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C:\Users\ASUS\Desktop\ANIL\"/>
    </mc:Choice>
  </mc:AlternateContent>
  <xr:revisionPtr revIDLastSave="0" documentId="13_ncr:1_{CA10C27B-483D-4F25-8DE0-D9726F8D6571}" xr6:coauthVersionLast="47" xr6:coauthVersionMax="47" xr10:uidLastSave="{00000000-0000-0000-0000-000000000000}"/>
  <bookViews>
    <workbookView xWindow="-108" yWindow="-108" windowWidth="23256" windowHeight="12576" tabRatio="785" firstSheet="3" activeTab="3" xr2:uid="{00000000-000D-0000-FFFF-FFFF00000000}"/>
  </bookViews>
  <sheets>
    <sheet name="Sayfa1" sheetId="780" state="hidden" r:id="rId1"/>
    <sheet name="VUK 32 DEĞERLEME" sheetId="60" state="hidden" r:id="rId2"/>
    <sheet name="VUK 298 Ç DEĞERLEME" sheetId="785" state="hidden" r:id="rId3"/>
    <sheet name="VUK 298.Ç DEĞERLEME" sheetId="789" r:id="rId4"/>
    <sheet name="AÇIKLAMA VE KAYITLAR" sheetId="790" r:id="rId5"/>
    <sheet name="DEĞERLEME ORANLARI" sheetId="791" r:id="rId6"/>
    <sheet name="AMORTİSMAN KARŞILAŞTIRMA" sheetId="781" state="hidden" r:id="rId7"/>
  </sheets>
  <externalReferences>
    <externalReference r:id="rId8"/>
  </externalReferences>
  <definedNames>
    <definedName name="_xlnm._FilterDatabase" localSheetId="6" hidden="1">'AMORTİSMAN KARŞILAŞTIRMA'!$C$1:$H$1044</definedName>
    <definedName name="_xlnm._FilterDatabase" localSheetId="2" hidden="1">'VUK 298 Ç DEĞERLEME'!$A$2:$WVW$2</definedName>
    <definedName name="_xlnm._FilterDatabase" localSheetId="3" hidden="1">'VUK 298.Ç DEĞERLEME'!$A$1:$O$7</definedName>
    <definedName name="_xlnm._FilterDatabase" localSheetId="1" hidden="1">'VUK 32 DEĞERLEME'!$A$2:$AE$78</definedName>
    <definedName name="BAS">#REF!</definedName>
    <definedName name="BASI">#REF!</definedName>
    <definedName name="Katsayı">[1]Sheet2!$A$1:$B$408</definedName>
    <definedName name="KOD">#REF!</definedName>
    <definedName name="LISTEKOD" localSheetId="1">'VUK 32 DEĞERLEME'!#REF!</definedName>
    <definedName name="LISTEKOD">#REF!</definedName>
    <definedName name="oran">#REF!</definedName>
    <definedName name="TASITBAS">#REF!</definedName>
    <definedName name="tesmakbas">#REF!</definedName>
  </definedNames>
  <calcPr calcId="191029"/>
  <customWorkbookViews>
    <customWorkbookView name="memduh - Kişisel Görünüm" guid="{31A32C20-A988-11D3-8C02-0000215041EB}" mergeInterval="0" personalView="1" maximized="1" windowWidth="763" windowHeight="420" tabRatio="667" activeSheetId="21"/>
    <customWorkbookView name="AA (BÝNA96)" guid="{F633B840-B072-11D1-AAFE-444553540000}" maximized="1" windowWidth="987" windowHeight="600" tabRatio="667" activeSheetId="1"/>
    <customWorkbookView name="AA (BÝNA97)" guid="{F633B841-B072-11D1-AAFE-444553540000}" maximized="1" windowWidth="987" windowHeight="600" tabRatio="667" activeSheetId="6"/>
  </customWorkbookViews>
  <pivotCaches>
    <pivotCache cacheId="1" r:id="rId9"/>
  </pivotCaches>
</workbook>
</file>

<file path=xl/calcChain.xml><?xml version="1.0" encoding="utf-8"?>
<calcChain xmlns="http://schemas.openxmlformats.org/spreadsheetml/2006/main">
  <c r="D10" i="790" l="1"/>
  <c r="E10" i="790"/>
  <c r="F10" i="790"/>
  <c r="D11" i="790"/>
  <c r="E11" i="790"/>
  <c r="F11" i="790"/>
  <c r="D12" i="790"/>
  <c r="E12" i="790"/>
  <c r="F12" i="790"/>
  <c r="D9" i="790"/>
  <c r="E9" i="790"/>
  <c r="F9" i="790"/>
  <c r="D8" i="790"/>
  <c r="E8" i="790"/>
  <c r="F8" i="790"/>
  <c r="U4" i="791"/>
  <c r="U5" i="791"/>
  <c r="U6" i="791"/>
  <c r="U7" i="791"/>
  <c r="U8" i="791"/>
  <c r="U9" i="791"/>
  <c r="U10" i="791"/>
  <c r="U11" i="791"/>
  <c r="U12" i="791"/>
  <c r="U13" i="791"/>
  <c r="U14" i="791"/>
  <c r="U15" i="791"/>
  <c r="U16" i="791"/>
  <c r="U17" i="791"/>
  <c r="U18" i="791"/>
  <c r="S4" i="791"/>
  <c r="S5" i="791"/>
  <c r="S6" i="791"/>
  <c r="S7" i="791"/>
  <c r="S8" i="791"/>
  <c r="S9" i="791"/>
  <c r="S10" i="791"/>
  <c r="S11" i="791"/>
  <c r="S12" i="791"/>
  <c r="S13" i="791"/>
  <c r="S14" i="791"/>
  <c r="S15" i="791"/>
  <c r="S16" i="791"/>
  <c r="S17" i="791"/>
  <c r="S18" i="791"/>
  <c r="Q4" i="791"/>
  <c r="Q5" i="791"/>
  <c r="Q6" i="791"/>
  <c r="Q7" i="791"/>
  <c r="Q8" i="791"/>
  <c r="Q9" i="791"/>
  <c r="Q10" i="791"/>
  <c r="Q11" i="791"/>
  <c r="Q12" i="791"/>
  <c r="Q13" i="791"/>
  <c r="Q14" i="791"/>
  <c r="Q15" i="791"/>
  <c r="Q16" i="791"/>
  <c r="Q17" i="791"/>
  <c r="Q18" i="791"/>
  <c r="Q3" i="791"/>
  <c r="O5" i="791"/>
  <c r="O6" i="791"/>
  <c r="O7" i="791"/>
  <c r="O8" i="791"/>
  <c r="O9" i="791"/>
  <c r="O10" i="791"/>
  <c r="O11" i="791"/>
  <c r="O12" i="791"/>
  <c r="O13" i="791"/>
  <c r="O14" i="791"/>
  <c r="O15" i="791"/>
  <c r="O16" i="791"/>
  <c r="O17" i="791"/>
  <c r="O18" i="791"/>
  <c r="O4" i="791"/>
  <c r="H3" i="789"/>
  <c r="H4" i="789"/>
  <c r="H5" i="789"/>
  <c r="H6" i="789"/>
  <c r="H7" i="789"/>
  <c r="H8" i="789"/>
  <c r="H9" i="789"/>
  <c r="H10" i="789"/>
  <c r="H11" i="789"/>
  <c r="H12" i="789"/>
  <c r="G3" i="789"/>
  <c r="G4" i="789"/>
  <c r="G5" i="789"/>
  <c r="G6" i="789"/>
  <c r="G7" i="789"/>
  <c r="G8" i="789"/>
  <c r="G9" i="789"/>
  <c r="G10" i="789"/>
  <c r="G11" i="789"/>
  <c r="G12" i="789"/>
  <c r="J12" i="789"/>
  <c r="N12" i="789" s="1"/>
  <c r="J9" i="789"/>
  <c r="J10" i="789"/>
  <c r="N10" i="789" s="1"/>
  <c r="J11" i="789"/>
  <c r="N11" i="789" s="1"/>
  <c r="J8" i="789"/>
  <c r="N8" i="789" s="1"/>
  <c r="J3" i="789"/>
  <c r="J4" i="789"/>
  <c r="J5" i="789"/>
  <c r="J6" i="789"/>
  <c r="J7" i="789"/>
  <c r="G2" i="789"/>
  <c r="K11" i="789" l="1"/>
  <c r="O11" i="789" s="1"/>
  <c r="K9" i="789"/>
  <c r="O9" i="789" s="1"/>
  <c r="N9" i="789"/>
  <c r="K10" i="789"/>
  <c r="O10" i="789" s="1"/>
  <c r="K12" i="789"/>
  <c r="O12" i="789" s="1"/>
  <c r="K8" i="789"/>
  <c r="N7" i="789"/>
  <c r="D7" i="790" s="1"/>
  <c r="N6" i="789"/>
  <c r="D6" i="790" s="1"/>
  <c r="N5" i="789"/>
  <c r="D5" i="790" s="1"/>
  <c r="N4" i="789"/>
  <c r="D4" i="790" s="1"/>
  <c r="N3" i="789"/>
  <c r="D3" i="790" s="1"/>
  <c r="K7" i="789"/>
  <c r="O7" i="789" s="1"/>
  <c r="E7" i="790" s="1"/>
  <c r="K6" i="789"/>
  <c r="O6" i="789" s="1"/>
  <c r="E6" i="790" s="1"/>
  <c r="K5" i="789"/>
  <c r="O5" i="789" s="1"/>
  <c r="E5" i="790" s="1"/>
  <c r="K4" i="789"/>
  <c r="O4" i="789" s="1"/>
  <c r="E4" i="790" s="1"/>
  <c r="K3" i="789"/>
  <c r="O3" i="789" s="1"/>
  <c r="E3" i="790" s="1"/>
  <c r="J2" i="789"/>
  <c r="N2" i="789" s="1"/>
  <c r="D2" i="790" s="1"/>
  <c r="L11" i="789" l="1"/>
  <c r="M11" i="789" s="1"/>
  <c r="L10" i="789"/>
  <c r="M10" i="789" s="1"/>
  <c r="L9" i="789"/>
  <c r="M9" i="789" s="1"/>
  <c r="L12" i="789"/>
  <c r="M12" i="789" s="1"/>
  <c r="L8" i="789"/>
  <c r="M8" i="789" s="1"/>
  <c r="O8" i="789"/>
  <c r="L5" i="789"/>
  <c r="M5" i="789" s="1"/>
  <c r="F5" i="790" s="1"/>
  <c r="L4" i="789"/>
  <c r="M4" i="789" s="1"/>
  <c r="F4" i="790" s="1"/>
  <c r="L6" i="789"/>
  <c r="M6" i="789" s="1"/>
  <c r="F6" i="790" s="1"/>
  <c r="L3" i="789"/>
  <c r="M3" i="789" s="1"/>
  <c r="F3" i="790" s="1"/>
  <c r="L7" i="789"/>
  <c r="M7" i="789" s="1"/>
  <c r="F7" i="790" s="1"/>
  <c r="H2" i="789"/>
  <c r="K2" i="789"/>
  <c r="O2" i="789" l="1"/>
  <c r="E2" i="790" s="1"/>
  <c r="L2" i="789"/>
  <c r="M2" i="789" s="1"/>
  <c r="F2" i="790" s="1"/>
  <c r="N71" i="60" l="1"/>
  <c r="N67" i="60"/>
  <c r="N63" i="60"/>
  <c r="N60" i="60"/>
  <c r="N59" i="60"/>
  <c r="N37" i="60"/>
  <c r="N33" i="60"/>
  <c r="N15" i="60"/>
  <c r="I71" i="60"/>
  <c r="J71" i="60" s="1"/>
  <c r="N70" i="60"/>
  <c r="I70" i="60"/>
  <c r="J70" i="60" s="1"/>
  <c r="N69" i="60"/>
  <c r="I69" i="60"/>
  <c r="J69" i="60" s="1"/>
  <c r="N68" i="60"/>
  <c r="I68" i="60"/>
  <c r="J68" i="60" s="1"/>
  <c r="I67" i="60"/>
  <c r="J67" i="60" s="1"/>
  <c r="O67" i="60" s="1"/>
  <c r="P67" i="60" s="1"/>
  <c r="N66" i="60"/>
  <c r="I66" i="60"/>
  <c r="J66" i="60" s="1"/>
  <c r="O66" i="60" s="1"/>
  <c r="P66" i="60" s="1"/>
  <c r="N65" i="60"/>
  <c r="I65" i="60"/>
  <c r="J65" i="60" s="1"/>
  <c r="N64" i="60"/>
  <c r="I64" i="60"/>
  <c r="J64" i="60" s="1"/>
  <c r="I63" i="60"/>
  <c r="J63" i="60" s="1"/>
  <c r="N62" i="60"/>
  <c r="I62" i="60"/>
  <c r="J62" i="60" s="1"/>
  <c r="N61" i="60"/>
  <c r="I61" i="60"/>
  <c r="J61" i="60" s="1"/>
  <c r="I60" i="60"/>
  <c r="J60" i="60" s="1"/>
  <c r="I59" i="60"/>
  <c r="J59" i="60" s="1"/>
  <c r="N58" i="60"/>
  <c r="I58" i="60"/>
  <c r="J58" i="60" s="1"/>
  <c r="N57" i="60"/>
  <c r="I57" i="60"/>
  <c r="J57" i="60" s="1"/>
  <c r="N56" i="60"/>
  <c r="I56" i="60"/>
  <c r="J56" i="60"/>
  <c r="N55" i="60"/>
  <c r="I55" i="60"/>
  <c r="J55" i="60" s="1"/>
  <c r="N54" i="60"/>
  <c r="I54" i="60"/>
  <c r="J54" i="60" s="1"/>
  <c r="N53" i="60"/>
  <c r="I53" i="60"/>
  <c r="J53" i="60"/>
  <c r="N52" i="60"/>
  <c r="I52" i="60"/>
  <c r="J52" i="60" s="1"/>
  <c r="N51" i="60"/>
  <c r="I51" i="60"/>
  <c r="J51" i="60" s="1"/>
  <c r="N50" i="60"/>
  <c r="I50" i="60"/>
  <c r="J50" i="60" s="1"/>
  <c r="N49" i="60"/>
  <c r="I49" i="60"/>
  <c r="J49" i="60"/>
  <c r="N48" i="60"/>
  <c r="I48" i="60"/>
  <c r="J48" i="60" s="1"/>
  <c r="N47" i="60"/>
  <c r="I47" i="60"/>
  <c r="J47" i="60" s="1"/>
  <c r="N46" i="60"/>
  <c r="I46" i="60"/>
  <c r="J46" i="60" s="1"/>
  <c r="N45" i="60"/>
  <c r="I45" i="60"/>
  <c r="J45" i="60" s="1"/>
  <c r="N44" i="60"/>
  <c r="I44" i="60"/>
  <c r="J44" i="60" s="1"/>
  <c r="N43" i="60"/>
  <c r="I43" i="60"/>
  <c r="J43" i="60" s="1"/>
  <c r="N42" i="60"/>
  <c r="I42" i="60"/>
  <c r="J42" i="60" s="1"/>
  <c r="O42" i="60" s="1"/>
  <c r="P42" i="60" s="1"/>
  <c r="S42" i="60" s="1"/>
  <c r="N41" i="60"/>
  <c r="I41" i="60"/>
  <c r="J41" i="60" s="1"/>
  <c r="O41" i="60" s="1"/>
  <c r="P41" i="60" s="1"/>
  <c r="Q41" i="60" s="1"/>
  <c r="N40" i="60"/>
  <c r="I40" i="60"/>
  <c r="J40" i="60"/>
  <c r="N39" i="60"/>
  <c r="I39" i="60"/>
  <c r="J39" i="60" s="1"/>
  <c r="N38" i="60"/>
  <c r="I38" i="60"/>
  <c r="J38" i="60" s="1"/>
  <c r="O38" i="60" s="1"/>
  <c r="P38" i="60" s="1"/>
  <c r="I37" i="60"/>
  <c r="J37" i="60"/>
  <c r="O37" i="60"/>
  <c r="P37" i="60" s="1"/>
  <c r="N36" i="60"/>
  <c r="I36" i="60"/>
  <c r="J36" i="60" s="1"/>
  <c r="N35" i="60"/>
  <c r="I35" i="60"/>
  <c r="J35" i="60"/>
  <c r="N34" i="60"/>
  <c r="I34" i="60"/>
  <c r="J34" i="60" s="1"/>
  <c r="O34" i="60" s="1"/>
  <c r="P34" i="60" s="1"/>
  <c r="I33" i="60"/>
  <c r="J33" i="60" s="1"/>
  <c r="N32" i="60"/>
  <c r="I32" i="60"/>
  <c r="J32" i="60" s="1"/>
  <c r="N31" i="60"/>
  <c r="I31" i="60"/>
  <c r="J31" i="60"/>
  <c r="N30" i="60"/>
  <c r="I30" i="60"/>
  <c r="J30" i="60" s="1"/>
  <c r="N29" i="60"/>
  <c r="I29" i="60"/>
  <c r="J29" i="60"/>
  <c r="N28" i="60"/>
  <c r="I28" i="60"/>
  <c r="J28" i="60" s="1"/>
  <c r="O28" i="60" s="1"/>
  <c r="P28" i="60" s="1"/>
  <c r="N27" i="60"/>
  <c r="I27" i="60"/>
  <c r="J27" i="60"/>
  <c r="N26" i="60"/>
  <c r="I26" i="60"/>
  <c r="J26" i="60" s="1"/>
  <c r="N25" i="60"/>
  <c r="I25" i="60"/>
  <c r="J25" i="60" s="1"/>
  <c r="N24" i="60"/>
  <c r="I24" i="60"/>
  <c r="J24" i="60"/>
  <c r="N23" i="60"/>
  <c r="I23" i="60"/>
  <c r="J23" i="60" s="1"/>
  <c r="N22" i="60"/>
  <c r="I22" i="60"/>
  <c r="J22" i="60" s="1"/>
  <c r="N21" i="60"/>
  <c r="I21" i="60"/>
  <c r="J21" i="60" s="1"/>
  <c r="N20" i="60"/>
  <c r="I20" i="60"/>
  <c r="J20" i="60"/>
  <c r="N19" i="60"/>
  <c r="I19" i="60"/>
  <c r="J19" i="60" s="1"/>
  <c r="O19" i="60" s="1"/>
  <c r="P19" i="60" s="1"/>
  <c r="N18" i="60"/>
  <c r="I18" i="60"/>
  <c r="J18" i="60"/>
  <c r="O18" i="60" s="1"/>
  <c r="P18" i="60" s="1"/>
  <c r="N17" i="60"/>
  <c r="I17" i="60"/>
  <c r="J17" i="60" s="1"/>
  <c r="O17" i="60" s="1"/>
  <c r="P17" i="60" s="1"/>
  <c r="N16" i="60"/>
  <c r="I16" i="60"/>
  <c r="J16" i="60" s="1"/>
  <c r="I15" i="60"/>
  <c r="J15" i="60" s="1"/>
  <c r="N14" i="60"/>
  <c r="I14" i="60"/>
  <c r="J14" i="60" s="1"/>
  <c r="N13" i="60"/>
  <c r="I13" i="60"/>
  <c r="J13" i="60" s="1"/>
  <c r="J78" i="785"/>
  <c r="N78" i="785" s="1"/>
  <c r="K78" i="785"/>
  <c r="O78" i="785" s="1"/>
  <c r="J77" i="785"/>
  <c r="N77" i="785" s="1"/>
  <c r="K77" i="785"/>
  <c r="O77" i="785"/>
  <c r="J76" i="785"/>
  <c r="H76" i="785"/>
  <c r="J75" i="785"/>
  <c r="N75" i="785" s="1"/>
  <c r="H75" i="785"/>
  <c r="J74" i="785"/>
  <c r="N74" i="785" s="1"/>
  <c r="K74" i="785"/>
  <c r="O74" i="785" s="1"/>
  <c r="J73" i="785"/>
  <c r="K73" i="785"/>
  <c r="O73" i="785"/>
  <c r="J72" i="785"/>
  <c r="N72" i="785"/>
  <c r="H72" i="785"/>
  <c r="J71" i="785"/>
  <c r="N71" i="785" s="1"/>
  <c r="H71" i="785"/>
  <c r="J70" i="785"/>
  <c r="N70" i="785"/>
  <c r="J69" i="785"/>
  <c r="N69" i="785"/>
  <c r="H69" i="785"/>
  <c r="J68" i="785"/>
  <c r="N68" i="785" s="1"/>
  <c r="J67" i="785"/>
  <c r="N67" i="785" s="1"/>
  <c r="H67" i="785"/>
  <c r="J66" i="785"/>
  <c r="N66" i="785" s="1"/>
  <c r="K66" i="785"/>
  <c r="O66" i="785" s="1"/>
  <c r="J65" i="785"/>
  <c r="H65" i="785"/>
  <c r="J64" i="785"/>
  <c r="N64" i="785" s="1"/>
  <c r="H64" i="785"/>
  <c r="J63" i="785"/>
  <c r="H63" i="785"/>
  <c r="J62" i="785"/>
  <c r="N62" i="785" s="1"/>
  <c r="K62" i="785"/>
  <c r="O62" i="785" s="1"/>
  <c r="J61" i="785"/>
  <c r="L61" i="785" s="1"/>
  <c r="M61" i="785" s="1"/>
  <c r="H61" i="785"/>
  <c r="K61" i="785"/>
  <c r="O61" i="785" s="1"/>
  <c r="J60" i="785"/>
  <c r="N60" i="785" s="1"/>
  <c r="H60" i="785"/>
  <c r="J59" i="785"/>
  <c r="N59" i="785"/>
  <c r="H59" i="785"/>
  <c r="J58" i="785"/>
  <c r="K58" i="785"/>
  <c r="O58" i="785"/>
  <c r="J57" i="785"/>
  <c r="J56" i="785"/>
  <c r="H56" i="785"/>
  <c r="J55" i="785"/>
  <c r="N55" i="785" s="1"/>
  <c r="H55" i="785"/>
  <c r="J54" i="785"/>
  <c r="N54" i="785" s="1"/>
  <c r="K54" i="785"/>
  <c r="O54" i="785" s="1"/>
  <c r="J53" i="785"/>
  <c r="K53" i="785"/>
  <c r="O53" i="785"/>
  <c r="J52" i="785"/>
  <c r="N52" i="785"/>
  <c r="H52" i="785"/>
  <c r="J51" i="785"/>
  <c r="N51" i="785"/>
  <c r="H51" i="785"/>
  <c r="K51" i="785"/>
  <c r="O51" i="785"/>
  <c r="J50" i="785"/>
  <c r="N50" i="785"/>
  <c r="K50" i="785"/>
  <c r="O50" i="785" s="1"/>
  <c r="J49" i="785"/>
  <c r="N49" i="785" s="1"/>
  <c r="H49" i="785"/>
  <c r="J48" i="785"/>
  <c r="N48" i="785" s="1"/>
  <c r="H48" i="785"/>
  <c r="J47" i="785"/>
  <c r="H47" i="785"/>
  <c r="J46" i="785"/>
  <c r="N46" i="785" s="1"/>
  <c r="K46" i="785"/>
  <c r="O46" i="785"/>
  <c r="J45" i="785"/>
  <c r="L45" i="785" s="1"/>
  <c r="K45" i="785"/>
  <c r="O45" i="785"/>
  <c r="J44" i="785"/>
  <c r="N44" i="785" s="1"/>
  <c r="H44" i="785"/>
  <c r="J43" i="785"/>
  <c r="L43" i="785" s="1"/>
  <c r="M43" i="785" s="1"/>
  <c r="H43" i="785"/>
  <c r="J42" i="785"/>
  <c r="N42" i="785" s="1"/>
  <c r="K42" i="785"/>
  <c r="O42" i="785" s="1"/>
  <c r="J41" i="785"/>
  <c r="N41" i="785"/>
  <c r="H41" i="785"/>
  <c r="J40" i="785"/>
  <c r="N40" i="785" s="1"/>
  <c r="H40" i="785"/>
  <c r="J39" i="785"/>
  <c r="N39" i="785" s="1"/>
  <c r="K39" i="785"/>
  <c r="O39" i="785"/>
  <c r="J38" i="785"/>
  <c r="K38" i="785"/>
  <c r="O38" i="785" s="1"/>
  <c r="J37" i="785"/>
  <c r="N37" i="785" s="1"/>
  <c r="K37" i="785"/>
  <c r="O37" i="785"/>
  <c r="J36" i="785"/>
  <c r="H36" i="785"/>
  <c r="J35" i="785"/>
  <c r="N35" i="785" s="1"/>
  <c r="H35" i="785"/>
  <c r="J34" i="785"/>
  <c r="N34" i="785" s="1"/>
  <c r="K34" i="785"/>
  <c r="O34" i="785"/>
  <c r="J33" i="785"/>
  <c r="N33" i="785"/>
  <c r="H33" i="785"/>
  <c r="J32" i="785"/>
  <c r="N32" i="785" s="1"/>
  <c r="K32" i="785"/>
  <c r="O32" i="785"/>
  <c r="J31" i="785"/>
  <c r="N31" i="785" s="1"/>
  <c r="H31" i="785"/>
  <c r="J30" i="785"/>
  <c r="N30" i="785" s="1"/>
  <c r="K30" i="785"/>
  <c r="O30" i="785"/>
  <c r="J29" i="785"/>
  <c r="L29" i="785" s="1"/>
  <c r="H29" i="785"/>
  <c r="J28" i="785"/>
  <c r="H28" i="785"/>
  <c r="J27" i="785"/>
  <c r="N27" i="785"/>
  <c r="K27" i="785"/>
  <c r="K26" i="785"/>
  <c r="O26" i="785" s="1"/>
  <c r="J26" i="785"/>
  <c r="N26" i="785" s="1"/>
  <c r="H26" i="785"/>
  <c r="J25" i="785"/>
  <c r="N25" i="785" s="1"/>
  <c r="H25" i="785"/>
  <c r="J24" i="785"/>
  <c r="N24" i="785" s="1"/>
  <c r="K24" i="785"/>
  <c r="O24" i="785" s="1"/>
  <c r="K23" i="785"/>
  <c r="O23" i="785" s="1"/>
  <c r="J23" i="785"/>
  <c r="H23" i="785"/>
  <c r="J22" i="785"/>
  <c r="K22" i="785"/>
  <c r="O22" i="785" s="1"/>
  <c r="J21" i="785"/>
  <c r="H21" i="785"/>
  <c r="J20" i="785"/>
  <c r="N20" i="785"/>
  <c r="H20" i="785"/>
  <c r="J19" i="785"/>
  <c r="N19" i="785"/>
  <c r="H19" i="785"/>
  <c r="J18" i="785"/>
  <c r="K18" i="785"/>
  <c r="O18" i="785" s="1"/>
  <c r="J17" i="785"/>
  <c r="N17" i="785" s="1"/>
  <c r="H17" i="785"/>
  <c r="J16" i="785"/>
  <c r="N16" i="785"/>
  <c r="K16" i="785"/>
  <c r="O16" i="785" s="1"/>
  <c r="J15" i="785"/>
  <c r="N15" i="785" s="1"/>
  <c r="K15" i="785"/>
  <c r="O15" i="785" s="1"/>
  <c r="J14" i="785"/>
  <c r="N14" i="785" s="1"/>
  <c r="K14" i="785"/>
  <c r="O14" i="785" s="1"/>
  <c r="J13" i="785"/>
  <c r="H13" i="785"/>
  <c r="J12" i="785"/>
  <c r="N12" i="785"/>
  <c r="H12" i="785"/>
  <c r="J11" i="785"/>
  <c r="H11" i="785"/>
  <c r="J10" i="785"/>
  <c r="N10" i="785" s="1"/>
  <c r="K10" i="785"/>
  <c r="O10" i="785"/>
  <c r="J9" i="785"/>
  <c r="H9" i="785"/>
  <c r="J8" i="785"/>
  <c r="K8" i="785"/>
  <c r="O8" i="785"/>
  <c r="K7" i="785"/>
  <c r="J7" i="785"/>
  <c r="N7" i="785" s="1"/>
  <c r="H7" i="785"/>
  <c r="J6" i="785"/>
  <c r="N6" i="785" s="1"/>
  <c r="K6" i="785"/>
  <c r="O6" i="785" s="1"/>
  <c r="J5" i="785"/>
  <c r="K5" i="785"/>
  <c r="O5" i="785" s="1"/>
  <c r="J4" i="785"/>
  <c r="N4" i="785" s="1"/>
  <c r="H4" i="785"/>
  <c r="J3" i="785"/>
  <c r="N3" i="785" s="1"/>
  <c r="K3" i="785"/>
  <c r="O3" i="785" s="1"/>
  <c r="K63" i="785"/>
  <c r="O63" i="785" s="1"/>
  <c r="K43" i="785"/>
  <c r="O43" i="785"/>
  <c r="K4" i="785"/>
  <c r="O4" i="785"/>
  <c r="K59" i="785"/>
  <c r="O59" i="785" s="1"/>
  <c r="H15" i="785"/>
  <c r="K41" i="785"/>
  <c r="O41" i="785" s="1"/>
  <c r="K67" i="785"/>
  <c r="O67" i="785"/>
  <c r="H77" i="785"/>
  <c r="K31" i="785"/>
  <c r="O31" i="785" s="1"/>
  <c r="K19" i="785"/>
  <c r="K35" i="785"/>
  <c r="O35" i="785"/>
  <c r="K65" i="785"/>
  <c r="O65" i="785" s="1"/>
  <c r="K75" i="785"/>
  <c r="H10" i="785"/>
  <c r="K13" i="785"/>
  <c r="O13" i="785" s="1"/>
  <c r="K60" i="785"/>
  <c r="O60" i="785" s="1"/>
  <c r="K9" i="785"/>
  <c r="O9" i="785" s="1"/>
  <c r="K11" i="785"/>
  <c r="O11" i="785"/>
  <c r="K21" i="785"/>
  <c r="O21" i="785" s="1"/>
  <c r="H68" i="785"/>
  <c r="K68" i="785"/>
  <c r="L68" i="785" s="1"/>
  <c r="M68" i="785" s="1"/>
  <c r="K17" i="785"/>
  <c r="O17" i="785" s="1"/>
  <c r="K33" i="785"/>
  <c r="K49" i="785"/>
  <c r="O49" i="785" s="1"/>
  <c r="K57" i="785"/>
  <c r="O57" i="785" s="1"/>
  <c r="H57" i="785"/>
  <c r="H18" i="785"/>
  <c r="H27" i="785"/>
  <c r="K29" i="785"/>
  <c r="O29" i="785" s="1"/>
  <c r="H34" i="785"/>
  <c r="K44" i="785"/>
  <c r="K47" i="785"/>
  <c r="O47" i="785" s="1"/>
  <c r="K25" i="785"/>
  <c r="O25" i="785" s="1"/>
  <c r="K70" i="785"/>
  <c r="O70" i="785" s="1"/>
  <c r="H70" i="785"/>
  <c r="M70" i="785" s="1"/>
  <c r="H45" i="785"/>
  <c r="K69" i="785"/>
  <c r="K76" i="785"/>
  <c r="O76" i="785" s="1"/>
  <c r="K72" i="785"/>
  <c r="O72" i="785"/>
  <c r="H50" i="785"/>
  <c r="H73" i="785"/>
  <c r="K48" i="785"/>
  <c r="H53" i="785"/>
  <c r="H62" i="785"/>
  <c r="K64" i="785"/>
  <c r="O64" i="785" s="1"/>
  <c r="K71" i="785"/>
  <c r="H78" i="785"/>
  <c r="K12" i="785"/>
  <c r="O12" i="785"/>
  <c r="H14" i="785"/>
  <c r="K20" i="785"/>
  <c r="O20" i="785" s="1"/>
  <c r="H22" i="785"/>
  <c r="K28" i="785"/>
  <c r="O28" i="785" s="1"/>
  <c r="H30" i="785"/>
  <c r="K40" i="785"/>
  <c r="O40" i="785" s="1"/>
  <c r="H46" i="785"/>
  <c r="K55" i="785"/>
  <c r="O55" i="785"/>
  <c r="H6" i="785"/>
  <c r="H8" i="785"/>
  <c r="H16" i="785"/>
  <c r="H24" i="785"/>
  <c r="H32" i="785"/>
  <c r="H37" i="785"/>
  <c r="M37" i="785" s="1"/>
  <c r="H39" i="785"/>
  <c r="H54" i="785"/>
  <c r="K52" i="785"/>
  <c r="O52" i="785" s="1"/>
  <c r="H58" i="785"/>
  <c r="H66" i="785"/>
  <c r="H74" i="785"/>
  <c r="K56" i="785"/>
  <c r="O56" i="785"/>
  <c r="H38" i="785"/>
  <c r="H5" i="785"/>
  <c r="K36" i="785"/>
  <c r="O36" i="785" s="1"/>
  <c r="H42" i="785"/>
  <c r="L42" i="785"/>
  <c r="M42" i="785" s="1"/>
  <c r="L37" i="785"/>
  <c r="L10" i="785"/>
  <c r="M10" i="785" s="1"/>
  <c r="L15" i="785"/>
  <c r="M15" i="785" s="1"/>
  <c r="L32" i="785"/>
  <c r="L51" i="785"/>
  <c r="H3" i="785"/>
  <c r="L64" i="785"/>
  <c r="L35" i="785"/>
  <c r="L70" i="785"/>
  <c r="L49" i="785"/>
  <c r="M49" i="785" s="1"/>
  <c r="L67" i="785"/>
  <c r="M67" i="785" s="1"/>
  <c r="L41" i="785"/>
  <c r="M41" i="785" s="1"/>
  <c r="L12" i="785"/>
  <c r="M12" i="785" s="1"/>
  <c r="L59" i="785"/>
  <c r="M59" i="785" s="1"/>
  <c r="M32" i="785"/>
  <c r="M29" i="785"/>
  <c r="L72" i="785"/>
  <c r="M72" i="785" s="1"/>
  <c r="L52" i="785"/>
  <c r="M52" i="785" s="1"/>
  <c r="H3" i="781"/>
  <c r="H307" i="781"/>
  <c r="H308" i="781"/>
  <c r="H309" i="781"/>
  <c r="H310" i="781"/>
  <c r="H311" i="781"/>
  <c r="H312" i="781"/>
  <c r="H313" i="781"/>
  <c r="H314" i="781"/>
  <c r="H315" i="781"/>
  <c r="H316" i="781"/>
  <c r="H317" i="781"/>
  <c r="H318" i="781"/>
  <c r="H319" i="781"/>
  <c r="H320" i="781"/>
  <c r="H321" i="781"/>
  <c r="H322" i="781"/>
  <c r="H323" i="781"/>
  <c r="H324" i="781"/>
  <c r="H325" i="781"/>
  <c r="H326" i="781"/>
  <c r="H327" i="781"/>
  <c r="H328" i="781"/>
  <c r="H329" i="781"/>
  <c r="H330" i="781"/>
  <c r="H331" i="781"/>
  <c r="H332" i="781"/>
  <c r="H874" i="781"/>
  <c r="H875" i="781"/>
  <c r="H876" i="781"/>
  <c r="H877" i="781"/>
  <c r="H946" i="781"/>
  <c r="H1039" i="781"/>
  <c r="H1040" i="781"/>
  <c r="H2" i="781"/>
  <c r="F945" i="781"/>
  <c r="H945" i="781" s="1"/>
  <c r="F873" i="781"/>
  <c r="H873" i="781" s="1"/>
  <c r="F872" i="781"/>
  <c r="H872" i="781"/>
  <c r="F871" i="781"/>
  <c r="H871" i="781" s="1"/>
  <c r="F870" i="781"/>
  <c r="H870" i="781" s="1"/>
  <c r="F869" i="781"/>
  <c r="H869" i="781" s="1"/>
  <c r="F868" i="781"/>
  <c r="H868" i="781"/>
  <c r="F867" i="781"/>
  <c r="H867" i="781" s="1"/>
  <c r="F306" i="781"/>
  <c r="H306" i="781" s="1"/>
  <c r="F305" i="781"/>
  <c r="H305" i="781" s="1"/>
  <c r="F304" i="781"/>
  <c r="H304" i="781"/>
  <c r="F303" i="781"/>
  <c r="H303" i="781" s="1"/>
  <c r="F302" i="781"/>
  <c r="H302" i="781" s="1"/>
  <c r="F301" i="781"/>
  <c r="H301" i="781" s="1"/>
  <c r="F300" i="781"/>
  <c r="H300" i="781"/>
  <c r="F299" i="781"/>
  <c r="H299" i="781" s="1"/>
  <c r="F298" i="781"/>
  <c r="H298" i="781" s="1"/>
  <c r="F297" i="781"/>
  <c r="H297" i="781" s="1"/>
  <c r="F296" i="781"/>
  <c r="H296" i="781" s="1"/>
  <c r="F295" i="781"/>
  <c r="H295" i="781"/>
  <c r="F294" i="781"/>
  <c r="H294" i="781" s="1"/>
  <c r="F293" i="781"/>
  <c r="H293" i="781" s="1"/>
  <c r="F292" i="781"/>
  <c r="H292" i="781" s="1"/>
  <c r="F291" i="781"/>
  <c r="H291" i="781" s="1"/>
  <c r="F290" i="781"/>
  <c r="H290" i="781" s="1"/>
  <c r="F289" i="781"/>
  <c r="H289" i="781" s="1"/>
  <c r="F288" i="781"/>
  <c r="H288" i="781" s="1"/>
  <c r="F287" i="781"/>
  <c r="H287" i="781" s="1"/>
  <c r="F286" i="781"/>
  <c r="H286" i="781" s="1"/>
  <c r="F285" i="781"/>
  <c r="H285" i="781" s="1"/>
  <c r="F284" i="781"/>
  <c r="H284" i="781" s="1"/>
  <c r="F283" i="781"/>
  <c r="H283" i="781"/>
  <c r="F282" i="781"/>
  <c r="H282" i="781" s="1"/>
  <c r="F281" i="781"/>
  <c r="H281" i="781" s="1"/>
  <c r="F280" i="781"/>
  <c r="H280" i="781"/>
  <c r="F279" i="781"/>
  <c r="H279" i="781" s="1"/>
  <c r="F278" i="781"/>
  <c r="H278" i="781" s="1"/>
  <c r="F277" i="781"/>
  <c r="H277" i="781" s="1"/>
  <c r="F276" i="781"/>
  <c r="H276" i="781" s="1"/>
  <c r="F275" i="781"/>
  <c r="H275" i="781" s="1"/>
  <c r="F274" i="781"/>
  <c r="H274" i="781" s="1"/>
  <c r="F273" i="781"/>
  <c r="H273" i="781" s="1"/>
  <c r="F272" i="781"/>
  <c r="H272" i="781"/>
  <c r="F271" i="781"/>
  <c r="H271" i="781" s="1"/>
  <c r="F270" i="781"/>
  <c r="H270" i="781" s="1"/>
  <c r="F269" i="781"/>
  <c r="H269" i="781" s="1"/>
  <c r="F268" i="781"/>
  <c r="H268" i="781"/>
  <c r="F267" i="781"/>
  <c r="H267" i="781" s="1"/>
  <c r="F266" i="781"/>
  <c r="H266" i="781" s="1"/>
  <c r="F265" i="781"/>
  <c r="H265" i="781" s="1"/>
  <c r="F264" i="781"/>
  <c r="H264" i="781"/>
  <c r="F263" i="781"/>
  <c r="H263" i="781"/>
  <c r="F262" i="781"/>
  <c r="H262" i="781" s="1"/>
  <c r="F261" i="781"/>
  <c r="H261" i="781" s="1"/>
  <c r="F260" i="781"/>
  <c r="H260" i="781"/>
  <c r="F259" i="781"/>
  <c r="H259" i="781"/>
  <c r="F258" i="781"/>
  <c r="H258" i="781" s="1"/>
  <c r="F257" i="781"/>
  <c r="H257" i="781" s="1"/>
  <c r="F256" i="781"/>
  <c r="H256" i="781" s="1"/>
  <c r="F255" i="781"/>
  <c r="H255" i="781" s="1"/>
  <c r="F1037" i="781"/>
  <c r="H1037" i="781" s="1"/>
  <c r="F909" i="781"/>
  <c r="H909" i="781" s="1"/>
  <c r="F908" i="781"/>
  <c r="H908" i="781" s="1"/>
  <c r="F907" i="781"/>
  <c r="H907" i="781" s="1"/>
  <c r="F906" i="781"/>
  <c r="H906" i="781" s="1"/>
  <c r="F905" i="781"/>
  <c r="H905" i="781" s="1"/>
  <c r="F904" i="781"/>
  <c r="H904" i="781" s="1"/>
  <c r="F903" i="781"/>
  <c r="H903" i="781" s="1"/>
  <c r="F902" i="781"/>
  <c r="H902" i="781" s="1"/>
  <c r="F901" i="781"/>
  <c r="H901" i="781" s="1"/>
  <c r="F900" i="781"/>
  <c r="H900" i="781" s="1"/>
  <c r="F899" i="781"/>
  <c r="H899" i="781"/>
  <c r="F898" i="781"/>
  <c r="H898" i="781" s="1"/>
  <c r="F897" i="781"/>
  <c r="H897" i="781" s="1"/>
  <c r="F896" i="781"/>
  <c r="H896" i="781"/>
  <c r="F895" i="781"/>
  <c r="H895" i="781" s="1"/>
  <c r="F894" i="781"/>
  <c r="H894" i="781" s="1"/>
  <c r="F893" i="781"/>
  <c r="H893" i="781" s="1"/>
  <c r="F857" i="781"/>
  <c r="H857" i="781" s="1"/>
  <c r="F856" i="781"/>
  <c r="H856" i="781" s="1"/>
  <c r="F855" i="781"/>
  <c r="H855" i="781" s="1"/>
  <c r="F854" i="781"/>
  <c r="H854" i="781" s="1"/>
  <c r="F853" i="781"/>
  <c r="H853" i="781"/>
  <c r="F852" i="781"/>
  <c r="H852" i="781" s="1"/>
  <c r="F851" i="781"/>
  <c r="H851" i="781" s="1"/>
  <c r="F850" i="781"/>
  <c r="H850" i="781" s="1"/>
  <c r="F849" i="781"/>
  <c r="H849" i="781" s="1"/>
  <c r="F80" i="781"/>
  <c r="H80" i="781"/>
  <c r="F79" i="781"/>
  <c r="H79" i="781" s="1"/>
  <c r="F78" i="781"/>
  <c r="H78" i="781" s="1"/>
  <c r="F77" i="781"/>
  <c r="H77" i="781" s="1"/>
  <c r="F76" i="781"/>
  <c r="H76" i="781" s="1"/>
  <c r="F75" i="781"/>
  <c r="H75" i="781" s="1"/>
  <c r="F74" i="781"/>
  <c r="H74" i="781" s="1"/>
  <c r="F73" i="781"/>
  <c r="H73" i="781" s="1"/>
  <c r="F72" i="781"/>
  <c r="H72" i="781" s="1"/>
  <c r="F71" i="781"/>
  <c r="H71" i="781"/>
  <c r="F70" i="781"/>
  <c r="H70" i="781" s="1"/>
  <c r="F69" i="781"/>
  <c r="H69" i="781"/>
  <c r="F68" i="781"/>
  <c r="H68" i="781" s="1"/>
  <c r="F67" i="781"/>
  <c r="H67" i="781"/>
  <c r="F66" i="781"/>
  <c r="H66" i="781" s="1"/>
  <c r="F65" i="781"/>
  <c r="H65" i="781" s="1"/>
  <c r="F64" i="781"/>
  <c r="H64" i="781" s="1"/>
  <c r="F63" i="781"/>
  <c r="H63" i="781"/>
  <c r="F62" i="781"/>
  <c r="H62" i="781"/>
  <c r="F61" i="781"/>
  <c r="H61" i="781"/>
  <c r="F60" i="781"/>
  <c r="H60" i="781" s="1"/>
  <c r="F59" i="781"/>
  <c r="H59" i="781"/>
  <c r="F58" i="781"/>
  <c r="H58" i="781" s="1"/>
  <c r="F57" i="781"/>
  <c r="H57" i="781" s="1"/>
  <c r="F56" i="781"/>
  <c r="H56" i="781" s="1"/>
  <c r="F55" i="781"/>
  <c r="H55" i="781" s="1"/>
  <c r="F54" i="781"/>
  <c r="H54" i="781"/>
  <c r="F53" i="781"/>
  <c r="H53" i="781"/>
  <c r="F52" i="781"/>
  <c r="H52" i="781" s="1"/>
  <c r="F51" i="781"/>
  <c r="H51" i="781" s="1"/>
  <c r="F50" i="781"/>
  <c r="H50" i="781" s="1"/>
  <c r="F49" i="781"/>
  <c r="H49" i="781"/>
  <c r="F48" i="781"/>
  <c r="H48" i="781" s="1"/>
  <c r="F47" i="781"/>
  <c r="H47" i="781" s="1"/>
  <c r="F46" i="781"/>
  <c r="H46" i="781" s="1"/>
  <c r="F45" i="781"/>
  <c r="H45" i="781"/>
  <c r="F44" i="781"/>
  <c r="H44" i="781" s="1"/>
  <c r="F43" i="781"/>
  <c r="H43" i="781"/>
  <c r="F42" i="781"/>
  <c r="H42" i="781" s="1"/>
  <c r="F41" i="781"/>
  <c r="H41" i="781" s="1"/>
  <c r="F40" i="781"/>
  <c r="H40" i="781" s="1"/>
  <c r="F39" i="781"/>
  <c r="H39" i="781"/>
  <c r="F38" i="781"/>
  <c r="H38" i="781" s="1"/>
  <c r="F37" i="781"/>
  <c r="H37" i="781" s="1"/>
  <c r="F36" i="781"/>
  <c r="H36" i="781" s="1"/>
  <c r="F35" i="781"/>
  <c r="H35" i="781" s="1"/>
  <c r="F34" i="781"/>
  <c r="H34" i="781" s="1"/>
  <c r="F33" i="781"/>
  <c r="H33" i="781" s="1"/>
  <c r="F32" i="781"/>
  <c r="H32" i="781" s="1"/>
  <c r="F31" i="781"/>
  <c r="H31" i="781"/>
  <c r="F30" i="781"/>
  <c r="H30" i="781" s="1"/>
  <c r="F29" i="781"/>
  <c r="H29" i="781"/>
  <c r="F28" i="781"/>
  <c r="H28" i="781" s="1"/>
  <c r="F27" i="781"/>
  <c r="H27" i="781" s="1"/>
  <c r="F26" i="781"/>
  <c r="H26" i="781" s="1"/>
  <c r="F25" i="781"/>
  <c r="H25" i="781" s="1"/>
  <c r="F171" i="781"/>
  <c r="H171" i="781" s="1"/>
  <c r="F179" i="781"/>
  <c r="H179" i="781"/>
  <c r="F183" i="781"/>
  <c r="H183" i="781" s="1"/>
  <c r="F184" i="781"/>
  <c r="H184" i="781" s="1"/>
  <c r="F187" i="781"/>
  <c r="H187" i="781" s="1"/>
  <c r="F193" i="781"/>
  <c r="H193" i="781" s="1"/>
  <c r="F194" i="781"/>
  <c r="H194" i="781" s="1"/>
  <c r="F195" i="781"/>
  <c r="H195" i="781" s="1"/>
  <c r="F196" i="781"/>
  <c r="H196" i="781" s="1"/>
  <c r="F209" i="781"/>
  <c r="H209" i="781"/>
  <c r="F210" i="781"/>
  <c r="H210" i="781" s="1"/>
  <c r="F211" i="781"/>
  <c r="H211" i="781" s="1"/>
  <c r="F213" i="781"/>
  <c r="H213" i="781" s="1"/>
  <c r="F222" i="781"/>
  <c r="H222" i="781"/>
  <c r="F228" i="781"/>
  <c r="H228" i="781" s="1"/>
  <c r="F232" i="781"/>
  <c r="H232" i="781" s="1"/>
  <c r="F233" i="781"/>
  <c r="H233" i="781" s="1"/>
  <c r="F862" i="781"/>
  <c r="H862" i="781" s="1"/>
  <c r="F941" i="781"/>
  <c r="H941" i="781" s="1"/>
  <c r="F943" i="781"/>
  <c r="H943" i="781" s="1"/>
  <c r="F944" i="781"/>
  <c r="H944" i="781" s="1"/>
  <c r="F1043" i="781"/>
  <c r="H1043" i="781"/>
  <c r="F168" i="781"/>
  <c r="H168" i="781"/>
  <c r="F942" i="781"/>
  <c r="H942" i="781" s="1"/>
  <c r="F866" i="781"/>
  <c r="H866" i="781" s="1"/>
  <c r="F865" i="781"/>
  <c r="H865" i="781"/>
  <c r="F864" i="781"/>
  <c r="H864" i="781" s="1"/>
  <c r="F863" i="781"/>
  <c r="H863" i="781" s="1"/>
  <c r="F861" i="781"/>
  <c r="H861" i="781" s="1"/>
  <c r="F860" i="781"/>
  <c r="H860" i="781" s="1"/>
  <c r="F254" i="781"/>
  <c r="H254" i="781" s="1"/>
  <c r="F253" i="781"/>
  <c r="H253" i="781" s="1"/>
  <c r="F252" i="781"/>
  <c r="H252" i="781" s="1"/>
  <c r="F251" i="781"/>
  <c r="H251" i="781"/>
  <c r="F250" i="781"/>
  <c r="H250" i="781" s="1"/>
  <c r="F249" i="781"/>
  <c r="H249" i="781" s="1"/>
  <c r="F248" i="781"/>
  <c r="H248" i="781" s="1"/>
  <c r="F247" i="781"/>
  <c r="H247" i="781"/>
  <c r="F246" i="781"/>
  <c r="H246" i="781" s="1"/>
  <c r="F245" i="781"/>
  <c r="H245" i="781" s="1"/>
  <c r="F244" i="781"/>
  <c r="H244" i="781" s="1"/>
  <c r="F243" i="781"/>
  <c r="H243" i="781" s="1"/>
  <c r="F242" i="781"/>
  <c r="H242" i="781" s="1"/>
  <c r="F241" i="781"/>
  <c r="H241" i="781" s="1"/>
  <c r="F240" i="781"/>
  <c r="H240" i="781" s="1"/>
  <c r="F239" i="781"/>
  <c r="H239" i="781"/>
  <c r="F238" i="781"/>
  <c r="H238" i="781"/>
  <c r="F237" i="781"/>
  <c r="H237" i="781" s="1"/>
  <c r="F236" i="781"/>
  <c r="H236" i="781" s="1"/>
  <c r="F235" i="781"/>
  <c r="H235" i="781"/>
  <c r="F234" i="781"/>
  <c r="H234" i="781" s="1"/>
  <c r="F231" i="781"/>
  <c r="H231" i="781" s="1"/>
  <c r="F230" i="781"/>
  <c r="H230" i="781" s="1"/>
  <c r="F229" i="781"/>
  <c r="H229" i="781" s="1"/>
  <c r="F227" i="781"/>
  <c r="H227" i="781"/>
  <c r="F226" i="781"/>
  <c r="H226" i="781" s="1"/>
  <c r="F225" i="781"/>
  <c r="H225" i="781" s="1"/>
  <c r="F224" i="781"/>
  <c r="H224" i="781" s="1"/>
  <c r="F223" i="781"/>
  <c r="H223" i="781" s="1"/>
  <c r="F221" i="781"/>
  <c r="H221" i="781" s="1"/>
  <c r="F220" i="781"/>
  <c r="H220" i="781" s="1"/>
  <c r="F219" i="781"/>
  <c r="H219" i="781"/>
  <c r="F218" i="781"/>
  <c r="H218" i="781"/>
  <c r="F217" i="781"/>
  <c r="H217" i="781" s="1"/>
  <c r="F216" i="781"/>
  <c r="H216" i="781" s="1"/>
  <c r="F215" i="781"/>
  <c r="H215" i="781" s="1"/>
  <c r="F214" i="781"/>
  <c r="H214" i="781" s="1"/>
  <c r="F212" i="781"/>
  <c r="H212" i="781" s="1"/>
  <c r="F208" i="781"/>
  <c r="H208" i="781" s="1"/>
  <c r="F207" i="781"/>
  <c r="H207" i="781" s="1"/>
  <c r="F206" i="781"/>
  <c r="H206" i="781" s="1"/>
  <c r="F205" i="781"/>
  <c r="H205" i="781" s="1"/>
  <c r="F204" i="781"/>
  <c r="H204" i="781" s="1"/>
  <c r="F203" i="781"/>
  <c r="H203" i="781" s="1"/>
  <c r="F202" i="781"/>
  <c r="H202" i="781" s="1"/>
  <c r="F201" i="781"/>
  <c r="H201" i="781" s="1"/>
  <c r="F200" i="781"/>
  <c r="H200" i="781" s="1"/>
  <c r="F199" i="781"/>
  <c r="H199" i="781" s="1"/>
  <c r="F198" i="781"/>
  <c r="H198" i="781"/>
  <c r="F197" i="781"/>
  <c r="H197" i="781" s="1"/>
  <c r="F192" i="781"/>
  <c r="H192" i="781" s="1"/>
  <c r="F191" i="781"/>
  <c r="H191" i="781"/>
  <c r="F190" i="781"/>
  <c r="H190" i="781" s="1"/>
  <c r="F189" i="781"/>
  <c r="H189" i="781" s="1"/>
  <c r="F188" i="781"/>
  <c r="H188" i="781" s="1"/>
  <c r="F186" i="781"/>
  <c r="H186" i="781" s="1"/>
  <c r="F185" i="781"/>
  <c r="H185" i="781" s="1"/>
  <c r="F182" i="781"/>
  <c r="H182" i="781" s="1"/>
  <c r="F181" i="781"/>
  <c r="H181" i="781" s="1"/>
  <c r="F180" i="781"/>
  <c r="H180" i="781"/>
  <c r="F178" i="781"/>
  <c r="H178" i="781" s="1"/>
  <c r="F177" i="781"/>
  <c r="H177" i="781" s="1"/>
  <c r="F176" i="781"/>
  <c r="H176" i="781" s="1"/>
  <c r="F175" i="781"/>
  <c r="H175" i="781"/>
  <c r="F174" i="781"/>
  <c r="H174" i="781" s="1"/>
  <c r="F173" i="781"/>
  <c r="H173" i="781" s="1"/>
  <c r="F172" i="781"/>
  <c r="H172" i="781" s="1"/>
  <c r="F170" i="781"/>
  <c r="H170" i="781" s="1"/>
  <c r="F169" i="781"/>
  <c r="H169" i="781" s="1"/>
  <c r="F937" i="781"/>
  <c r="H937" i="781" s="1"/>
  <c r="F936" i="781"/>
  <c r="H936" i="781" s="1"/>
  <c r="F935" i="781"/>
  <c r="H935" i="781" s="1"/>
  <c r="F934" i="781"/>
  <c r="H934" i="781"/>
  <c r="F933" i="781"/>
  <c r="H933" i="781" s="1"/>
  <c r="F166" i="781"/>
  <c r="H166" i="781" s="1"/>
  <c r="F923" i="781"/>
  <c r="H923" i="781"/>
  <c r="F939" i="781"/>
  <c r="H939" i="781" s="1"/>
  <c r="F938" i="781"/>
  <c r="H938" i="781" s="1"/>
  <c r="F930" i="781"/>
  <c r="H930" i="781" s="1"/>
  <c r="F926" i="781"/>
  <c r="H926" i="781" s="1"/>
  <c r="F917" i="781"/>
  <c r="H917" i="781" s="1"/>
  <c r="F165" i="781"/>
  <c r="H165" i="781" s="1"/>
  <c r="F164" i="781"/>
  <c r="H164" i="781" s="1"/>
  <c r="F163" i="781"/>
  <c r="H163" i="781"/>
  <c r="F162" i="781"/>
  <c r="H162" i="781" s="1"/>
  <c r="F161" i="781"/>
  <c r="H161" i="781" s="1"/>
  <c r="F160" i="781"/>
  <c r="H160" i="781" s="1"/>
  <c r="F159" i="781"/>
  <c r="H159" i="781"/>
  <c r="F158" i="781"/>
  <c r="H158" i="781" s="1"/>
  <c r="F157" i="781"/>
  <c r="H157" i="781" s="1"/>
  <c r="F156" i="781"/>
  <c r="H156" i="781" s="1"/>
  <c r="F155" i="781"/>
  <c r="H155" i="781"/>
  <c r="F154" i="781"/>
  <c r="H154" i="781" s="1"/>
  <c r="F153" i="781"/>
  <c r="H153" i="781" s="1"/>
  <c r="F152" i="781"/>
  <c r="H152" i="781" s="1"/>
  <c r="F151" i="781"/>
  <c r="H151" i="781"/>
  <c r="F150" i="781"/>
  <c r="H150" i="781" s="1"/>
  <c r="F149" i="781"/>
  <c r="H149" i="781" s="1"/>
  <c r="F148" i="781"/>
  <c r="H148" i="781" s="1"/>
  <c r="F147" i="781"/>
  <c r="H147" i="781" s="1"/>
  <c r="F146" i="781"/>
  <c r="H146" i="781" s="1"/>
  <c r="F145" i="781"/>
  <c r="H145" i="781" s="1"/>
  <c r="F144" i="781"/>
  <c r="H144" i="781" s="1"/>
  <c r="F143" i="781"/>
  <c r="H143" i="781"/>
  <c r="F142" i="781"/>
  <c r="H142" i="781"/>
  <c r="F141" i="781"/>
  <c r="H141" i="781" s="1"/>
  <c r="F140" i="781"/>
  <c r="H140" i="781" s="1"/>
  <c r="F139" i="781"/>
  <c r="H139" i="781"/>
  <c r="F138" i="781"/>
  <c r="H138" i="781" s="1"/>
  <c r="F136" i="781"/>
  <c r="H136" i="781" s="1"/>
  <c r="F135" i="781"/>
  <c r="H135" i="781" s="1"/>
  <c r="F134" i="781"/>
  <c r="H134" i="781" s="1"/>
  <c r="F133" i="781"/>
  <c r="H133" i="781"/>
  <c r="F132" i="781"/>
  <c r="H132" i="781" s="1"/>
  <c r="F131" i="781"/>
  <c r="H131" i="781" s="1"/>
  <c r="F130" i="781"/>
  <c r="H130" i="781" s="1"/>
  <c r="F129" i="781"/>
  <c r="H129" i="781" s="1"/>
  <c r="F128" i="781"/>
  <c r="H128" i="781" s="1"/>
  <c r="F125" i="781"/>
  <c r="H125" i="781" s="1"/>
  <c r="F124" i="781"/>
  <c r="H124" i="781"/>
  <c r="F121" i="781"/>
  <c r="H121" i="781"/>
  <c r="F120" i="781"/>
  <c r="H120" i="781" s="1"/>
  <c r="F119" i="781"/>
  <c r="H119" i="781" s="1"/>
  <c r="F118" i="781"/>
  <c r="H118" i="781" s="1"/>
  <c r="F117" i="781"/>
  <c r="H117" i="781" s="1"/>
  <c r="F116" i="781"/>
  <c r="H116" i="781" s="1"/>
  <c r="F115" i="781"/>
  <c r="H115" i="781" s="1"/>
  <c r="F114" i="781"/>
  <c r="H114" i="781" s="1"/>
  <c r="F113" i="781"/>
  <c r="H113" i="781" s="1"/>
  <c r="F112" i="781"/>
  <c r="H112" i="781" s="1"/>
  <c r="F111" i="781"/>
  <c r="H111" i="781" s="1"/>
  <c r="F110" i="781"/>
  <c r="H110" i="781"/>
  <c r="F922" i="781"/>
  <c r="H922" i="781" s="1"/>
  <c r="F921" i="781"/>
  <c r="H921" i="781" s="1"/>
  <c r="F920" i="781"/>
  <c r="H920" i="781" s="1"/>
  <c r="F919" i="781"/>
  <c r="H919" i="781" s="1"/>
  <c r="F918" i="781"/>
  <c r="H918" i="781"/>
  <c r="F167" i="781"/>
  <c r="H167" i="781" s="1"/>
  <c r="F126" i="781"/>
  <c r="H126" i="781" s="1"/>
  <c r="F859" i="781"/>
  <c r="H859" i="781" s="1"/>
  <c r="F858" i="781"/>
  <c r="H858" i="781" s="1"/>
  <c r="F1038" i="781"/>
  <c r="H1038" i="781" s="1"/>
  <c r="F912" i="781"/>
  <c r="H912" i="781"/>
  <c r="F910" i="781"/>
  <c r="H910" i="781" s="1"/>
  <c r="F848" i="781"/>
  <c r="H848" i="781" s="1"/>
  <c r="F846" i="781"/>
  <c r="H846" i="781" s="1"/>
  <c r="F845" i="781"/>
  <c r="H845" i="781" s="1"/>
  <c r="F844" i="781"/>
  <c r="H844" i="781" s="1"/>
  <c r="F843" i="781"/>
  <c r="H843" i="781" s="1"/>
  <c r="F842" i="781"/>
  <c r="H842" i="781" s="1"/>
  <c r="F841" i="781"/>
  <c r="H841" i="781" s="1"/>
  <c r="F840" i="781"/>
  <c r="H840" i="781" s="1"/>
  <c r="F839" i="781"/>
  <c r="H839" i="781" s="1"/>
  <c r="F838" i="781"/>
  <c r="H838" i="781" s="1"/>
  <c r="F837" i="781"/>
  <c r="H837" i="781" s="1"/>
  <c r="F836" i="781"/>
  <c r="H836" i="781" s="1"/>
  <c r="F835" i="781"/>
  <c r="H835" i="781"/>
  <c r="F834" i="781"/>
  <c r="H834" i="781" s="1"/>
  <c r="F833" i="781"/>
  <c r="H833" i="781"/>
  <c r="F832" i="781"/>
  <c r="H832" i="781" s="1"/>
  <c r="F831" i="781"/>
  <c r="H831" i="781"/>
  <c r="F108" i="781"/>
  <c r="H108" i="781" s="1"/>
  <c r="F107" i="781"/>
  <c r="H107" i="781" s="1"/>
  <c r="F106" i="781"/>
  <c r="H106" i="781" s="1"/>
  <c r="F105" i="781"/>
  <c r="H105" i="781" s="1"/>
  <c r="F104" i="781"/>
  <c r="H104" i="781" s="1"/>
  <c r="F103" i="781"/>
  <c r="H103" i="781"/>
  <c r="F102" i="781"/>
  <c r="H102" i="781" s="1"/>
  <c r="F101" i="781"/>
  <c r="H101" i="781" s="1"/>
  <c r="F100" i="781"/>
  <c r="H100" i="781" s="1"/>
  <c r="F99" i="781"/>
  <c r="H99" i="781"/>
  <c r="F98" i="781"/>
  <c r="H98" i="781" s="1"/>
  <c r="F97" i="781"/>
  <c r="H97" i="781" s="1"/>
  <c r="F96" i="781"/>
  <c r="H96" i="781" s="1"/>
  <c r="F95" i="781"/>
  <c r="H95" i="781" s="1"/>
  <c r="F94" i="781"/>
  <c r="H94" i="781" s="1"/>
  <c r="F93" i="781"/>
  <c r="H93" i="781" s="1"/>
  <c r="F92" i="781"/>
  <c r="H92" i="781" s="1"/>
  <c r="F91" i="781"/>
  <c r="H91" i="781"/>
  <c r="F90" i="781"/>
  <c r="H90" i="781" s="1"/>
  <c r="F89" i="781"/>
  <c r="H89" i="781" s="1"/>
  <c r="F88" i="781"/>
  <c r="H88" i="781" s="1"/>
  <c r="F87" i="781"/>
  <c r="H87" i="781" s="1"/>
  <c r="F86" i="781"/>
  <c r="H86" i="781" s="1"/>
  <c r="F85" i="781"/>
  <c r="H85" i="781"/>
  <c r="F84" i="781"/>
  <c r="H84" i="781" s="1"/>
  <c r="F83" i="781"/>
  <c r="H83" i="781"/>
  <c r="F82" i="781"/>
  <c r="H82" i="781" s="1"/>
  <c r="F81" i="781"/>
  <c r="H81" i="781"/>
  <c r="F827" i="781"/>
  <c r="H827" i="781" s="1"/>
  <c r="F823" i="781"/>
  <c r="H823" i="781" s="1"/>
  <c r="F830" i="781"/>
  <c r="H830" i="781" s="1"/>
  <c r="F829" i="781"/>
  <c r="H829" i="781"/>
  <c r="F828" i="781"/>
  <c r="H828" i="781" s="1"/>
  <c r="F826" i="781"/>
  <c r="H826" i="781" s="1"/>
  <c r="F825" i="781"/>
  <c r="H825" i="781" s="1"/>
  <c r="F824" i="781"/>
  <c r="H824" i="781"/>
  <c r="F822" i="781"/>
  <c r="H822" i="781" s="1"/>
  <c r="F821" i="781"/>
  <c r="H821" i="781" s="1"/>
  <c r="F820" i="781"/>
  <c r="H820" i="781" s="1"/>
  <c r="F819" i="781"/>
  <c r="H819" i="781" s="1"/>
  <c r="F811" i="781"/>
  <c r="H811" i="781" s="1"/>
  <c r="F776" i="781"/>
  <c r="H776" i="781" s="1"/>
  <c r="F775" i="781"/>
  <c r="H775" i="781" s="1"/>
  <c r="F772" i="781"/>
  <c r="H772" i="781" s="1"/>
  <c r="F892" i="781"/>
  <c r="H892" i="781" s="1"/>
  <c r="F816" i="781"/>
  <c r="H816" i="781" s="1"/>
  <c r="F815" i="781"/>
  <c r="H815" i="781" s="1"/>
  <c r="F814" i="781"/>
  <c r="H814" i="781" s="1"/>
  <c r="F813" i="781"/>
  <c r="H813" i="781" s="1"/>
  <c r="F812" i="781"/>
  <c r="H812" i="781" s="1"/>
  <c r="F808" i="781"/>
  <c r="H808" i="781" s="1"/>
  <c r="F807" i="781"/>
  <c r="H807" i="781" s="1"/>
  <c r="F806" i="781"/>
  <c r="H806" i="781" s="1"/>
  <c r="F805" i="781"/>
  <c r="H805" i="781" s="1"/>
  <c r="F804" i="781"/>
  <c r="H804" i="781" s="1"/>
  <c r="F803" i="781"/>
  <c r="H803" i="781" s="1"/>
  <c r="F802" i="781"/>
  <c r="H802" i="781" s="1"/>
  <c r="F801" i="781"/>
  <c r="H801" i="781" s="1"/>
  <c r="F800" i="781"/>
  <c r="H800" i="781" s="1"/>
  <c r="F799" i="781"/>
  <c r="H799" i="781"/>
  <c r="F794" i="781"/>
  <c r="H794" i="781" s="1"/>
  <c r="F793" i="781"/>
  <c r="H793" i="781" s="1"/>
  <c r="F792" i="781"/>
  <c r="H792" i="781" s="1"/>
  <c r="F791" i="781"/>
  <c r="H791" i="781" s="1"/>
  <c r="F790" i="781"/>
  <c r="H790" i="781" s="1"/>
  <c r="F789" i="781"/>
  <c r="H789" i="781" s="1"/>
  <c r="F788" i="781"/>
  <c r="H788" i="781" s="1"/>
  <c r="F787" i="781"/>
  <c r="H787" i="781"/>
  <c r="F786" i="781"/>
  <c r="H786" i="781" s="1"/>
  <c r="F785" i="781"/>
  <c r="H785" i="781" s="1"/>
  <c r="F781" i="781"/>
  <c r="H781" i="781" s="1"/>
  <c r="F777" i="781"/>
  <c r="H777" i="781"/>
  <c r="F774" i="781"/>
  <c r="H774" i="781" s="1"/>
  <c r="F773" i="781"/>
  <c r="H773" i="781" s="1"/>
  <c r="F771" i="781"/>
  <c r="H771" i="781" s="1"/>
  <c r="F770" i="781"/>
  <c r="H770" i="781" s="1"/>
  <c r="F769" i="781"/>
  <c r="H769" i="781" s="1"/>
  <c r="F768" i="781"/>
  <c r="H768" i="781" s="1"/>
  <c r="F767" i="781"/>
  <c r="H767" i="781" s="1"/>
  <c r="F766" i="781"/>
  <c r="H766" i="781"/>
  <c r="F765" i="781"/>
  <c r="H765" i="781" s="1"/>
  <c r="F763" i="781"/>
  <c r="H763" i="781" s="1"/>
  <c r="F761" i="781"/>
  <c r="H761" i="781" s="1"/>
  <c r="F818" i="781"/>
  <c r="H818" i="781" s="1"/>
  <c r="F809" i="781"/>
  <c r="H809" i="781" s="1"/>
  <c r="F782" i="781"/>
  <c r="H782" i="781" s="1"/>
  <c r="F764" i="781"/>
  <c r="H764" i="781" s="1"/>
  <c r="F795" i="781"/>
  <c r="H795" i="781" s="1"/>
  <c r="F784" i="781"/>
  <c r="H784" i="781" s="1"/>
  <c r="F1016" i="781"/>
  <c r="H1016" i="781" s="1"/>
  <c r="F724" i="781"/>
  <c r="H724" i="781" s="1"/>
  <c r="F1025" i="781"/>
  <c r="H1025" i="781"/>
  <c r="F715" i="781"/>
  <c r="H715" i="781" s="1"/>
  <c r="F682" i="781"/>
  <c r="H682" i="781" s="1"/>
  <c r="F1014" i="781"/>
  <c r="H1014" i="781" s="1"/>
  <c r="F759" i="781"/>
  <c r="H759" i="781"/>
  <c r="F756" i="781"/>
  <c r="H756" i="781" s="1"/>
  <c r="F755" i="781"/>
  <c r="H755" i="781" s="1"/>
  <c r="F754" i="781"/>
  <c r="H754" i="781" s="1"/>
  <c r="F753" i="781"/>
  <c r="H753" i="781" s="1"/>
  <c r="F751" i="781"/>
  <c r="H751" i="781" s="1"/>
  <c r="F750" i="781"/>
  <c r="H750" i="781" s="1"/>
  <c r="F749" i="781"/>
  <c r="H749" i="781" s="1"/>
  <c r="F748" i="781"/>
  <c r="H748" i="781" s="1"/>
  <c r="F745" i="781"/>
  <c r="H745" i="781" s="1"/>
  <c r="F743" i="781"/>
  <c r="H743" i="781" s="1"/>
  <c r="F742" i="781"/>
  <c r="H742" i="781" s="1"/>
  <c r="F741" i="781"/>
  <c r="H741" i="781" s="1"/>
  <c r="F740" i="781"/>
  <c r="H740" i="781" s="1"/>
  <c r="F739" i="781"/>
  <c r="H739" i="781" s="1"/>
  <c r="F738" i="781"/>
  <c r="H738" i="781" s="1"/>
  <c r="F736" i="781"/>
  <c r="H736" i="781"/>
  <c r="F735" i="781"/>
  <c r="H735" i="781" s="1"/>
  <c r="F734" i="781"/>
  <c r="H734" i="781" s="1"/>
  <c r="F733" i="781"/>
  <c r="H733" i="781" s="1"/>
  <c r="F728" i="781"/>
  <c r="H728" i="781" s="1"/>
  <c r="F726" i="781"/>
  <c r="H726" i="781" s="1"/>
  <c r="F725" i="781"/>
  <c r="H725" i="781" s="1"/>
  <c r="F722" i="781"/>
  <c r="H722" i="781" s="1"/>
  <c r="F721" i="781"/>
  <c r="H721" i="781" s="1"/>
  <c r="F719" i="781"/>
  <c r="H719" i="781" s="1"/>
  <c r="F717" i="781"/>
  <c r="H717" i="781" s="1"/>
  <c r="F716" i="781"/>
  <c r="H716" i="781" s="1"/>
  <c r="F713" i="781"/>
  <c r="H713" i="781" s="1"/>
  <c r="F712" i="781"/>
  <c r="H712" i="781" s="1"/>
  <c r="F703" i="781"/>
  <c r="H703" i="781" s="1"/>
  <c r="F701" i="781"/>
  <c r="H701" i="781" s="1"/>
  <c r="F700" i="781"/>
  <c r="H700" i="781"/>
  <c r="F699" i="781"/>
  <c r="H699" i="781" s="1"/>
  <c r="F698" i="781"/>
  <c r="H698" i="781" s="1"/>
  <c r="F697" i="781"/>
  <c r="H697" i="781" s="1"/>
  <c r="F696" i="781"/>
  <c r="H696" i="781"/>
  <c r="F695" i="781"/>
  <c r="H695" i="781" s="1"/>
  <c r="F694" i="781"/>
  <c r="H694" i="781" s="1"/>
  <c r="F691" i="781"/>
  <c r="H691" i="781" s="1"/>
  <c r="F687" i="781"/>
  <c r="H687" i="781"/>
  <c r="F686" i="781"/>
  <c r="H686" i="781" s="1"/>
  <c r="F685" i="781"/>
  <c r="H685" i="781" s="1"/>
  <c r="F684" i="781"/>
  <c r="H684" i="781" s="1"/>
  <c r="F683" i="781"/>
  <c r="H683" i="781" s="1"/>
  <c r="F680" i="781"/>
  <c r="H680" i="781" s="1"/>
  <c r="F679" i="781"/>
  <c r="H679" i="781" s="1"/>
  <c r="F674" i="781"/>
  <c r="H674" i="781" s="1"/>
  <c r="F673" i="781"/>
  <c r="H673" i="781" s="1"/>
  <c r="F1009" i="781"/>
  <c r="H1009" i="781" s="1"/>
  <c r="F760" i="781"/>
  <c r="H760" i="781" s="1"/>
  <c r="F747" i="781"/>
  <c r="H747" i="781" s="1"/>
  <c r="F746" i="781"/>
  <c r="H746" i="781" s="1"/>
  <c r="F744" i="781"/>
  <c r="H744" i="781" s="1"/>
  <c r="F730" i="781"/>
  <c r="H730" i="781" s="1"/>
  <c r="F711" i="781"/>
  <c r="H711" i="781" s="1"/>
  <c r="F710" i="781"/>
  <c r="H710" i="781" s="1"/>
  <c r="F709" i="781"/>
  <c r="H709" i="781" s="1"/>
  <c r="F708" i="781"/>
  <c r="H708" i="781" s="1"/>
  <c r="F707" i="781"/>
  <c r="H707" i="781" s="1"/>
  <c r="F706" i="781"/>
  <c r="H706" i="781" s="1"/>
  <c r="F705" i="781"/>
  <c r="H705" i="781" s="1"/>
  <c r="F693" i="781"/>
  <c r="H693" i="781" s="1"/>
  <c r="F692" i="781"/>
  <c r="H692" i="781" s="1"/>
  <c r="F689" i="781"/>
  <c r="H689" i="781"/>
  <c r="F688" i="781"/>
  <c r="H688" i="781" s="1"/>
  <c r="F678" i="781"/>
  <c r="H678" i="781" s="1"/>
  <c r="F677" i="781"/>
  <c r="H677" i="781" s="1"/>
  <c r="F676" i="781"/>
  <c r="H676" i="781" s="1"/>
  <c r="F675" i="781"/>
  <c r="H675" i="781" s="1"/>
  <c r="F729" i="781"/>
  <c r="H729" i="781" s="1"/>
  <c r="F891" i="781"/>
  <c r="H891" i="781" s="1"/>
  <c r="F1015" i="781"/>
  <c r="H1015" i="781"/>
  <c r="F702" i="781"/>
  <c r="H702" i="781" s="1"/>
  <c r="F661" i="781"/>
  <c r="H661" i="781" s="1"/>
  <c r="F658" i="781"/>
  <c r="H658" i="781" s="1"/>
  <c r="F631" i="781"/>
  <c r="H631" i="781"/>
  <c r="F671" i="781"/>
  <c r="H671" i="781" s="1"/>
  <c r="F669" i="781"/>
  <c r="H669" i="781" s="1"/>
  <c r="F668" i="781"/>
  <c r="H668" i="781" s="1"/>
  <c r="F667" i="781"/>
  <c r="H667" i="781"/>
  <c r="F666" i="781"/>
  <c r="H666" i="781" s="1"/>
  <c r="F665" i="781"/>
  <c r="H665" i="781" s="1"/>
  <c r="F664" i="781"/>
  <c r="H664" i="781" s="1"/>
  <c r="F663" i="781"/>
  <c r="H663" i="781" s="1"/>
  <c r="F662" i="781"/>
  <c r="H662" i="781" s="1"/>
  <c r="F660" i="781"/>
  <c r="H660" i="781" s="1"/>
  <c r="F659" i="781"/>
  <c r="H659" i="781" s="1"/>
  <c r="F656" i="781"/>
  <c r="H656" i="781" s="1"/>
  <c r="F655" i="781"/>
  <c r="H655" i="781" s="1"/>
  <c r="F654" i="781"/>
  <c r="H654" i="781" s="1"/>
  <c r="F651" i="781"/>
  <c r="H651" i="781" s="1"/>
  <c r="F649" i="781"/>
  <c r="H649" i="781" s="1"/>
  <c r="F647" i="781"/>
  <c r="H647" i="781" s="1"/>
  <c r="F646" i="781"/>
  <c r="H646" i="781" s="1"/>
  <c r="F644" i="781"/>
  <c r="H644" i="781" s="1"/>
  <c r="F642" i="781"/>
  <c r="H642" i="781" s="1"/>
  <c r="F641" i="781"/>
  <c r="H641" i="781" s="1"/>
  <c r="F640" i="781"/>
  <c r="H640" i="781" s="1"/>
  <c r="F639" i="781"/>
  <c r="H639" i="781" s="1"/>
  <c r="F638" i="781"/>
  <c r="H638" i="781" s="1"/>
  <c r="F637" i="781"/>
  <c r="H637" i="781" s="1"/>
  <c r="F636" i="781"/>
  <c r="H636" i="781" s="1"/>
  <c r="F634" i="781"/>
  <c r="H634" i="781" s="1"/>
  <c r="F633" i="781"/>
  <c r="H633" i="781"/>
  <c r="F632" i="781"/>
  <c r="H632" i="781" s="1"/>
  <c r="F1002" i="781"/>
  <c r="H1002" i="781" s="1"/>
  <c r="F997" i="781"/>
  <c r="H997" i="781" s="1"/>
  <c r="F996" i="781"/>
  <c r="H996" i="781" s="1"/>
  <c r="F995" i="781"/>
  <c r="H995" i="781" s="1"/>
  <c r="F670" i="781"/>
  <c r="H670" i="781" s="1"/>
  <c r="F652" i="781"/>
  <c r="H652" i="781" s="1"/>
  <c r="F643" i="781"/>
  <c r="H643" i="781"/>
  <c r="F630" i="781"/>
  <c r="H630" i="781" s="1"/>
  <c r="F623" i="781"/>
  <c r="H623" i="781" s="1"/>
  <c r="F885" i="781"/>
  <c r="H885" i="781" s="1"/>
  <c r="F884" i="781"/>
  <c r="H884" i="781" s="1"/>
  <c r="F883" i="781"/>
  <c r="H883" i="781" s="1"/>
  <c r="F629" i="781"/>
  <c r="H629" i="781" s="1"/>
  <c r="F1036" i="781"/>
  <c r="H1036" i="781" s="1"/>
  <c r="F625" i="781"/>
  <c r="H625" i="781" s="1"/>
  <c r="F624" i="781"/>
  <c r="H624" i="781" s="1"/>
  <c r="F621" i="781"/>
  <c r="H621" i="781" s="1"/>
  <c r="F620" i="781"/>
  <c r="H620" i="781" s="1"/>
  <c r="F618" i="781"/>
  <c r="H618" i="781"/>
  <c r="F617" i="781"/>
  <c r="H617" i="781" s="1"/>
  <c r="F616" i="781"/>
  <c r="H616" i="781" s="1"/>
  <c r="F614" i="781"/>
  <c r="H614" i="781" s="1"/>
  <c r="F613" i="781"/>
  <c r="H613" i="781"/>
  <c r="F612" i="781"/>
  <c r="H612" i="781" s="1"/>
  <c r="F611" i="781"/>
  <c r="H611" i="781" s="1"/>
  <c r="F610" i="781"/>
  <c r="H610" i="781" s="1"/>
  <c r="F608" i="781"/>
  <c r="H608" i="781" s="1"/>
  <c r="F607" i="781"/>
  <c r="H607" i="781" s="1"/>
  <c r="F606" i="781"/>
  <c r="H606" i="781" s="1"/>
  <c r="F605" i="781"/>
  <c r="H605" i="781" s="1"/>
  <c r="F603" i="781"/>
  <c r="H603" i="781" s="1"/>
  <c r="F602" i="781"/>
  <c r="H602" i="781" s="1"/>
  <c r="F1042" i="781"/>
  <c r="H1042" i="781" s="1"/>
  <c r="F940" i="781"/>
  <c r="H940" i="781" s="1"/>
  <c r="F932" i="781"/>
  <c r="H932" i="781" s="1"/>
  <c r="F931" i="781"/>
  <c r="H931" i="781" s="1"/>
  <c r="F929" i="781"/>
  <c r="H929" i="781" s="1"/>
  <c r="F928" i="781"/>
  <c r="H928" i="781" s="1"/>
  <c r="F927" i="781"/>
  <c r="H927" i="781"/>
  <c r="F925" i="781"/>
  <c r="H925" i="781" s="1"/>
  <c r="F137" i="781"/>
  <c r="H137" i="781" s="1"/>
  <c r="F127" i="781"/>
  <c r="H127" i="781" s="1"/>
  <c r="F123" i="781"/>
  <c r="H123" i="781" s="1"/>
  <c r="F122" i="781"/>
  <c r="H122" i="781" s="1"/>
  <c r="F1041" i="781"/>
  <c r="H1041" i="781" s="1"/>
  <c r="F1035" i="781"/>
  <c r="H1035" i="781"/>
  <c r="F916" i="781"/>
  <c r="H916" i="781"/>
  <c r="F915" i="781"/>
  <c r="H915" i="781" s="1"/>
  <c r="F914" i="781"/>
  <c r="H914" i="781" s="1"/>
  <c r="F913" i="781"/>
  <c r="H913" i="781" s="1"/>
  <c r="F911" i="781"/>
  <c r="H911" i="781"/>
  <c r="F847" i="781"/>
  <c r="H847" i="781" s="1"/>
  <c r="F109" i="781"/>
  <c r="H109" i="781" s="1"/>
  <c r="F1034" i="781"/>
  <c r="H1034" i="781" s="1"/>
  <c r="F1033" i="781"/>
  <c r="H1033" i="781" s="1"/>
  <c r="F1032" i="781"/>
  <c r="H1032" i="781" s="1"/>
  <c r="F1031" i="781"/>
  <c r="H1031" i="781" s="1"/>
  <c r="F817" i="781"/>
  <c r="H817" i="781" s="1"/>
  <c r="F810" i="781"/>
  <c r="H810" i="781" s="1"/>
  <c r="F798" i="781"/>
  <c r="H798" i="781" s="1"/>
  <c r="F797" i="781"/>
  <c r="H797" i="781" s="1"/>
  <c r="F796" i="781"/>
  <c r="H796" i="781" s="1"/>
  <c r="F783" i="781"/>
  <c r="H783" i="781"/>
  <c r="F780" i="781"/>
  <c r="H780" i="781" s="1"/>
  <c r="F779" i="781"/>
  <c r="H779" i="781" s="1"/>
  <c r="F778" i="781"/>
  <c r="H778" i="781"/>
  <c r="F762" i="781"/>
  <c r="H762" i="781" s="1"/>
  <c r="F1044" i="781"/>
  <c r="H1044" i="781" s="1"/>
  <c r="F1030" i="781"/>
  <c r="H1030" i="781" s="1"/>
  <c r="F1029" i="781"/>
  <c r="H1029" i="781" s="1"/>
  <c r="F1028" i="781"/>
  <c r="H1028" i="781" s="1"/>
  <c r="F1027" i="781"/>
  <c r="H1027" i="781" s="1"/>
  <c r="F1026" i="781"/>
  <c r="H1026" i="781" s="1"/>
  <c r="F1024" i="781"/>
  <c r="H1024" i="781"/>
  <c r="F1023" i="781"/>
  <c r="H1023" i="781" s="1"/>
  <c r="F1022" i="781"/>
  <c r="H1022" i="781" s="1"/>
  <c r="F1021" i="781"/>
  <c r="H1021" i="781" s="1"/>
  <c r="F1020" i="781"/>
  <c r="H1020" i="781"/>
  <c r="F1019" i="781"/>
  <c r="H1019" i="781" s="1"/>
  <c r="F1018" i="781"/>
  <c r="H1018" i="781" s="1"/>
  <c r="F1017" i="781"/>
  <c r="H1017" i="781" s="1"/>
  <c r="F1013" i="781"/>
  <c r="H1013" i="781"/>
  <c r="F1012" i="781"/>
  <c r="H1012" i="781"/>
  <c r="F1011" i="781"/>
  <c r="H1011" i="781" s="1"/>
  <c r="F1010" i="781"/>
  <c r="H1010" i="781" s="1"/>
  <c r="F890" i="781"/>
  <c r="H890" i="781" s="1"/>
  <c r="F889" i="781"/>
  <c r="H889" i="781" s="1"/>
  <c r="F888" i="781"/>
  <c r="H888" i="781" s="1"/>
  <c r="F887" i="781"/>
  <c r="H887" i="781" s="1"/>
  <c r="F758" i="781"/>
  <c r="H758" i="781" s="1"/>
  <c r="F757" i="781"/>
  <c r="H757" i="781" s="1"/>
  <c r="F752" i="781"/>
  <c r="H752" i="781" s="1"/>
  <c r="F737" i="781"/>
  <c r="H737" i="781" s="1"/>
  <c r="F732" i="781"/>
  <c r="H732" i="781"/>
  <c r="F731" i="781"/>
  <c r="H731" i="781"/>
  <c r="F727" i="781"/>
  <c r="H727" i="781" s="1"/>
  <c r="F723" i="781"/>
  <c r="H723" i="781" s="1"/>
  <c r="F720" i="781"/>
  <c r="H720" i="781"/>
  <c r="F718" i="781"/>
  <c r="H718" i="781"/>
  <c r="F714" i="781"/>
  <c r="H714" i="781" s="1"/>
  <c r="F704" i="781"/>
  <c r="H704" i="781" s="1"/>
  <c r="F690" i="781"/>
  <c r="H690" i="781" s="1"/>
  <c r="F681" i="781"/>
  <c r="H681" i="781"/>
  <c r="F24" i="781"/>
  <c r="H24" i="781" s="1"/>
  <c r="F23" i="781"/>
  <c r="H23" i="781" s="1"/>
  <c r="F22" i="781"/>
  <c r="H22" i="781" s="1"/>
  <c r="F1008" i="781"/>
  <c r="H1008" i="781" s="1"/>
  <c r="F1007" i="781"/>
  <c r="H1007" i="781" s="1"/>
  <c r="F1006" i="781"/>
  <c r="H1006" i="781" s="1"/>
  <c r="F1005" i="781"/>
  <c r="H1005" i="781"/>
  <c r="F1004" i="781"/>
  <c r="H1004" i="781"/>
  <c r="F1003" i="781"/>
  <c r="H1003" i="781" s="1"/>
  <c r="F1001" i="781"/>
  <c r="H1001" i="781" s="1"/>
  <c r="F1000" i="781"/>
  <c r="H1000" i="781" s="1"/>
  <c r="F999" i="781"/>
  <c r="H999" i="781"/>
  <c r="F998" i="781"/>
  <c r="H998" i="781" s="1"/>
  <c r="F994" i="781"/>
  <c r="H994" i="781" s="1"/>
  <c r="F993" i="781"/>
  <c r="H993" i="781" s="1"/>
  <c r="F992" i="781"/>
  <c r="H992" i="781" s="1"/>
  <c r="F991" i="781"/>
  <c r="H991" i="781" s="1"/>
  <c r="F886" i="781"/>
  <c r="H886" i="781" s="1"/>
  <c r="F882" i="781"/>
  <c r="H882" i="781" s="1"/>
  <c r="F657" i="781"/>
  <c r="H657" i="781" s="1"/>
  <c r="F653" i="781"/>
  <c r="H653" i="781" s="1"/>
  <c r="F650" i="781"/>
  <c r="H650" i="781" s="1"/>
  <c r="F648" i="781"/>
  <c r="H648" i="781"/>
  <c r="F645" i="781"/>
  <c r="H645" i="781" s="1"/>
  <c r="F635" i="781"/>
  <c r="H635" i="781" s="1"/>
  <c r="F628" i="781"/>
  <c r="H628" i="781"/>
  <c r="F627" i="781"/>
  <c r="H627" i="781" s="1"/>
  <c r="F626" i="781"/>
  <c r="H626" i="781"/>
  <c r="F622" i="781"/>
  <c r="H622" i="781" s="1"/>
  <c r="F619" i="781"/>
  <c r="H619" i="781" s="1"/>
  <c r="F615" i="781"/>
  <c r="H615" i="781" s="1"/>
  <c r="F609" i="781"/>
  <c r="H609" i="781" s="1"/>
  <c r="F604" i="781"/>
  <c r="H604" i="781"/>
  <c r="F21" i="781"/>
  <c r="H21" i="781"/>
  <c r="F20" i="781"/>
  <c r="H20" i="781" s="1"/>
  <c r="F19" i="781"/>
  <c r="H19" i="781" s="1"/>
  <c r="F18" i="781"/>
  <c r="H18" i="781"/>
  <c r="F17" i="781"/>
  <c r="H17" i="781" s="1"/>
  <c r="F16" i="781"/>
  <c r="H16" i="781" s="1"/>
  <c r="F15" i="781"/>
  <c r="H15" i="781"/>
  <c r="F14" i="781"/>
  <c r="H14" i="781" s="1"/>
  <c r="F13" i="781"/>
  <c r="H13" i="781"/>
  <c r="F12" i="781"/>
  <c r="H12" i="781" s="1"/>
  <c r="F983" i="781"/>
  <c r="H983" i="781" s="1"/>
  <c r="F601" i="781"/>
  <c r="H601" i="781" s="1"/>
  <c r="F597" i="781"/>
  <c r="H597" i="781"/>
  <c r="F591" i="781"/>
  <c r="H591" i="781" s="1"/>
  <c r="F586" i="781"/>
  <c r="H586" i="781"/>
  <c r="F555" i="781"/>
  <c r="H555" i="781"/>
  <c r="F554" i="781"/>
  <c r="H554" i="781" s="1"/>
  <c r="F543" i="781"/>
  <c r="H543" i="781" s="1"/>
  <c r="F541" i="781"/>
  <c r="H541" i="781" s="1"/>
  <c r="F534" i="781"/>
  <c r="H534" i="781" s="1"/>
  <c r="F533" i="781"/>
  <c r="H533" i="781" s="1"/>
  <c r="F532" i="781"/>
  <c r="H532" i="781" s="1"/>
  <c r="F531" i="781"/>
  <c r="H531" i="781"/>
  <c r="F990" i="781"/>
  <c r="H990" i="781"/>
  <c r="F989" i="781"/>
  <c r="H989" i="781"/>
  <c r="F988" i="781"/>
  <c r="H988" i="781" s="1"/>
  <c r="F987" i="781"/>
  <c r="H987" i="781" s="1"/>
  <c r="F986" i="781"/>
  <c r="H986" i="781" s="1"/>
  <c r="F985" i="781"/>
  <c r="H985" i="781" s="1"/>
  <c r="F984" i="781"/>
  <c r="H984" i="781" s="1"/>
  <c r="F600" i="781"/>
  <c r="H600" i="781" s="1"/>
  <c r="F599" i="781"/>
  <c r="H599" i="781"/>
  <c r="F598" i="781"/>
  <c r="H598" i="781"/>
  <c r="F596" i="781"/>
  <c r="H596" i="781" s="1"/>
  <c r="F595" i="781"/>
  <c r="H595" i="781" s="1"/>
  <c r="F594" i="781"/>
  <c r="H594" i="781" s="1"/>
  <c r="F593" i="781"/>
  <c r="H593" i="781" s="1"/>
  <c r="F592" i="781"/>
  <c r="H592" i="781" s="1"/>
  <c r="F590" i="781"/>
  <c r="H590" i="781"/>
  <c r="F589" i="781"/>
  <c r="H589" i="781" s="1"/>
  <c r="F588" i="781"/>
  <c r="H588" i="781"/>
  <c r="F587" i="781"/>
  <c r="H587" i="781" s="1"/>
  <c r="F585" i="781"/>
  <c r="H585" i="781" s="1"/>
  <c r="F584" i="781"/>
  <c r="H584" i="781" s="1"/>
  <c r="F583" i="781"/>
  <c r="H583" i="781" s="1"/>
  <c r="F582" i="781"/>
  <c r="H582" i="781" s="1"/>
  <c r="F581" i="781"/>
  <c r="H581" i="781"/>
  <c r="F580" i="781"/>
  <c r="H580" i="781"/>
  <c r="F579" i="781"/>
  <c r="H579" i="781" s="1"/>
  <c r="F578" i="781"/>
  <c r="H578" i="781" s="1"/>
  <c r="F577" i="781"/>
  <c r="H577" i="781" s="1"/>
  <c r="F576" i="781"/>
  <c r="H576" i="781" s="1"/>
  <c r="F575" i="781"/>
  <c r="H575" i="781" s="1"/>
  <c r="F574" i="781"/>
  <c r="H574" i="781" s="1"/>
  <c r="F573" i="781"/>
  <c r="H573" i="781"/>
  <c r="F572" i="781"/>
  <c r="H572" i="781"/>
  <c r="F571" i="781"/>
  <c r="H571" i="781"/>
  <c r="F570" i="781"/>
  <c r="H570" i="781" s="1"/>
  <c r="F569" i="781"/>
  <c r="H569" i="781" s="1"/>
  <c r="F568" i="781"/>
  <c r="H568" i="781" s="1"/>
  <c r="F567" i="781"/>
  <c r="H567" i="781" s="1"/>
  <c r="F566" i="781"/>
  <c r="H566" i="781" s="1"/>
  <c r="F565" i="781"/>
  <c r="H565" i="781" s="1"/>
  <c r="F564" i="781"/>
  <c r="H564" i="781"/>
  <c r="F563" i="781"/>
  <c r="H563" i="781"/>
  <c r="F562" i="781"/>
  <c r="H562" i="781" s="1"/>
  <c r="F561" i="781"/>
  <c r="H561" i="781" s="1"/>
  <c r="F560" i="781"/>
  <c r="H560" i="781" s="1"/>
  <c r="F559" i="781"/>
  <c r="H559" i="781" s="1"/>
  <c r="F558" i="781"/>
  <c r="H558" i="781" s="1"/>
  <c r="F557" i="781"/>
  <c r="H557" i="781"/>
  <c r="F556" i="781"/>
  <c r="H556" i="781" s="1"/>
  <c r="F553" i="781"/>
  <c r="H553" i="781"/>
  <c r="F552" i="781"/>
  <c r="H552" i="781" s="1"/>
  <c r="F551" i="781"/>
  <c r="H551" i="781" s="1"/>
  <c r="F550" i="781"/>
  <c r="H550" i="781" s="1"/>
  <c r="F549" i="781"/>
  <c r="H549" i="781" s="1"/>
  <c r="F548" i="781"/>
  <c r="H548" i="781" s="1"/>
  <c r="F547" i="781"/>
  <c r="H547" i="781"/>
  <c r="F546" i="781"/>
  <c r="H546" i="781"/>
  <c r="F545" i="781"/>
  <c r="H545" i="781"/>
  <c r="F544" i="781"/>
  <c r="H544" i="781" s="1"/>
  <c r="F542" i="781"/>
  <c r="H542" i="781" s="1"/>
  <c r="F540" i="781"/>
  <c r="H540" i="781" s="1"/>
  <c r="F539" i="781"/>
  <c r="H539" i="781" s="1"/>
  <c r="F538" i="781"/>
  <c r="H538" i="781" s="1"/>
  <c r="F537" i="781"/>
  <c r="H537" i="781"/>
  <c r="F536" i="781"/>
  <c r="H536" i="781"/>
  <c r="F535" i="781"/>
  <c r="H535" i="781"/>
  <c r="F530" i="781"/>
  <c r="H530" i="781" s="1"/>
  <c r="F11" i="781"/>
  <c r="H11" i="781" s="1"/>
  <c r="F10" i="781"/>
  <c r="H10" i="781" s="1"/>
  <c r="F6" i="781"/>
  <c r="H6" i="781" s="1"/>
  <c r="F448" i="781"/>
  <c r="H448" i="781" s="1"/>
  <c r="F982" i="781"/>
  <c r="H982" i="781"/>
  <c r="F981" i="781"/>
  <c r="H981" i="781"/>
  <c r="F980" i="781"/>
  <c r="H980" i="781"/>
  <c r="F979" i="781"/>
  <c r="H979" i="781" s="1"/>
  <c r="F978" i="781"/>
  <c r="H978" i="781" s="1"/>
  <c r="F977" i="781"/>
  <c r="H977" i="781" s="1"/>
  <c r="F976" i="781"/>
  <c r="H976" i="781" s="1"/>
  <c r="F975" i="781"/>
  <c r="H975" i="781" s="1"/>
  <c r="F974" i="781"/>
  <c r="H974" i="781"/>
  <c r="F924" i="781"/>
  <c r="H924" i="781" s="1"/>
  <c r="F529" i="781"/>
  <c r="H529" i="781"/>
  <c r="F528" i="781"/>
  <c r="H528" i="781" s="1"/>
  <c r="F527" i="781"/>
  <c r="H527" i="781" s="1"/>
  <c r="F526" i="781"/>
  <c r="H526" i="781" s="1"/>
  <c r="F525" i="781"/>
  <c r="H525" i="781" s="1"/>
  <c r="F524" i="781"/>
  <c r="H524" i="781" s="1"/>
  <c r="F523" i="781"/>
  <c r="H523" i="781"/>
  <c r="F522" i="781"/>
  <c r="H522" i="781"/>
  <c r="F521" i="781"/>
  <c r="H521" i="781" s="1"/>
  <c r="F520" i="781"/>
  <c r="H520" i="781" s="1"/>
  <c r="F519" i="781"/>
  <c r="H519" i="781" s="1"/>
  <c r="F518" i="781"/>
  <c r="H518" i="781" s="1"/>
  <c r="F973" i="781"/>
  <c r="H973" i="781" s="1"/>
  <c r="F972" i="781"/>
  <c r="H972" i="781" s="1"/>
  <c r="F517" i="781"/>
  <c r="H517" i="781"/>
  <c r="F516" i="781"/>
  <c r="H516" i="781"/>
  <c r="F515" i="781"/>
  <c r="H515" i="781"/>
  <c r="F514" i="781"/>
  <c r="H514" i="781" s="1"/>
  <c r="F513" i="781"/>
  <c r="H513" i="781" s="1"/>
  <c r="F512" i="781"/>
  <c r="H512" i="781" s="1"/>
  <c r="F511" i="781"/>
  <c r="H511" i="781" s="1"/>
  <c r="F510" i="781"/>
  <c r="H510" i="781" s="1"/>
  <c r="F509" i="781"/>
  <c r="H509" i="781" s="1"/>
  <c r="F508" i="781"/>
  <c r="H508" i="781"/>
  <c r="F507" i="781"/>
  <c r="H507" i="781"/>
  <c r="F506" i="781"/>
  <c r="H506" i="781" s="1"/>
  <c r="F505" i="781"/>
  <c r="H505" i="781" s="1"/>
  <c r="F504" i="781"/>
  <c r="H504" i="781" s="1"/>
  <c r="F503" i="781"/>
  <c r="H503" i="781" s="1"/>
  <c r="F502" i="781"/>
  <c r="H502" i="781" s="1"/>
  <c r="F501" i="781"/>
  <c r="H501" i="781"/>
  <c r="F500" i="781"/>
  <c r="H500" i="781" s="1"/>
  <c r="F499" i="781"/>
  <c r="H499" i="781"/>
  <c r="F498" i="781"/>
  <c r="H498" i="781" s="1"/>
  <c r="F497" i="781"/>
  <c r="H497" i="781" s="1"/>
  <c r="F496" i="781"/>
  <c r="H496" i="781" s="1"/>
  <c r="F495" i="781"/>
  <c r="H495" i="781" s="1"/>
  <c r="F494" i="781"/>
  <c r="H494" i="781" s="1"/>
  <c r="F493" i="781"/>
  <c r="H493" i="781"/>
  <c r="F492" i="781"/>
  <c r="H492" i="781"/>
  <c r="F491" i="781"/>
  <c r="H491" i="781" s="1"/>
  <c r="F490" i="781"/>
  <c r="H490" i="781" s="1"/>
  <c r="F489" i="781"/>
  <c r="H489" i="781" s="1"/>
  <c r="F488" i="781"/>
  <c r="H488" i="781" s="1"/>
  <c r="F487" i="781"/>
  <c r="H487" i="781" s="1"/>
  <c r="F486" i="781"/>
  <c r="H486" i="781" s="1"/>
  <c r="F485" i="781"/>
  <c r="H485" i="781"/>
  <c r="F484" i="781"/>
  <c r="H484" i="781"/>
  <c r="F483" i="781"/>
  <c r="H483" i="781"/>
  <c r="F482" i="781"/>
  <c r="H482" i="781" s="1"/>
  <c r="F481" i="781"/>
  <c r="H481" i="781" s="1"/>
  <c r="F480" i="781"/>
  <c r="H480" i="781" s="1"/>
  <c r="F479" i="781"/>
  <c r="H479" i="781" s="1"/>
  <c r="F478" i="781"/>
  <c r="H478" i="781" s="1"/>
  <c r="F477" i="781"/>
  <c r="H477" i="781" s="1"/>
  <c r="F476" i="781"/>
  <c r="H476" i="781"/>
  <c r="F475" i="781"/>
  <c r="H475" i="781"/>
  <c r="F474" i="781"/>
  <c r="H474" i="781" s="1"/>
  <c r="F473" i="781"/>
  <c r="H473" i="781" s="1"/>
  <c r="F472" i="781"/>
  <c r="H472" i="781"/>
  <c r="F471" i="781"/>
  <c r="H471" i="781" s="1"/>
  <c r="F470" i="781"/>
  <c r="H470" i="781" s="1"/>
  <c r="F469" i="781"/>
  <c r="H469" i="781"/>
  <c r="F468" i="781"/>
  <c r="H468" i="781" s="1"/>
  <c r="F467" i="781"/>
  <c r="H467" i="781"/>
  <c r="F466" i="781"/>
  <c r="H466" i="781" s="1"/>
  <c r="F465" i="781"/>
  <c r="H465" i="781" s="1"/>
  <c r="F464" i="781"/>
  <c r="H464" i="781" s="1"/>
  <c r="F463" i="781"/>
  <c r="H463" i="781" s="1"/>
  <c r="F462" i="781"/>
  <c r="H462" i="781" s="1"/>
  <c r="F461" i="781"/>
  <c r="H461" i="781"/>
  <c r="F460" i="781"/>
  <c r="H460" i="781"/>
  <c r="F459" i="781"/>
  <c r="H459" i="781" s="1"/>
  <c r="F458" i="781"/>
  <c r="H458" i="781" s="1"/>
  <c r="F457" i="781"/>
  <c r="H457" i="781" s="1"/>
  <c r="F456" i="781"/>
  <c r="H456" i="781" s="1"/>
  <c r="F455" i="781"/>
  <c r="H455" i="781" s="1"/>
  <c r="F454" i="781"/>
  <c r="H454" i="781" s="1"/>
  <c r="F453" i="781"/>
  <c r="H453" i="781"/>
  <c r="F452" i="781"/>
  <c r="H452" i="781"/>
  <c r="F451" i="781"/>
  <c r="H451" i="781"/>
  <c r="F450" i="781"/>
  <c r="H450" i="781" s="1"/>
  <c r="F449" i="781"/>
  <c r="H449" i="781"/>
  <c r="F447" i="781"/>
  <c r="H447" i="781" s="1"/>
  <c r="F446" i="781"/>
  <c r="H446" i="781" s="1"/>
  <c r="F445" i="781"/>
  <c r="H445" i="781" s="1"/>
  <c r="F9" i="781"/>
  <c r="H9" i="781" s="1"/>
  <c r="F8" i="781"/>
  <c r="H8" i="781"/>
  <c r="F7" i="781"/>
  <c r="H7" i="781"/>
  <c r="F5" i="781"/>
  <c r="H5" i="781" s="1"/>
  <c r="F4" i="781"/>
  <c r="H4" i="781" s="1"/>
  <c r="F970" i="781"/>
  <c r="H970" i="781"/>
  <c r="F969" i="781"/>
  <c r="H969" i="781" s="1"/>
  <c r="F968" i="781"/>
  <c r="H968" i="781" s="1"/>
  <c r="F967" i="781"/>
  <c r="H967" i="781"/>
  <c r="F971" i="781"/>
  <c r="H971" i="781" s="1"/>
  <c r="F444" i="781"/>
  <c r="H444" i="781"/>
  <c r="F443" i="781"/>
  <c r="H443" i="781" s="1"/>
  <c r="F442" i="781"/>
  <c r="H442" i="781" s="1"/>
  <c r="F441" i="781"/>
  <c r="H441" i="781" s="1"/>
  <c r="F440" i="781"/>
  <c r="H440" i="781"/>
  <c r="F439" i="781"/>
  <c r="H439" i="781" s="1"/>
  <c r="F438" i="781"/>
  <c r="H438" i="781"/>
  <c r="F437" i="781"/>
  <c r="H437" i="781"/>
  <c r="F436" i="781"/>
  <c r="H436" i="781" s="1"/>
  <c r="F435" i="781"/>
  <c r="H435" i="781" s="1"/>
  <c r="F434" i="781"/>
  <c r="H434" i="781" s="1"/>
  <c r="F433" i="781"/>
  <c r="H433" i="781" s="1"/>
  <c r="F432" i="781"/>
  <c r="H432" i="781" s="1"/>
  <c r="F431" i="781"/>
  <c r="H431" i="781" s="1"/>
  <c r="F430" i="781"/>
  <c r="H430" i="781"/>
  <c r="F429" i="781"/>
  <c r="H429" i="781"/>
  <c r="F428" i="781"/>
  <c r="H428" i="781"/>
  <c r="F427" i="781"/>
  <c r="H427" i="781" s="1"/>
  <c r="F426" i="781"/>
  <c r="H426" i="781" s="1"/>
  <c r="F425" i="781"/>
  <c r="H425" i="781" s="1"/>
  <c r="F424" i="781"/>
  <c r="H424" i="781" s="1"/>
  <c r="F423" i="781"/>
  <c r="H423" i="781" s="1"/>
  <c r="F422" i="781"/>
  <c r="H422" i="781" s="1"/>
  <c r="F421" i="781"/>
  <c r="H421" i="781"/>
  <c r="F420" i="781"/>
  <c r="H420" i="781"/>
  <c r="F419" i="781"/>
  <c r="H419" i="781" s="1"/>
  <c r="F418" i="781"/>
  <c r="H418" i="781" s="1"/>
  <c r="F417" i="781"/>
  <c r="H417" i="781" s="1"/>
  <c r="F416" i="781"/>
  <c r="H416" i="781" s="1"/>
  <c r="F415" i="781"/>
  <c r="H415" i="781" s="1"/>
  <c r="F414" i="781"/>
  <c r="H414" i="781"/>
  <c r="F413" i="781"/>
  <c r="H413" i="781" s="1"/>
  <c r="F412" i="781"/>
  <c r="H412" i="781"/>
  <c r="F411" i="781"/>
  <c r="H411" i="781" s="1"/>
  <c r="F410" i="781"/>
  <c r="H410" i="781" s="1"/>
  <c r="F966" i="781"/>
  <c r="H966" i="781" s="1"/>
  <c r="F965" i="781"/>
  <c r="H965" i="781" s="1"/>
  <c r="F409" i="781"/>
  <c r="H409" i="781" s="1"/>
  <c r="F408" i="781"/>
  <c r="H408" i="781"/>
  <c r="F407" i="781"/>
  <c r="H407" i="781"/>
  <c r="F406" i="781"/>
  <c r="H406" i="781"/>
  <c r="F405" i="781"/>
  <c r="H405" i="781" s="1"/>
  <c r="F404" i="781"/>
  <c r="H404" i="781" s="1"/>
  <c r="F403" i="781"/>
  <c r="H403" i="781" s="1"/>
  <c r="F402" i="781"/>
  <c r="H402" i="781" s="1"/>
  <c r="F401" i="781"/>
  <c r="H401" i="781" s="1"/>
  <c r="F400" i="781"/>
  <c r="H400" i="781"/>
  <c r="F399" i="781"/>
  <c r="H399" i="781"/>
  <c r="F398" i="781"/>
  <c r="H398" i="781"/>
  <c r="F397" i="781"/>
  <c r="H397" i="781" s="1"/>
  <c r="F396" i="781"/>
  <c r="H396" i="781" s="1"/>
  <c r="F395" i="781"/>
  <c r="H395" i="781" s="1"/>
  <c r="F964" i="781"/>
  <c r="H964" i="781" s="1"/>
  <c r="F963" i="781"/>
  <c r="H963" i="781" s="1"/>
  <c r="F962" i="781"/>
  <c r="H962" i="781" s="1"/>
  <c r="F961" i="781"/>
  <c r="H961" i="781"/>
  <c r="F957" i="781"/>
  <c r="H957" i="781"/>
  <c r="F956" i="781"/>
  <c r="H956" i="781" s="1"/>
  <c r="F386" i="781"/>
  <c r="H386" i="781" s="1"/>
  <c r="F960" i="781"/>
  <c r="H960" i="781" s="1"/>
  <c r="F959" i="781"/>
  <c r="H959" i="781" s="1"/>
  <c r="F958" i="781"/>
  <c r="H958" i="781" s="1"/>
  <c r="F881" i="781"/>
  <c r="H881" i="781"/>
  <c r="F880" i="781"/>
  <c r="H880" i="781" s="1"/>
  <c r="F394" i="781"/>
  <c r="H394" i="781"/>
  <c r="F393" i="781"/>
  <c r="H393" i="781" s="1"/>
  <c r="F392" i="781"/>
  <c r="H392" i="781" s="1"/>
  <c r="F391" i="781"/>
  <c r="H391" i="781" s="1"/>
  <c r="F390" i="781"/>
  <c r="H390" i="781" s="1"/>
  <c r="F389" i="781"/>
  <c r="H389" i="781" s="1"/>
  <c r="F388" i="781"/>
  <c r="H388" i="781"/>
  <c r="F387" i="781"/>
  <c r="H387" i="781"/>
  <c r="F385" i="781"/>
  <c r="H385" i="781" s="1"/>
  <c r="F384" i="781"/>
  <c r="H384" i="781" s="1"/>
  <c r="F383" i="781"/>
  <c r="H383" i="781" s="1"/>
  <c r="F382" i="781"/>
  <c r="H382" i="781" s="1"/>
  <c r="F381" i="781"/>
  <c r="H381" i="781" s="1"/>
  <c r="F380" i="781"/>
  <c r="H380" i="781" s="1"/>
  <c r="F379" i="781"/>
  <c r="H379" i="781"/>
  <c r="F378" i="781"/>
  <c r="H378" i="781"/>
  <c r="F377" i="781"/>
  <c r="H377" i="781"/>
  <c r="F376" i="781"/>
  <c r="H376" i="781" s="1"/>
  <c r="F375" i="781"/>
  <c r="H375" i="781"/>
  <c r="F374" i="781"/>
  <c r="H374" i="781" s="1"/>
  <c r="F373" i="781"/>
  <c r="H373" i="781" s="1"/>
  <c r="F372" i="781"/>
  <c r="H372" i="781" s="1"/>
  <c r="F371" i="781"/>
  <c r="H371" i="781" s="1"/>
  <c r="F370" i="781"/>
  <c r="H370" i="781"/>
  <c r="F369" i="781"/>
  <c r="H369" i="781"/>
  <c r="F368" i="781"/>
  <c r="H368" i="781" s="1"/>
  <c r="F367" i="781"/>
  <c r="H367" i="781" s="1"/>
  <c r="F366" i="781"/>
  <c r="H366" i="781"/>
  <c r="F365" i="781"/>
  <c r="H365" i="781" s="1"/>
  <c r="F364" i="781"/>
  <c r="H364" i="781" s="1"/>
  <c r="F363" i="781"/>
  <c r="H363" i="781"/>
  <c r="F362" i="781"/>
  <c r="H362" i="781" s="1"/>
  <c r="F361" i="781"/>
  <c r="H361" i="781"/>
  <c r="F360" i="781"/>
  <c r="H360" i="781" s="1"/>
  <c r="F359" i="781"/>
  <c r="H359" i="781" s="1"/>
  <c r="F358" i="781"/>
  <c r="H358" i="781" s="1"/>
  <c r="F357" i="781"/>
  <c r="H357" i="781"/>
  <c r="F356" i="781"/>
  <c r="H356" i="781" s="1"/>
  <c r="F355" i="781"/>
  <c r="H355" i="781"/>
  <c r="F354" i="781"/>
  <c r="H354" i="781"/>
  <c r="F353" i="781"/>
  <c r="H353" i="781" s="1"/>
  <c r="F352" i="781"/>
  <c r="H352" i="781" s="1"/>
  <c r="F351" i="781"/>
  <c r="H351" i="781" s="1"/>
  <c r="F350" i="781"/>
  <c r="H350" i="781" s="1"/>
  <c r="F349" i="781"/>
  <c r="H349" i="781" s="1"/>
  <c r="F348" i="781"/>
  <c r="H348" i="781" s="1"/>
  <c r="F347" i="781"/>
  <c r="H347" i="781"/>
  <c r="F346" i="781"/>
  <c r="H346" i="781"/>
  <c r="F955" i="781"/>
  <c r="H955" i="781"/>
  <c r="F954" i="781"/>
  <c r="H954" i="781" s="1"/>
  <c r="F953" i="781"/>
  <c r="H953" i="781"/>
  <c r="F952" i="781"/>
  <c r="H952" i="781" s="1"/>
  <c r="F951" i="781"/>
  <c r="H951" i="781" s="1"/>
  <c r="F879" i="781"/>
  <c r="H879" i="781" s="1"/>
  <c r="F345" i="781"/>
  <c r="H345" i="781" s="1"/>
  <c r="F344" i="781"/>
  <c r="H344" i="781"/>
  <c r="F343" i="781"/>
  <c r="H343" i="781"/>
  <c r="F342" i="781"/>
  <c r="H342" i="781" s="1"/>
  <c r="F341" i="781"/>
  <c r="H341" i="781" s="1"/>
  <c r="F340" i="781"/>
  <c r="H340" i="781"/>
  <c r="F339" i="781"/>
  <c r="H339" i="781" s="1"/>
  <c r="F338" i="781"/>
  <c r="H338" i="781" s="1"/>
  <c r="F337" i="781"/>
  <c r="H337" i="781"/>
  <c r="F336" i="781"/>
  <c r="H336" i="781" s="1"/>
  <c r="F950" i="781"/>
  <c r="H950" i="781"/>
  <c r="F949" i="781"/>
  <c r="H949" i="781" s="1"/>
  <c r="F948" i="781"/>
  <c r="H948" i="781" s="1"/>
  <c r="F947" i="781"/>
  <c r="H947" i="781" s="1"/>
  <c r="F878" i="781"/>
  <c r="H878" i="781"/>
  <c r="F335" i="781"/>
  <c r="H335" i="781" s="1"/>
  <c r="F334" i="781"/>
  <c r="H334" i="781"/>
  <c r="F333" i="781"/>
  <c r="H333" i="781"/>
  <c r="F672" i="781"/>
  <c r="H672" i="781" s="1"/>
  <c r="I4" i="60"/>
  <c r="J4" i="60" s="1"/>
  <c r="I5" i="60"/>
  <c r="J5" i="60" s="1"/>
  <c r="O5" i="60" s="1"/>
  <c r="P5" i="60" s="1"/>
  <c r="I6" i="60"/>
  <c r="J6" i="60" s="1"/>
  <c r="I7" i="60"/>
  <c r="J7" i="60" s="1"/>
  <c r="I8" i="60"/>
  <c r="J8" i="60" s="1"/>
  <c r="I9" i="60"/>
  <c r="J9" i="60"/>
  <c r="O9" i="60" s="1"/>
  <c r="P9" i="60" s="1"/>
  <c r="I10" i="60"/>
  <c r="J10" i="60"/>
  <c r="O10" i="60" s="1"/>
  <c r="P10" i="60" s="1"/>
  <c r="Q10" i="60" s="1"/>
  <c r="T10" i="60" s="1"/>
  <c r="I11" i="60"/>
  <c r="J11" i="60"/>
  <c r="I12" i="60"/>
  <c r="J12" i="60" s="1"/>
  <c r="I72" i="60"/>
  <c r="J72" i="60"/>
  <c r="I73" i="60"/>
  <c r="J73" i="60" s="1"/>
  <c r="I74" i="60"/>
  <c r="J74" i="60" s="1"/>
  <c r="O74" i="60" s="1"/>
  <c r="P74" i="60" s="1"/>
  <c r="I75" i="60"/>
  <c r="J75" i="60" s="1"/>
  <c r="I76" i="60"/>
  <c r="J76" i="60"/>
  <c r="I77" i="60"/>
  <c r="J77" i="60"/>
  <c r="I78" i="60"/>
  <c r="J78" i="60"/>
  <c r="O78" i="60" s="1"/>
  <c r="P78" i="60" s="1"/>
  <c r="I3" i="60"/>
  <c r="J3" i="60" s="1"/>
  <c r="O3" i="60" s="1"/>
  <c r="P3" i="60" s="1"/>
  <c r="N6" i="60"/>
  <c r="N7" i="60"/>
  <c r="N8" i="60"/>
  <c r="N9" i="60"/>
  <c r="N10" i="60"/>
  <c r="N11" i="60"/>
  <c r="N12" i="60"/>
  <c r="N72" i="60"/>
  <c r="N73" i="60"/>
  <c r="N74" i="60"/>
  <c r="N75" i="60"/>
  <c r="N76" i="60"/>
  <c r="N77" i="60"/>
  <c r="N78" i="60"/>
  <c r="N5" i="60"/>
  <c r="N4" i="60"/>
  <c r="N3" i="60"/>
  <c r="L4" i="785" l="1"/>
  <c r="M4" i="785" s="1"/>
  <c r="M35" i="785"/>
  <c r="L26" i="785"/>
  <c r="M26" i="785" s="1"/>
  <c r="L71" i="785"/>
  <c r="M71" i="785" s="1"/>
  <c r="L5" i="785"/>
  <c r="M5" i="785" s="1"/>
  <c r="L23" i="785"/>
  <c r="M23" i="785" s="1"/>
  <c r="L34" i="785"/>
  <c r="M34" i="785" s="1"/>
  <c r="O20" i="60"/>
  <c r="P20" i="60" s="1"/>
  <c r="S20" i="60" s="1"/>
  <c r="L7" i="785"/>
  <c r="M7" i="785" s="1"/>
  <c r="L60" i="785"/>
  <c r="M60" i="785" s="1"/>
  <c r="M51" i="785"/>
  <c r="L78" i="785"/>
  <c r="M78" i="785" s="1"/>
  <c r="N43" i="785"/>
  <c r="M64" i="785"/>
  <c r="L77" i="785"/>
  <c r="M77" i="785" s="1"/>
  <c r="O64" i="60"/>
  <c r="P64" i="60" s="1"/>
  <c r="S64" i="60" s="1"/>
  <c r="O7" i="60"/>
  <c r="P7" i="60" s="1"/>
  <c r="L3" i="785"/>
  <c r="M3" i="785" s="1"/>
  <c r="L20" i="785"/>
  <c r="M20" i="785" s="1"/>
  <c r="L39" i="785"/>
  <c r="M39" i="785" s="1"/>
  <c r="L66" i="785"/>
  <c r="M66" i="785" s="1"/>
  <c r="M6" i="785"/>
  <c r="N61" i="785"/>
  <c r="O44" i="60"/>
  <c r="P44" i="60" s="1"/>
  <c r="S44" i="60" s="1"/>
  <c r="L62" i="785"/>
  <c r="M62" i="785" s="1"/>
  <c r="L55" i="785"/>
  <c r="M55" i="785" s="1"/>
  <c r="L17" i="785"/>
  <c r="M17" i="785" s="1"/>
  <c r="L24" i="785"/>
  <c r="M24" i="785" s="1"/>
  <c r="L46" i="785"/>
  <c r="M46" i="785" s="1"/>
  <c r="L9" i="785"/>
  <c r="M9" i="785" s="1"/>
  <c r="L27" i="785"/>
  <c r="M27" i="785" s="1"/>
  <c r="L50" i="785"/>
  <c r="M50" i="785" s="1"/>
  <c r="O59" i="60"/>
  <c r="P59" i="60" s="1"/>
  <c r="O6" i="60"/>
  <c r="P6" i="60" s="1"/>
  <c r="L6" i="785"/>
  <c r="L14" i="785"/>
  <c r="M14" i="785" s="1"/>
  <c r="L30" i="785"/>
  <c r="M30" i="785" s="1"/>
  <c r="O7" i="785"/>
  <c r="L36" i="785"/>
  <c r="M36" i="785" s="1"/>
  <c r="L57" i="785"/>
  <c r="O16" i="60"/>
  <c r="P16" i="60" s="1"/>
  <c r="Q16" i="60" s="1"/>
  <c r="T16" i="60" s="1"/>
  <c r="O73" i="60"/>
  <c r="P73" i="60" s="1"/>
  <c r="S73" i="60" s="1"/>
  <c r="O68" i="60"/>
  <c r="P68" i="60" s="1"/>
  <c r="O71" i="60"/>
  <c r="P71" i="60" s="1"/>
  <c r="Q71" i="60" s="1"/>
  <c r="T71" i="60" s="1"/>
  <c r="O49" i="60"/>
  <c r="P49" i="60" s="1"/>
  <c r="S49" i="60" s="1"/>
  <c r="O51" i="60"/>
  <c r="P51" i="60" s="1"/>
  <c r="Q51" i="60" s="1"/>
  <c r="T51" i="60" s="1"/>
  <c r="O65" i="60"/>
  <c r="P65" i="60" s="1"/>
  <c r="S65" i="60" s="1"/>
  <c r="O62" i="60"/>
  <c r="P62" i="60" s="1"/>
  <c r="Q62" i="60" s="1"/>
  <c r="T62" i="60" s="1"/>
  <c r="O72" i="60"/>
  <c r="P72" i="60" s="1"/>
  <c r="O4" i="60"/>
  <c r="P4" i="60" s="1"/>
  <c r="S4" i="60" s="1"/>
  <c r="O21" i="60"/>
  <c r="P21" i="60" s="1"/>
  <c r="S21" i="60" s="1"/>
  <c r="O8" i="60"/>
  <c r="P8" i="60" s="1"/>
  <c r="Q8" i="60" s="1"/>
  <c r="T8" i="60" s="1"/>
  <c r="O69" i="60"/>
  <c r="P69" i="60" s="1"/>
  <c r="Q69" i="60" s="1"/>
  <c r="T69" i="60" s="1"/>
  <c r="O36" i="60"/>
  <c r="P36" i="60" s="1"/>
  <c r="S36" i="60" s="1"/>
  <c r="O75" i="60"/>
  <c r="P75" i="60" s="1"/>
  <c r="Q75" i="60" s="1"/>
  <c r="T75" i="60" s="1"/>
  <c r="O50" i="60"/>
  <c r="P50" i="60" s="1"/>
  <c r="Q50" i="60" s="1"/>
  <c r="R50" i="60" s="1"/>
  <c r="O56" i="60"/>
  <c r="P56" i="60" s="1"/>
  <c r="Q56" i="60" s="1"/>
  <c r="R56" i="60" s="1"/>
  <c r="O45" i="60"/>
  <c r="P45" i="60" s="1"/>
  <c r="S45" i="60" s="1"/>
  <c r="O12" i="60"/>
  <c r="P12" i="60" s="1"/>
  <c r="S12" i="60" s="1"/>
  <c r="O11" i="60"/>
  <c r="P11" i="60" s="1"/>
  <c r="S7" i="60"/>
  <c r="Q7" i="60"/>
  <c r="R7" i="60" s="1"/>
  <c r="Q74" i="60"/>
  <c r="T74" i="60" s="1"/>
  <c r="S74" i="60"/>
  <c r="Q78" i="60"/>
  <c r="T78" i="60" s="1"/>
  <c r="O47" i="60"/>
  <c r="P47" i="60" s="1"/>
  <c r="S47" i="60" s="1"/>
  <c r="O53" i="60"/>
  <c r="P53" i="60" s="1"/>
  <c r="S53" i="60" s="1"/>
  <c r="S68" i="60"/>
  <c r="Q68" i="60"/>
  <c r="T68" i="60" s="1"/>
  <c r="L21" i="785"/>
  <c r="M21" i="785" s="1"/>
  <c r="N21" i="785"/>
  <c r="O46" i="60"/>
  <c r="P46" i="60" s="1"/>
  <c r="L38" i="785"/>
  <c r="M38" i="785" s="1"/>
  <c r="N38" i="785"/>
  <c r="N47" i="785"/>
  <c r="L47" i="785"/>
  <c r="M47" i="785" s="1"/>
  <c r="O33" i="60"/>
  <c r="P33" i="60" s="1"/>
  <c r="Q33" i="60" s="1"/>
  <c r="T33" i="60" s="1"/>
  <c r="O55" i="60"/>
  <c r="P55" i="60" s="1"/>
  <c r="Q55" i="60" s="1"/>
  <c r="T55" i="60" s="1"/>
  <c r="S71" i="60"/>
  <c r="O77" i="60"/>
  <c r="P77" i="60" s="1"/>
  <c r="O48" i="785"/>
  <c r="L48" i="785"/>
  <c r="M48" i="785" s="1"/>
  <c r="O30" i="60"/>
  <c r="P30" i="60" s="1"/>
  <c r="Q30" i="60" s="1"/>
  <c r="T30" i="60" s="1"/>
  <c r="O22" i="60"/>
  <c r="P22" i="60" s="1"/>
  <c r="S22" i="60" s="1"/>
  <c r="L13" i="785"/>
  <c r="M13" i="785" s="1"/>
  <c r="N13" i="785"/>
  <c r="L16" i="785"/>
  <c r="M16" i="785" s="1"/>
  <c r="O52" i="60"/>
  <c r="P52" i="60" s="1"/>
  <c r="S52" i="60" s="1"/>
  <c r="S5" i="60"/>
  <c r="Q5" i="60"/>
  <c r="T5" i="60" s="1"/>
  <c r="S10" i="60"/>
  <c r="U10" i="60" s="1"/>
  <c r="V10" i="60" s="1"/>
  <c r="O76" i="60"/>
  <c r="P76" i="60" s="1"/>
  <c r="Q76" i="60" s="1"/>
  <c r="T76" i="60" s="1"/>
  <c r="L31" i="785"/>
  <c r="M31" i="785" s="1"/>
  <c r="O75" i="785"/>
  <c r="L75" i="785"/>
  <c r="M75" i="785" s="1"/>
  <c r="N5" i="785"/>
  <c r="N36" i="785"/>
  <c r="O23" i="60"/>
  <c r="P23" i="60" s="1"/>
  <c r="S23" i="60" s="1"/>
  <c r="O39" i="60"/>
  <c r="P39" i="60" s="1"/>
  <c r="S39" i="60" s="1"/>
  <c r="O14" i="60"/>
  <c r="P14" i="60" s="1"/>
  <c r="Q14" i="60" s="1"/>
  <c r="O57" i="60"/>
  <c r="P57" i="60" s="1"/>
  <c r="S57" i="60" s="1"/>
  <c r="O61" i="60"/>
  <c r="P61" i="60" s="1"/>
  <c r="Q61" i="60" s="1"/>
  <c r="T61" i="60" s="1"/>
  <c r="L44" i="785"/>
  <c r="M44" i="785" s="1"/>
  <c r="O44" i="785"/>
  <c r="N28" i="785"/>
  <c r="L28" i="785"/>
  <c r="M28" i="785" s="1"/>
  <c r="N76" i="785"/>
  <c r="L76" i="785"/>
  <c r="M76" i="785" s="1"/>
  <c r="O69" i="785"/>
  <c r="L69" i="785"/>
  <c r="M69" i="785" s="1"/>
  <c r="O33" i="785"/>
  <c r="L33" i="785"/>
  <c r="M33" i="785" s="1"/>
  <c r="O15" i="60"/>
  <c r="P15" i="60" s="1"/>
  <c r="Q15" i="60" s="1"/>
  <c r="T15" i="60" s="1"/>
  <c r="O40" i="60"/>
  <c r="P40" i="60" s="1"/>
  <c r="L18" i="785"/>
  <c r="M18" i="785" s="1"/>
  <c r="N18" i="785"/>
  <c r="N58" i="785"/>
  <c r="L58" i="785"/>
  <c r="M58" i="785" s="1"/>
  <c r="N73" i="785"/>
  <c r="L73" i="785"/>
  <c r="M73" i="785" s="1"/>
  <c r="Q42" i="60"/>
  <c r="T42" i="60" s="1"/>
  <c r="U42" i="60" s="1"/>
  <c r="V42" i="60" s="1"/>
  <c r="L40" i="785"/>
  <c r="M40" i="785" s="1"/>
  <c r="N29" i="785"/>
  <c r="N45" i="785"/>
  <c r="N56" i="785"/>
  <c r="L56" i="785"/>
  <c r="M56" i="785" s="1"/>
  <c r="O43" i="60"/>
  <c r="P43" i="60" s="1"/>
  <c r="S43" i="60" s="1"/>
  <c r="O71" i="785"/>
  <c r="O68" i="785"/>
  <c r="N8" i="785"/>
  <c r="L8" i="785"/>
  <c r="M8" i="785" s="1"/>
  <c r="N11" i="785"/>
  <c r="L11" i="785"/>
  <c r="M11" i="785" s="1"/>
  <c r="N22" i="785"/>
  <c r="L22" i="785"/>
  <c r="M22" i="785" s="1"/>
  <c r="O27" i="785"/>
  <c r="M45" i="785"/>
  <c r="N53" i="785"/>
  <c r="L53" i="785"/>
  <c r="M53" i="785" s="1"/>
  <c r="N57" i="785"/>
  <c r="N65" i="785"/>
  <c r="L65" i="785"/>
  <c r="M65" i="785" s="1"/>
  <c r="L74" i="785"/>
  <c r="M74" i="785" s="1"/>
  <c r="S19" i="60"/>
  <c r="Q19" i="60"/>
  <c r="T19" i="60" s="1"/>
  <c r="O19" i="785"/>
  <c r="L19" i="785"/>
  <c r="M19" i="785" s="1"/>
  <c r="M57" i="785"/>
  <c r="O32" i="60"/>
  <c r="P32" i="60" s="1"/>
  <c r="S32" i="60" s="1"/>
  <c r="O48" i="60"/>
  <c r="P48" i="60" s="1"/>
  <c r="S48" i="60" s="1"/>
  <c r="L25" i="785"/>
  <c r="M25" i="785" s="1"/>
  <c r="N9" i="785"/>
  <c r="N23" i="785"/>
  <c r="O54" i="60"/>
  <c r="P54" i="60" s="1"/>
  <c r="L54" i="785"/>
  <c r="M54" i="785" s="1"/>
  <c r="N63" i="785"/>
  <c r="L63" i="785"/>
  <c r="M63" i="785" s="1"/>
  <c r="O63" i="60"/>
  <c r="P63" i="60" s="1"/>
  <c r="Q63" i="60" s="1"/>
  <c r="T63" i="60" s="1"/>
  <c r="O70" i="60"/>
  <c r="P70" i="60" s="1"/>
  <c r="Q70" i="60" s="1"/>
  <c r="T70" i="60" s="1"/>
  <c r="O60" i="60"/>
  <c r="P60" i="60" s="1"/>
  <c r="S60" i="60" s="1"/>
  <c r="S18" i="60"/>
  <c r="Q18" i="60"/>
  <c r="T18" i="60" s="1"/>
  <c r="S37" i="60"/>
  <c r="Q37" i="60"/>
  <c r="T37" i="60" s="1"/>
  <c r="Q6" i="60"/>
  <c r="T6" i="60" s="1"/>
  <c r="S6" i="60"/>
  <c r="S16" i="60"/>
  <c r="Q67" i="60"/>
  <c r="T67" i="60" s="1"/>
  <c r="S67" i="60"/>
  <c r="Q4" i="60"/>
  <c r="T4" i="60" s="1"/>
  <c r="Q17" i="60"/>
  <c r="T17" i="60" s="1"/>
  <c r="S17" i="60"/>
  <c r="Q47" i="60"/>
  <c r="T47" i="60" s="1"/>
  <c r="Q49" i="60"/>
  <c r="T49" i="60" s="1"/>
  <c r="Q59" i="60"/>
  <c r="T59" i="60" s="1"/>
  <c r="S59" i="60"/>
  <c r="Q9" i="60"/>
  <c r="T9" i="60" s="1"/>
  <c r="S9" i="60"/>
  <c r="S34" i="60"/>
  <c r="Q34" i="60"/>
  <c r="T34" i="60" s="1"/>
  <c r="Q38" i="60"/>
  <c r="T38" i="60" s="1"/>
  <c r="S38" i="60"/>
  <c r="T41" i="60"/>
  <c r="R41" i="60"/>
  <c r="S3" i="60"/>
  <c r="Q3" i="60"/>
  <c r="T3" i="60" s="1"/>
  <c r="Q23" i="60"/>
  <c r="T23" i="60" s="1"/>
  <c r="Q28" i="60"/>
  <c r="T28" i="60" s="1"/>
  <c r="S28" i="60"/>
  <c r="S66" i="60"/>
  <c r="Q66" i="60"/>
  <c r="T66" i="60" s="1"/>
  <c r="R10" i="60"/>
  <c r="O27" i="60"/>
  <c r="P27" i="60" s="1"/>
  <c r="Q72" i="60"/>
  <c r="T72" i="60" s="1"/>
  <c r="O58" i="60"/>
  <c r="P58" i="60" s="1"/>
  <c r="O29" i="60"/>
  <c r="P29" i="60" s="1"/>
  <c r="O13" i="60"/>
  <c r="P13" i="60" s="1"/>
  <c r="O26" i="60"/>
  <c r="P26" i="60" s="1"/>
  <c r="O35" i="60"/>
  <c r="P35" i="60" s="1"/>
  <c r="S41" i="60"/>
  <c r="O31" i="60"/>
  <c r="P31" i="60" s="1"/>
  <c r="S78" i="60"/>
  <c r="U78" i="60" s="1"/>
  <c r="V78" i="60" s="1"/>
  <c r="S72" i="60"/>
  <c r="O25" i="60"/>
  <c r="P25" i="60" s="1"/>
  <c r="O24" i="60"/>
  <c r="P24" i="60" s="1"/>
  <c r="S55" i="60" l="1"/>
  <c r="Q20" i="60"/>
  <c r="T20" i="60" s="1"/>
  <c r="U20" i="60" s="1"/>
  <c r="V20" i="60" s="1"/>
  <c r="S56" i="60"/>
  <c r="Q64" i="60"/>
  <c r="T64" i="60" s="1"/>
  <c r="Q44" i="60"/>
  <c r="T44" i="60" s="1"/>
  <c r="U44" i="60" s="1"/>
  <c r="V44" i="60" s="1"/>
  <c r="Q73" i="60"/>
  <c r="T73" i="60" s="1"/>
  <c r="U73" i="60" s="1"/>
  <c r="V73" i="60" s="1"/>
  <c r="S50" i="60"/>
  <c r="M79" i="785"/>
  <c r="T7" i="60"/>
  <c r="S8" i="60"/>
  <c r="S69" i="60"/>
  <c r="S61" i="60"/>
  <c r="S62" i="60"/>
  <c r="S75" i="60"/>
  <c r="U75" i="60" s="1"/>
  <c r="V75" i="60" s="1"/>
  <c r="Q36" i="60"/>
  <c r="T36" i="60" s="1"/>
  <c r="Q53" i="60"/>
  <c r="T53" i="60" s="1"/>
  <c r="U53" i="60" s="1"/>
  <c r="V53" i="60" s="1"/>
  <c r="S51" i="60"/>
  <c r="U51" i="60" s="1"/>
  <c r="V51" i="60" s="1"/>
  <c r="S30" i="60"/>
  <c r="U30" i="60" s="1"/>
  <c r="V30" i="60" s="1"/>
  <c r="Q45" i="60"/>
  <c r="T45" i="60" s="1"/>
  <c r="U45" i="60" s="1"/>
  <c r="V45" i="60" s="1"/>
  <c r="Q21" i="60"/>
  <c r="T21" i="60" s="1"/>
  <c r="U21" i="60" s="1"/>
  <c r="V21" i="60" s="1"/>
  <c r="Q65" i="60"/>
  <c r="T65" i="60" s="1"/>
  <c r="U65" i="60" s="1"/>
  <c r="V65" i="60" s="1"/>
  <c r="U8" i="60"/>
  <c r="V8" i="60" s="1"/>
  <c r="U64" i="60"/>
  <c r="V64" i="60" s="1"/>
  <c r="S33" i="60"/>
  <c r="U33" i="60" s="1"/>
  <c r="V33" i="60" s="1"/>
  <c r="Q22" i="60"/>
  <c r="T22" i="60" s="1"/>
  <c r="U22" i="60" s="1"/>
  <c r="V22" i="60" s="1"/>
  <c r="T50" i="60"/>
  <c r="U50" i="60" s="1"/>
  <c r="V50" i="60" s="1"/>
  <c r="U19" i="60"/>
  <c r="V19" i="60" s="1"/>
  <c r="Q57" i="60"/>
  <c r="T57" i="60" s="1"/>
  <c r="U57" i="60" s="1"/>
  <c r="V57" i="60" s="1"/>
  <c r="R61" i="60"/>
  <c r="T56" i="60"/>
  <c r="U56" i="60" s="1"/>
  <c r="V56" i="60" s="1"/>
  <c r="R9" i="60"/>
  <c r="R6" i="60"/>
  <c r="Q39" i="60"/>
  <c r="T39" i="60" s="1"/>
  <c r="U39" i="60" s="1"/>
  <c r="V39" i="60" s="1"/>
  <c r="Q60" i="60"/>
  <c r="T60" i="60" s="1"/>
  <c r="U60" i="60" s="1"/>
  <c r="V60" i="60" s="1"/>
  <c r="U66" i="60"/>
  <c r="V66" i="60" s="1"/>
  <c r="S14" i="60"/>
  <c r="R19" i="60"/>
  <c r="T14" i="60"/>
  <c r="R14" i="60"/>
  <c r="S63" i="60"/>
  <c r="U63" i="60" s="1"/>
  <c r="V63" i="60" s="1"/>
  <c r="Q52" i="60"/>
  <c r="T52" i="60" s="1"/>
  <c r="U52" i="60" s="1"/>
  <c r="V52" i="60" s="1"/>
  <c r="Q32" i="60"/>
  <c r="T32" i="60" s="1"/>
  <c r="U32" i="60" s="1"/>
  <c r="V32" i="60" s="1"/>
  <c r="Q48" i="60"/>
  <c r="T48" i="60" s="1"/>
  <c r="U48" i="60" s="1"/>
  <c r="V48" i="60" s="1"/>
  <c r="R28" i="60"/>
  <c r="Q12" i="60"/>
  <c r="T12" i="60" s="1"/>
  <c r="U12" i="60" s="1"/>
  <c r="V12" i="60" s="1"/>
  <c r="S76" i="60"/>
  <c r="U76" i="60" s="1"/>
  <c r="V76" i="60" s="1"/>
  <c r="R51" i="60"/>
  <c r="U68" i="60"/>
  <c r="V68" i="60" s="1"/>
  <c r="U3" i="60"/>
  <c r="V3" i="60" s="1"/>
  <c r="R38" i="60"/>
  <c r="S70" i="60"/>
  <c r="U70" i="60" s="1"/>
  <c r="V70" i="60" s="1"/>
  <c r="R47" i="60"/>
  <c r="U5" i="60"/>
  <c r="V5" i="60" s="1"/>
  <c r="R17" i="60"/>
  <c r="R8" i="60"/>
  <c r="U69" i="60"/>
  <c r="V69" i="60" s="1"/>
  <c r="U4" i="60"/>
  <c r="V4" i="60" s="1"/>
  <c r="Q43" i="60"/>
  <c r="T43" i="60" s="1"/>
  <c r="U43" i="60" s="1"/>
  <c r="V43" i="60" s="1"/>
  <c r="U71" i="60"/>
  <c r="V71" i="60" s="1"/>
  <c r="R66" i="60"/>
  <c r="R71" i="60"/>
  <c r="U41" i="60"/>
  <c r="V41" i="60" s="1"/>
  <c r="Q54" i="60"/>
  <c r="T54" i="60" s="1"/>
  <c r="S54" i="60"/>
  <c r="Q77" i="60"/>
  <c r="T77" i="60" s="1"/>
  <c r="S77" i="60"/>
  <c r="S15" i="60"/>
  <c r="U15" i="60" s="1"/>
  <c r="V15" i="60" s="1"/>
  <c r="U7" i="60"/>
  <c r="V7" i="60" s="1"/>
  <c r="R16" i="60"/>
  <c r="R5" i="60"/>
  <c r="R78" i="60"/>
  <c r="Q46" i="60"/>
  <c r="T46" i="60" s="1"/>
  <c r="S46" i="60"/>
  <c r="R74" i="60"/>
  <c r="Q11" i="60"/>
  <c r="T11" i="60" s="1"/>
  <c r="S11" i="60"/>
  <c r="R42" i="60"/>
  <c r="R76" i="60"/>
  <c r="U74" i="60"/>
  <c r="V74" i="60" s="1"/>
  <c r="U34" i="60"/>
  <c r="V34" i="60" s="1"/>
  <c r="R59" i="60"/>
  <c r="U61" i="60"/>
  <c r="V61" i="60" s="1"/>
  <c r="U67" i="60"/>
  <c r="V67" i="60" s="1"/>
  <c r="U37" i="60"/>
  <c r="V37" i="60" s="1"/>
  <c r="S40" i="60"/>
  <c r="Q40" i="60"/>
  <c r="R68" i="60"/>
  <c r="S26" i="60"/>
  <c r="Q26" i="60"/>
  <c r="T26" i="60" s="1"/>
  <c r="U72" i="60"/>
  <c r="V72" i="60" s="1"/>
  <c r="Q29" i="60"/>
  <c r="T29" i="60" s="1"/>
  <c r="S29" i="60"/>
  <c r="U23" i="60"/>
  <c r="V23" i="60" s="1"/>
  <c r="U36" i="60"/>
  <c r="V36" i="60" s="1"/>
  <c r="U9" i="60"/>
  <c r="V9" i="60" s="1"/>
  <c r="U17" i="60"/>
  <c r="V17" i="60" s="1"/>
  <c r="R4" i="60"/>
  <c r="R55" i="60"/>
  <c r="R30" i="60"/>
  <c r="R72" i="60"/>
  <c r="S31" i="60"/>
  <c r="Q31" i="60"/>
  <c r="T31" i="60" s="1"/>
  <c r="R64" i="60"/>
  <c r="R23" i="60"/>
  <c r="R36" i="60"/>
  <c r="R69" i="60"/>
  <c r="U55" i="60"/>
  <c r="V55" i="60" s="1"/>
  <c r="U16" i="60"/>
  <c r="V16" i="60" s="1"/>
  <c r="R37" i="60"/>
  <c r="R62" i="60"/>
  <c r="Q25" i="60"/>
  <c r="T25" i="60" s="1"/>
  <c r="S25" i="60"/>
  <c r="R70" i="60"/>
  <c r="R49" i="60"/>
  <c r="R15" i="60"/>
  <c r="R67" i="60"/>
  <c r="R18" i="60"/>
  <c r="R34" i="60"/>
  <c r="U49" i="60"/>
  <c r="V49" i="60" s="1"/>
  <c r="R33" i="60"/>
  <c r="U18" i="60"/>
  <c r="V18" i="60" s="1"/>
  <c r="U62" i="60"/>
  <c r="V62" i="60" s="1"/>
  <c r="S27" i="60"/>
  <c r="Q27" i="60"/>
  <c r="T27" i="60" s="1"/>
  <c r="Q35" i="60"/>
  <c r="T35" i="60" s="1"/>
  <c r="S35" i="60"/>
  <c r="Q13" i="60"/>
  <c r="T13" i="60" s="1"/>
  <c r="S13" i="60"/>
  <c r="U28" i="60"/>
  <c r="V28" i="60" s="1"/>
  <c r="U38" i="60"/>
  <c r="V38" i="60" s="1"/>
  <c r="U59" i="60"/>
  <c r="V59" i="60" s="1"/>
  <c r="U47" i="60"/>
  <c r="V47" i="60" s="1"/>
  <c r="R63" i="60"/>
  <c r="U6" i="60"/>
  <c r="V6" i="60" s="1"/>
  <c r="Q24" i="60"/>
  <c r="T24" i="60" s="1"/>
  <c r="S24" i="60"/>
  <c r="S58" i="60"/>
  <c r="Q58" i="60"/>
  <c r="T58" i="60" s="1"/>
  <c r="R3" i="60"/>
  <c r="R20" i="60"/>
  <c r="R75" i="60"/>
  <c r="R65" i="60" l="1"/>
  <c r="R44" i="60"/>
  <c r="R73" i="60"/>
  <c r="R45" i="60"/>
  <c r="R22" i="60"/>
  <c r="R53" i="60"/>
  <c r="R21" i="60"/>
  <c r="R52" i="60"/>
  <c r="R57" i="60"/>
  <c r="R39" i="60"/>
  <c r="R12" i="60"/>
  <c r="R60" i="60"/>
  <c r="U14" i="60"/>
  <c r="V14" i="60" s="1"/>
  <c r="R32" i="60"/>
  <c r="R48" i="60"/>
  <c r="U11" i="60"/>
  <c r="V11" i="60" s="1"/>
  <c r="R11" i="60"/>
  <c r="R43" i="60"/>
  <c r="U31" i="60"/>
  <c r="V31" i="60" s="1"/>
  <c r="U25" i="60"/>
  <c r="V25" i="60" s="1"/>
  <c r="U77" i="60"/>
  <c r="V77" i="60" s="1"/>
  <c r="U35" i="60"/>
  <c r="V35" i="60" s="1"/>
  <c r="R54" i="60"/>
  <c r="R46" i="60"/>
  <c r="R77" i="60"/>
  <c r="U24" i="60"/>
  <c r="V24" i="60" s="1"/>
  <c r="U27" i="60"/>
  <c r="V27" i="60" s="1"/>
  <c r="R26" i="60"/>
  <c r="U46" i="60"/>
  <c r="V46" i="60" s="1"/>
  <c r="T40" i="60"/>
  <c r="U40" i="60" s="1"/>
  <c r="V40" i="60" s="1"/>
  <c r="R40" i="60"/>
  <c r="U13" i="60"/>
  <c r="V13" i="60" s="1"/>
  <c r="U29" i="60"/>
  <c r="V29" i="60" s="1"/>
  <c r="U54" i="60"/>
  <c r="V54" i="60" s="1"/>
  <c r="R35" i="60"/>
  <c r="R25" i="60"/>
  <c r="R58" i="60"/>
  <c r="R13" i="60"/>
  <c r="U58" i="60"/>
  <c r="V58" i="60" s="1"/>
  <c r="R27" i="60"/>
  <c r="R24" i="60"/>
  <c r="R31" i="60"/>
  <c r="R29" i="60"/>
  <c r="U26" i="60"/>
  <c r="V26" i="60" s="1"/>
  <c r="V79" i="60" l="1"/>
  <c r="U79" i="6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MUZAFFER DEMİR</author>
  </authors>
  <commentList>
    <comment ref="H2" authorId="0" shapeId="0" xr:uid="{00000000-0006-0000-0200-000001000000}">
      <text>
        <r>
          <rPr>
            <b/>
            <sz val="9"/>
            <color indexed="81"/>
            <rFont val="Tahoma"/>
            <family val="2"/>
            <charset val="162"/>
          </rPr>
          <t>İtfa Olan sabit Kıymetler için İ diğer sabit kıymetler için D yazılmalıdır.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ASUS</author>
  </authors>
  <commentList>
    <comment ref="D1" authorId="0" shapeId="0" xr:uid="{2294E4CB-4E27-4E7E-9E06-8A3BBF79B8C7}">
      <text>
        <r>
          <rPr>
            <b/>
            <sz val="9"/>
            <color indexed="81"/>
            <rFont val="Tahoma"/>
            <family val="2"/>
            <charset val="162"/>
          </rPr>
          <t>ASUS:</t>
        </r>
        <r>
          <rPr>
            <sz val="9"/>
            <color indexed="81"/>
            <rFont val="Tahoma"/>
            <family val="2"/>
            <charset val="162"/>
          </rPr>
          <t xml:space="preserve">
2025 YILINDA AKTİFE DAHİL OLANLARI GİRMEYENİZ DEĞERLEME YAPILAMAZ
</t>
        </r>
      </text>
    </comment>
    <comment ref="F1" authorId="0" shapeId="0" xr:uid="{D6049A77-3127-45E9-8674-ED6333A8AF40}">
      <text>
        <r>
          <rPr>
            <b/>
            <sz val="9"/>
            <color indexed="81"/>
            <rFont val="Tahoma"/>
            <family val="2"/>
            <charset val="162"/>
          </rPr>
          <t>ASUS:</t>
        </r>
        <r>
          <rPr>
            <sz val="9"/>
            <color indexed="81"/>
            <rFont val="Tahoma"/>
            <family val="2"/>
            <charset val="162"/>
          </rPr>
          <t xml:space="preserve">
VUK'A GÖRE KAÇ YIL AMORTİSMAN ÖMRÜ VARSA ONU GİRİNİZ
</t>
        </r>
      </text>
    </comment>
    <comment ref="G1" authorId="0" shapeId="0" xr:uid="{14143F2F-889C-43D3-AF16-A91C71F859DD}">
      <text>
        <r>
          <rPr>
            <b/>
            <sz val="9"/>
            <color indexed="81"/>
            <rFont val="Tahoma"/>
            <family val="2"/>
            <charset val="162"/>
          </rPr>
          <t>ASUS:</t>
        </r>
        <r>
          <rPr>
            <sz val="9"/>
            <color indexed="81"/>
            <rFont val="Tahoma"/>
            <family val="2"/>
            <charset val="162"/>
          </rPr>
          <t xml:space="preserve">
Amortismanın herhangi bir yılda yapılmamış olması durumunda, yeniden değerlemeye esas alınacak tutar bu amortismanlar tam olarak ayrılmış varsayılarak belirlenir.BU NEDENLE SÜREYİ GİRMENİZ YETERLİ
</t>
        </r>
      </text>
    </comment>
  </commentList>
</comments>
</file>

<file path=xl/sharedStrings.xml><?xml version="1.0" encoding="utf-8"?>
<sst xmlns="http://schemas.openxmlformats.org/spreadsheetml/2006/main" count="911" uniqueCount="405">
  <si>
    <t>Sıra</t>
  </si>
  <si>
    <t>Birikmiş Amortisman</t>
  </si>
  <si>
    <t>Sabit Kıymet Tutarı</t>
  </si>
  <si>
    <t>Düzeltmeye Esas Tarih</t>
  </si>
  <si>
    <t>Net Aktif Farkı</t>
  </si>
  <si>
    <t>Aktife Girdiği Tarihten Sonraki Ay</t>
  </si>
  <si>
    <t>Birikmiş Amortisman Tutarı</t>
  </si>
  <si>
    <t>YENİDEN DEĞERLEME FARKI</t>
  </si>
  <si>
    <t>Sabit Kıymet Farkı</t>
  </si>
  <si>
    <t>B. Amort. Farkı</t>
  </si>
  <si>
    <t>YENİDEN DEĞERLEME ÖNCESİ</t>
  </si>
  <si>
    <t>YENİDEN DEĞERLEME SONRASI</t>
  </si>
  <si>
    <t>Vergi</t>
  </si>
  <si>
    <t>Evet</t>
  </si>
  <si>
    <t>Hayır</t>
  </si>
  <si>
    <t>Aktife Giriş Bedeli</t>
  </si>
  <si>
    <t>Satır Etiketleri</t>
  </si>
  <si>
    <t>Genel Toplam</t>
  </si>
  <si>
    <t>Toplam Sabit Kıymet Tutarı</t>
  </si>
  <si>
    <t>Toplam Birikmiş Amortisman</t>
  </si>
  <si>
    <t>Toplam Sabit Kıymet Tutarı2</t>
  </si>
  <si>
    <t>Toplam Birikmiş Amortisman Tutarı</t>
  </si>
  <si>
    <t>Toplam Sabit Kıymet Farkı</t>
  </si>
  <si>
    <t>Toplam Net Aktif Farkı</t>
  </si>
  <si>
    <t>Toplam B. Amort. Farkı</t>
  </si>
  <si>
    <t>Toplam Vergi</t>
  </si>
  <si>
    <t>Yeniden Değerleme Oranı</t>
  </si>
  <si>
    <t>Net Aktif Değeri</t>
  </si>
  <si>
    <t>Toplam Net Aktif Değeri</t>
  </si>
  <si>
    <t>Toplam Net Aktif Değeri2</t>
  </si>
  <si>
    <t>Değerleme Öncesi</t>
  </si>
  <si>
    <t>Değerleme Sonrası</t>
  </si>
  <si>
    <t>Değer Artışı</t>
  </si>
  <si>
    <t>(boş)</t>
  </si>
  <si>
    <t>Aktife Giriş Tarihi</t>
  </si>
  <si>
    <t>İtfa olan sabit kıymetler için (İ) Amortisman ayrılmaya devam edilenler için (D)</t>
  </si>
  <si>
    <t>İ</t>
  </si>
  <si>
    <t>D</t>
  </si>
  <si>
    <t>HESAP KODU</t>
  </si>
  <si>
    <t>AÇIKLAMA</t>
  </si>
  <si>
    <t>7144 Sy Kanun Kapsamında Yeniden Değerleme Yapıldı mı? Mayıs 2018</t>
  </si>
  <si>
    <t>7326 Sy Kanun Kapsamında Yeniden Değerleme Yapıldı mı? Haziran 2021</t>
  </si>
  <si>
    <t>TARİH</t>
  </si>
  <si>
    <t>ORAN</t>
  </si>
  <si>
    <t xml:space="preserve">TUTAR </t>
  </si>
  <si>
    <t>FARK</t>
  </si>
  <si>
    <t>Amortisman Süresi Yıl Bazında</t>
  </si>
  <si>
    <t>ELİTA</t>
  </si>
  <si>
    <t>AMORTİSMAN ANIL 2021 ARALIK AYINA KADAR TAM HESAPLANMIŞ</t>
  </si>
  <si>
    <t>Kapalı</t>
  </si>
  <si>
    <t>Aç</t>
  </si>
  <si>
    <t>SN</t>
  </si>
  <si>
    <t>HESAP ADI</t>
  </si>
  <si>
    <t>ALIŞ TARİHİ</t>
  </si>
  <si>
    <t>ALIŞ TUTARI</t>
  </si>
  <si>
    <t>AMORTİSMAN SÜRESİ</t>
  </si>
  <si>
    <t>BİRİKMİŞ AMORTİSMAN</t>
  </si>
  <si>
    <t>DEĞERLEME ÖNCESİ NET BİLANÇO AKTİF DEĞERİ</t>
  </si>
  <si>
    <t>DEĞERLEME ORANI</t>
  </si>
  <si>
    <t>DEĞERLEME SONRASI VARLIĞIN YENİ DEĞERİ(1 OCAK 2022 SONRASI AMORTİSMN BU TUTAR ÜZERİNDEN HESAPLANACAK)</t>
  </si>
  <si>
    <t>DEĞERLEME SONRASI YENİ BİRİKMİŞ AMORTİSMAN TUTARI</t>
  </si>
  <si>
    <t xml:space="preserve">DEĞERLEME SONRASI VARLIĞIN NET BİLANÇO AKTİF DEĞERİ </t>
  </si>
  <si>
    <t>522 HESABA AKTARILACAK ARTIŞ TUTARI</t>
  </si>
  <si>
    <t>252 HESABA YAPILACAK EK KAYIT</t>
  </si>
  <si>
    <t>257 HESABA YAPILACAK EK KAYIT</t>
  </si>
  <si>
    <t>VUK 32 SONRASI 298/Ç MADDESİ GEREĞİ YAPILAN SÜREKLİ DEĞERLEME</t>
  </si>
  <si>
    <t>DURUMU</t>
  </si>
  <si>
    <t>252.02</t>
  </si>
  <si>
    <t>252.03</t>
  </si>
  <si>
    <t>253.01.02</t>
  </si>
  <si>
    <t>254.00.20</t>
  </si>
  <si>
    <t>254.00.24</t>
  </si>
  <si>
    <t>254.00.25</t>
  </si>
  <si>
    <t>255.00.28</t>
  </si>
  <si>
    <t>255.00.29</t>
  </si>
  <si>
    <t>255.00.30</t>
  </si>
  <si>
    <t>255.00.31</t>
  </si>
  <si>
    <t>255.00.32</t>
  </si>
  <si>
    <t>255.00.34</t>
  </si>
  <si>
    <t>255.00.35</t>
  </si>
  <si>
    <t>255.00.36</t>
  </si>
  <si>
    <t>255.00.37</t>
  </si>
  <si>
    <t>255.01.38</t>
  </si>
  <si>
    <t>255.01.39</t>
  </si>
  <si>
    <t>255.01.42</t>
  </si>
  <si>
    <t>255.01.43</t>
  </si>
  <si>
    <t>255.01.44</t>
  </si>
  <si>
    <t>255.01.45</t>
  </si>
  <si>
    <t>255.01.46</t>
  </si>
  <si>
    <t>255.01.47</t>
  </si>
  <si>
    <t>255.01.48</t>
  </si>
  <si>
    <t>255.01.49</t>
  </si>
  <si>
    <t>255.01.52</t>
  </si>
  <si>
    <t>255.01.53</t>
  </si>
  <si>
    <t>255.01.55</t>
  </si>
  <si>
    <t>255.01.56</t>
  </si>
  <si>
    <t>255.01.57</t>
  </si>
  <si>
    <t>255.01.59</t>
  </si>
  <si>
    <t>255.01.60</t>
  </si>
  <si>
    <t>255.01.61</t>
  </si>
  <si>
    <t>255.01.62</t>
  </si>
  <si>
    <t>255.01.63</t>
  </si>
  <si>
    <t>255.01.65</t>
  </si>
  <si>
    <t>255.01.67</t>
  </si>
  <si>
    <t>255.09.00</t>
  </si>
  <si>
    <t>255.09.03</t>
  </si>
  <si>
    <t>255.09.04</t>
  </si>
  <si>
    <t>İncirlik Depo Ve Arsa</t>
  </si>
  <si>
    <t>Şanlıurfa Mesken</t>
  </si>
  <si>
    <t>JENARATÖR ALİMAR EAG 25</t>
  </si>
  <si>
    <t>MERCDES BENZ 2012 OTOMOBİL 01 ADD 734</t>
  </si>
  <si>
    <t>2012 Range Rover Hususi Araç 34 CFE 282</t>
  </si>
  <si>
    <t>2020 Ford Transit Ecoblue 01 FJ 220</t>
  </si>
  <si>
    <t>STAND MOBİLYA</t>
  </si>
  <si>
    <t>Samsung Galaxy S8 Akıllı Telefon</t>
  </si>
  <si>
    <t>Samsung Galaxy A9</t>
  </si>
  <si>
    <t>Depo Tereği</t>
  </si>
  <si>
    <t>Antrepo Tereği</t>
  </si>
  <si>
    <t>Kapı,dolap,sehpa</t>
  </si>
  <si>
    <t>İphone 11 Beyaz Telefon</t>
  </si>
  <si>
    <t>Ipad Pro Wifi Space Grey</t>
  </si>
  <si>
    <t>Opad Pro 128 Gb Retina</t>
  </si>
  <si>
    <t>General Mobile Akıllı Telefon</t>
  </si>
  <si>
    <t>İPHONE 8 PLUS 64 GB</t>
  </si>
  <si>
    <t>Lenova Bilgisyar Fotokobi Mak.</t>
  </si>
  <si>
    <t>Casper Vıa 32 Gıb Cep Telefonu</t>
  </si>
  <si>
    <t>Dyson Cinetic Bigball Elektrikli Süpürge</t>
  </si>
  <si>
    <t>İphone X 64 Gb</t>
  </si>
  <si>
    <t>Uğur Udd 600 Bk Yatay Sanayi Tipi Derin Dondurucu</t>
  </si>
  <si>
    <t>Samsung Galaxy A7 2018 64gb Akıllı Telefon</t>
  </si>
  <si>
    <t>samsung Bulaşık Makinesi 5052fw</t>
  </si>
  <si>
    <t xml:space="preserve">Regal 4801 Buzdolabı </t>
  </si>
  <si>
    <t>Altus Al 370 N Nf Buzdolabı</t>
  </si>
  <si>
    <t xml:space="preserve">Macbook Pro Touchbar Core İ5 </t>
  </si>
  <si>
    <t>Buzdolabı,fırın,tv,klima</t>
  </si>
  <si>
    <t>Çamaşır Mak,buzdolabı,tv</t>
  </si>
  <si>
    <t>Buzdolabı</t>
  </si>
  <si>
    <t>Buzdolabı3</t>
  </si>
  <si>
    <t>Altus Bulaşık Mak.,klima</t>
  </si>
  <si>
    <t>Royal Buzdolabı,btü Klima</t>
  </si>
  <si>
    <t>Hp Gaming 15-cx004nt Core Laptop</t>
  </si>
  <si>
    <t>Samsung Galaxy Note 10 256 Gb</t>
  </si>
  <si>
    <t>HP COREİ3  NOTEBOOK</t>
  </si>
  <si>
    <t>Samsun Galaxy Tab6 Gök Mavisi</t>
  </si>
  <si>
    <t>DEPO TEREKLERİ</t>
  </si>
  <si>
    <t>Alm Bt98 Çapa Makinası</t>
  </si>
  <si>
    <t>DEPO TEREKLERİ 2</t>
  </si>
  <si>
    <t>254.00.03</t>
  </si>
  <si>
    <t>254.00.04</t>
  </si>
  <si>
    <t>254.00.05</t>
  </si>
  <si>
    <t>254.00.06</t>
  </si>
  <si>
    <t>254.00.07</t>
  </si>
  <si>
    <t>254.00.10</t>
  </si>
  <si>
    <t>254.00.13</t>
  </si>
  <si>
    <t>254.00.16</t>
  </si>
  <si>
    <t>254.00.27</t>
  </si>
  <si>
    <t>254.00.28</t>
  </si>
  <si>
    <t>254.00.29</t>
  </si>
  <si>
    <t>255.00.15</t>
  </si>
  <si>
    <t>255.00.16</t>
  </si>
  <si>
    <t>255.00.17</t>
  </si>
  <si>
    <t>255.00.18</t>
  </si>
  <si>
    <t>255.00.19</t>
  </si>
  <si>
    <t>255.00.20</t>
  </si>
  <si>
    <t>255.00.21</t>
  </si>
  <si>
    <t>255.00.22</t>
  </si>
  <si>
    <t>255.00.23</t>
  </si>
  <si>
    <t>255.00.24</t>
  </si>
  <si>
    <t>255.00.25</t>
  </si>
  <si>
    <t>255.00.26</t>
  </si>
  <si>
    <t>255.01.19</t>
  </si>
  <si>
    <t>255.01.20</t>
  </si>
  <si>
    <t>255.01.22</t>
  </si>
  <si>
    <t>255.01.25</t>
  </si>
  <si>
    <t>255.01.26</t>
  </si>
  <si>
    <t>255.01.27</t>
  </si>
  <si>
    <t>255.01.30</t>
  </si>
  <si>
    <t>255.01.31</t>
  </si>
  <si>
    <t>255.01.32</t>
  </si>
  <si>
    <t>255.01.33</t>
  </si>
  <si>
    <t>255.01.34</t>
  </si>
  <si>
    <t>255.01.40</t>
  </si>
  <si>
    <t>255.01.41</t>
  </si>
  <si>
    <t>Citroen Berlingo 01 BBS 79</t>
  </si>
  <si>
    <t>CİTROEN NEMO COMBİ 01 BKA 46</t>
  </si>
  <si>
    <t>CİTROEN NEMO COMBİ 01 BUN 96</t>
  </si>
  <si>
    <t>Citroen nemo Combi 01CDF14</t>
  </si>
  <si>
    <t>Citroen Nemo Combi 01CDF15</t>
  </si>
  <si>
    <t>OPEL NEW CORSA BİNEK OTO 01 BNM 11</t>
  </si>
  <si>
    <t>01 Fg 176 Bmw 2012</t>
  </si>
  <si>
    <t>34 ZG 1247 RENO OTO</t>
  </si>
  <si>
    <t>T2 RENAULT 34 PC 8154</t>
  </si>
  <si>
    <t>GRI METALIC VOLVO</t>
  </si>
  <si>
    <t>Harley Dav.Motorsiklet 01AKJ951</t>
  </si>
  <si>
    <t>Büro Mobilya</t>
  </si>
  <si>
    <t>MUDO MASA SANDALYE</t>
  </si>
  <si>
    <t>Yönetici Koltuk Takımı</t>
  </si>
  <si>
    <t>MASA-KOLTUK</t>
  </si>
  <si>
    <t>Dosya Dolabı Kadaş</t>
  </si>
  <si>
    <t>Çalışma Masa Koltuk Fileli</t>
  </si>
  <si>
    <t>Dosya Masa</t>
  </si>
  <si>
    <t>Koltuk Tak-dolap</t>
  </si>
  <si>
    <t>Elbise Dolabı-etajer</t>
  </si>
  <si>
    <t>Masa Koltuk</t>
  </si>
  <si>
    <t>Koltuk Tk</t>
  </si>
  <si>
    <t>Tabela Vinil</t>
  </si>
  <si>
    <t>Lego Masa-sehpa-müdür Koltuk</t>
  </si>
  <si>
    <t>İphone 4s</t>
  </si>
  <si>
    <t>İncirlik Ofis Mobilya</t>
  </si>
  <si>
    <t>İphone 4s Ve İpat</t>
  </si>
  <si>
    <t>Lg G2 Cep Telefonu</t>
  </si>
  <si>
    <t>SAMSUNG-G9010FQ-GS5-W</t>
  </si>
  <si>
    <t>LENOVO Z5070 59424573 NOTEBOOK</t>
  </si>
  <si>
    <t>İphone 6 64eb</t>
  </si>
  <si>
    <t>Depo Parkesi</t>
  </si>
  <si>
    <t>Lenovo Laptop</t>
  </si>
  <si>
    <t>İphone616gb</t>
  </si>
  <si>
    <t xml:space="preserve">Samsung W620 Glazy Book </t>
  </si>
  <si>
    <t>ıphone Space Grey Cep Telefonu</t>
  </si>
  <si>
    <t>31.03.2018</t>
  </si>
  <si>
    <t>24.04.2019</t>
  </si>
  <si>
    <t>16.01.2016</t>
  </si>
  <si>
    <t>10.06.2011</t>
  </si>
  <si>
    <t>1.12.2011</t>
  </si>
  <si>
    <t>20.07.2012</t>
  </si>
  <si>
    <t>31.12.2012</t>
  </si>
  <si>
    <t>29.02.2012</t>
  </si>
  <si>
    <t>2.06.2015</t>
  </si>
  <si>
    <t>2.09.2016</t>
  </si>
  <si>
    <t>8.03.2018</t>
  </si>
  <si>
    <t>30.01.2020</t>
  </si>
  <si>
    <t>20.02.2020</t>
  </si>
  <si>
    <t>26.11.2021</t>
  </si>
  <si>
    <t>23.02.2022</t>
  </si>
  <si>
    <t>18.05.2022</t>
  </si>
  <si>
    <t>20.10.2012</t>
  </si>
  <si>
    <t>10.01.2016</t>
  </si>
  <si>
    <t>1.09.2016</t>
  </si>
  <si>
    <t>3.09.2016</t>
  </si>
  <si>
    <t>16.09.2016</t>
  </si>
  <si>
    <t>17.09.2016</t>
  </si>
  <si>
    <t>23.09.2016</t>
  </si>
  <si>
    <t>24.09.2016</t>
  </si>
  <si>
    <t>25.09.2016</t>
  </si>
  <si>
    <t>29.09.2016</t>
  </si>
  <si>
    <t>30.09.2016</t>
  </si>
  <si>
    <t>25.01.2018</t>
  </si>
  <si>
    <t>24.09.2018</t>
  </si>
  <si>
    <t>23.12.2018</t>
  </si>
  <si>
    <t>29.04.2019</t>
  </si>
  <si>
    <t>30.04.2019</t>
  </si>
  <si>
    <t>8.10.2019</t>
  </si>
  <si>
    <t>2.06.2020</t>
  </si>
  <si>
    <t>9.10.2020</t>
  </si>
  <si>
    <t>5.01.2021</t>
  </si>
  <si>
    <t>6.08.2012</t>
  </si>
  <si>
    <t>22.08.2012</t>
  </si>
  <si>
    <t>9.12.2012</t>
  </si>
  <si>
    <t>14.01.2012</t>
  </si>
  <si>
    <t>30.10.2013</t>
  </si>
  <si>
    <t>16.10.2014</t>
  </si>
  <si>
    <t>28.11.2014</t>
  </si>
  <si>
    <t>1.02.2015</t>
  </si>
  <si>
    <t>15.08.2015</t>
  </si>
  <si>
    <t>1.10.2015</t>
  </si>
  <si>
    <t>27.01.2016</t>
  </si>
  <si>
    <t>19.07.2017</t>
  </si>
  <si>
    <t>5.02.2018</t>
  </si>
  <si>
    <t>3.03.2018</t>
  </si>
  <si>
    <t>14.03.2018</t>
  </si>
  <si>
    <t>29.04.2018</t>
  </si>
  <si>
    <t>6.05.2018</t>
  </si>
  <si>
    <t>7.05.2018</t>
  </si>
  <si>
    <t>17.11.2018</t>
  </si>
  <si>
    <t>25.04.2019</t>
  </si>
  <si>
    <t>5.05.2019</t>
  </si>
  <si>
    <t>10.06.2019</t>
  </si>
  <si>
    <t>15.07.2019</t>
  </si>
  <si>
    <t>22.07.2019</t>
  </si>
  <si>
    <t>25.08.2019</t>
  </si>
  <si>
    <t>28.11.2019</t>
  </si>
  <si>
    <t>22.11.2019</t>
  </si>
  <si>
    <t>9.12.2019</t>
  </si>
  <si>
    <t>13.12.2019</t>
  </si>
  <si>
    <t>17.12.2019</t>
  </si>
  <si>
    <t>23.12.2019</t>
  </si>
  <si>
    <t>3.01.2020</t>
  </si>
  <si>
    <t>10.02.2020</t>
  </si>
  <si>
    <t>30.12.2020</t>
  </si>
  <si>
    <t>10.05.2017</t>
  </si>
  <si>
    <t>vergi</t>
  </si>
  <si>
    <t>522 hesaba</t>
  </si>
  <si>
    <t>DEĞERLEME SONRASI VARLIĞIN YENİ DEĞERİ</t>
  </si>
  <si>
    <t>253.07.06</t>
  </si>
  <si>
    <t>253.08.06</t>
  </si>
  <si>
    <t>254.02.82</t>
  </si>
  <si>
    <t>253.08.08</t>
  </si>
  <si>
    <t>252.01.04</t>
  </si>
  <si>
    <t>PP 286 GÜÇ ÜNİTESİ</t>
  </si>
  <si>
    <t>257-258  BİRİKMİŞ AMORTİSMANLAR ALACAĞINA</t>
  </si>
  <si>
    <t>549 HESAP ALACAĞINA</t>
  </si>
  <si>
    <t>25-26 GRUP BORCUNA GİDER</t>
  </si>
  <si>
    <t>XYZ ADA PARSEL EV</t>
  </si>
  <si>
    <t>ADC ADA BİNA</t>
  </si>
  <si>
    <t>34-00-000 PLAKALI İŞ MAKİNASI</t>
  </si>
  <si>
    <t>YÜZEY TEMİZLEME VE PLAK TESİSİ</t>
  </si>
  <si>
    <t>38 AAA 1111111 PLAKALI MERCEDES BENZ KAMYON</t>
  </si>
  <si>
    <t>YENİDEN DEĞERLEMENİN YAPILACAĞI DÖNEM SONU İTİBARIYLA AKTİFE KAYITLI OLMAYAN AMORTİSMANA TABİ İKTİSADİ KIYMETLER YENİDEN DEĞERLEMEYE TABİ TUTULAMAZ</t>
  </si>
  <si>
    <t>EMTİA NİTELİĞİNDEKİ KIYMETLERE DEĞERLEME YAPILMAZ</t>
  </si>
  <si>
    <t>AMORTİSMANA TABİ OLMAYAN İKTİSADİ KIYMETLERE DEĞERLEME YAPILAMAZ</t>
  </si>
  <si>
    <t>NİTELİKLERİNİ KORUDUKLARI MÜDDETÇE SAT-KİRALA-GERİ AL İŞLEMİNE VEYA KİRA SERTİFİKASI İHRACINA KONU EDİLEN İKTİSADİ KIYMETLERE DEĞERLEME YAPILAMAZ</t>
  </si>
  <si>
    <t>YENİDEN DEĞERLEMENİN YAPILACAĞI HESAP DÖNEMİNDE AKTİFE DAHİL EDİLEN AMORTİSMANA TABİ İKTİSADİ KIYMETLER İÇİN YENİDEN DEĞERLEME YAPILAMAZ. DİĞER BİR İFADE İLE AMORTİSMANA TABİ İKTİSADİ KIYMETLER İÇİN AKTİFE DAHİL EDİLDİKLERİ HESAP DÖNEMİNDE YENİDEN DEĞERLEME YAPILAMAZ.ÖRNEĞİN 2024 YILI SONUNDA 258 HESAPTA OLUPTA 2025 YILINDA 252 BİNALAR HESABINA ALINAN BİR KIYMETE DE DEĞERLEME YAPILAMAZ.</t>
  </si>
  <si>
    <t>HP CORE İ7 BİLGİSAYAR</t>
  </si>
  <si>
    <t>HP CORE İ7 BİLGİSAYAR 3 ADET</t>
  </si>
  <si>
    <t>LED TV</t>
  </si>
  <si>
    <t>IPHONE 17 PLUS</t>
  </si>
  <si>
    <t>AKÜ</t>
  </si>
  <si>
    <t>OCAK</t>
  </si>
  <si>
    <t>ŞUBAT</t>
  </si>
  <si>
    <t>MART</t>
  </si>
  <si>
    <t>NİSAN</t>
  </si>
  <si>
    <t>MAYIS</t>
  </si>
  <si>
    <t>HAZİRAN</t>
  </si>
  <si>
    <t>TEMMUZ</t>
  </si>
  <si>
    <t>AĞUSTOS</t>
  </si>
  <si>
    <t>EYLÜL</t>
  </si>
  <si>
    <t>EKİM</t>
  </si>
  <si>
    <t>KASIM</t>
  </si>
  <si>
    <t>ARALIK</t>
  </si>
  <si>
    <t>2025 YILLIK</t>
  </si>
  <si>
    <t>2024 YILLIK</t>
  </si>
  <si>
    <t>2023 YILLIK</t>
  </si>
  <si>
    <t>2022 YILLIK</t>
  </si>
  <si>
    <t>2021 YILLIK</t>
  </si>
  <si>
    <t>2020 YILLIK</t>
  </si>
  <si>
    <t>2019 YILLIK</t>
  </si>
  <si>
    <t>2018 YILLIK</t>
  </si>
  <si>
    <t>2017 YILLIK</t>
  </si>
  <si>
    <t>2016 YILLIK</t>
  </si>
  <si>
    <t>2015 YILLIK</t>
  </si>
  <si>
    <t>2014 YILLIK</t>
  </si>
  <si>
    <t>2013 YILLIK</t>
  </si>
  <si>
    <t>2012 YILLIK</t>
  </si>
  <si>
    <t>2011 YILLIK</t>
  </si>
  <si>
    <t>2026 YILLIK</t>
  </si>
  <si>
    <t>2026 1.DÖNEM GEÇİCİ</t>
  </si>
  <si>
    <t>2025 1.DÖNEM GEÇİCİ</t>
  </si>
  <si>
    <t>2024 1.DÖNEM GEÇİCİ</t>
  </si>
  <si>
    <t>2023 1.DÖNEM GEÇİCİ</t>
  </si>
  <si>
    <t>2022 1.DÖNEM GEÇİCİ</t>
  </si>
  <si>
    <t>2021 1.DÖNEM GEÇİCİ</t>
  </si>
  <si>
    <t>2020 1.DÖNEM GEÇİCİ</t>
  </si>
  <si>
    <t>2019 1.DÖNEM GEÇİCİ</t>
  </si>
  <si>
    <t>2018 1.DÖNEM GEÇİCİ</t>
  </si>
  <si>
    <t>2017 1.DÖNEM GEÇİCİ</t>
  </si>
  <si>
    <t>2016 1.DÖNEM GEÇİCİ</t>
  </si>
  <si>
    <t>2015 1.DÖNEM GEÇİCİ</t>
  </si>
  <si>
    <t>2014 1.DÖNEM GEÇİCİ</t>
  </si>
  <si>
    <t>2013 1.DÖNEM GEÇİCİ</t>
  </si>
  <si>
    <t>2012 1.DÖNEM GEÇİCİ</t>
  </si>
  <si>
    <t>2011 1.DÖNEM GEÇİCİ</t>
  </si>
  <si>
    <t>DÖNEM</t>
  </si>
  <si>
    <t>YIL/Yİ-ÜFE ORANLARI</t>
  </si>
  <si>
    <t>2026 2.DÖNEM GEÇİCİ</t>
  </si>
  <si>
    <t>2025 2.DÖNEM GEÇİCİ</t>
  </si>
  <si>
    <t>2024 2.DÖNEM GEÇİCİ</t>
  </si>
  <si>
    <t>2023 2.DÖNEM GEÇİCİ</t>
  </si>
  <si>
    <t>2022 2.DÖNEM GEÇİCİ</t>
  </si>
  <si>
    <t>2020 2.DÖNEM GEÇİCİ</t>
  </si>
  <si>
    <t>2021 2.DÖNEM GEÇİCİ</t>
  </si>
  <si>
    <t>2019 2.DÖNEM GEÇİCİ</t>
  </si>
  <si>
    <t>2018 2.DÖNEM GEÇİCİ</t>
  </si>
  <si>
    <t>2017 2.DÖNEM GEÇİCİ</t>
  </si>
  <si>
    <t>2016 2.DÖNEM GEÇİCİ</t>
  </si>
  <si>
    <t>2015 2.DÖNEM GEÇİCİ</t>
  </si>
  <si>
    <t>2014 2.DÖNEM GEÇİCİ</t>
  </si>
  <si>
    <t>2013 2.DÖNEM GEÇİCİ</t>
  </si>
  <si>
    <t>2012 2.DÖNEM GEÇİCİ</t>
  </si>
  <si>
    <t>2011 2.DÖNEM GEÇİCİ</t>
  </si>
  <si>
    <t>2026 3.DÖNEM GEÇİCİ</t>
  </si>
  <si>
    <t>2025 3.DÖNEM GEÇİCİ</t>
  </si>
  <si>
    <t>2024 3.DÖNEM GEÇİCİ</t>
  </si>
  <si>
    <t>2023 3.DÖNEM GEÇİCİ</t>
  </si>
  <si>
    <t>2022 3.DÖNEM GEÇİCİ</t>
  </si>
  <si>
    <t>2021 3.DÖNEM GEÇİCİ</t>
  </si>
  <si>
    <t>2020 3.DÖNEM GEÇİCİ</t>
  </si>
  <si>
    <t>2019 3.DÖNEM GEÇİCİ</t>
  </si>
  <si>
    <t>2018 3.DÖNEM GEÇİCİ</t>
  </si>
  <si>
    <t>2017 3.DÖNEM GEÇİCİ</t>
  </si>
  <si>
    <t>2016 3.DÖNEM GEÇİCİ</t>
  </si>
  <si>
    <t>2015 3.DÖNEM GEÇİCİ</t>
  </si>
  <si>
    <t>2014 3.DÖNEM GEÇİCİ</t>
  </si>
  <si>
    <t>2013 3.DÖNEM GEÇİCİ</t>
  </si>
  <si>
    <t>2012 3.DÖNEM GEÇİCİ</t>
  </si>
  <si>
    <t>2011 3.DÖNEM GEÇİCİ</t>
  </si>
  <si>
    <t>255.01.005</t>
  </si>
  <si>
    <t>255.01.006</t>
  </si>
  <si>
    <t>255.01.007</t>
  </si>
  <si>
    <t>255.01.008</t>
  </si>
  <si>
    <t>255.01.009</t>
  </si>
  <si>
    <t>AÇIKLAMALAR</t>
  </si>
  <si>
    <t xml:space="preserve">25-26 GRUPTAKİ VARLIĞIN DEĞERİNE EKLENECEK TUTAR  </t>
  </si>
  <si>
    <t>257 HESABA YAPILACAK KAYIT</t>
  </si>
  <si>
    <t>TABLOYU FORMÜLDEN AŞAĞI DOĞRU UZATARAK KULLANABİLİRSİNİZ</t>
  </si>
  <si>
    <t>31.12.2025 TARİHLİ DEFTERE KAYITLI DEĞERİ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</si>
</sst>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 #,##0.00_-;_-* &quot;-&quot;??_-;_-@_-"/>
    <numFmt numFmtId="164" formatCode="_-* #,##0.00\ _₺_-;\-* #,##0.00\ _₺_-;_-* &quot;-&quot;??\ _₺_-;_-@_-"/>
    <numFmt numFmtId="165" formatCode="_-* #,##0\ _T_L_-;\-* #,##0\ _T_L_-;_-* &quot;-&quot;\ _T_L_-;_-@_-"/>
    <numFmt numFmtId="166" formatCode="_-* #,##0.00\ _T_L_-;\-* #,##0.00\ _T_L_-;_-* &quot;-&quot;??\ _T_L_-;_-@_-"/>
    <numFmt numFmtId="167" formatCode="[$-41F]mmmm\ yy;@"/>
    <numFmt numFmtId="168" formatCode="#,##0.00000"/>
    <numFmt numFmtId="169" formatCode="dd/mm/yyyy;@"/>
    <numFmt numFmtId="170" formatCode="#,##0.0000"/>
  </numFmts>
  <fonts count="31" x14ac:knownFonts="1">
    <font>
      <sz val="10"/>
      <name val="Arial Tur"/>
      <charset val="162"/>
    </font>
    <font>
      <sz val="11"/>
      <color theme="1"/>
      <name val="Calibri"/>
      <family val="2"/>
      <charset val="162"/>
      <scheme val="minor"/>
    </font>
    <font>
      <sz val="10"/>
      <name val="Arial Tur"/>
      <charset val="162"/>
    </font>
    <font>
      <b/>
      <sz val="9"/>
      <color indexed="8"/>
      <name val="Arial"/>
      <family val="2"/>
      <charset val="162"/>
    </font>
    <font>
      <sz val="9"/>
      <name val="Arial"/>
      <family val="2"/>
      <charset val="162"/>
    </font>
    <font>
      <sz val="8"/>
      <name val="Arial Tur"/>
      <charset val="162"/>
    </font>
    <font>
      <sz val="10"/>
      <name val="Arial"/>
      <family val="2"/>
      <charset val="162"/>
    </font>
    <font>
      <sz val="10"/>
      <name val="Arial"/>
      <family val="2"/>
      <charset val="162"/>
    </font>
    <font>
      <sz val="9"/>
      <color indexed="8"/>
      <name val="Arial"/>
      <family val="2"/>
      <charset val="162"/>
    </font>
    <font>
      <b/>
      <sz val="9"/>
      <name val="Arial"/>
      <family val="2"/>
      <charset val="162"/>
    </font>
    <font>
      <sz val="11"/>
      <color indexed="8"/>
      <name val="Calibri"/>
      <family val="2"/>
      <charset val="162"/>
    </font>
    <font>
      <sz val="10"/>
      <name val="Times New Roman"/>
      <family val="1"/>
      <charset val="162"/>
    </font>
    <font>
      <sz val="11"/>
      <color theme="1"/>
      <name val="Calibri"/>
      <family val="2"/>
      <charset val="162"/>
      <scheme val="minor"/>
    </font>
    <font>
      <u/>
      <sz val="11"/>
      <color theme="10"/>
      <name val="Calibri"/>
      <family val="2"/>
      <charset val="162"/>
    </font>
    <font>
      <sz val="10"/>
      <name val="Arial"/>
      <family val="2"/>
      <charset val="162"/>
    </font>
    <font>
      <b/>
      <sz val="10"/>
      <color theme="1"/>
      <name val="Arial Tur"/>
      <charset val="162"/>
    </font>
    <font>
      <b/>
      <sz val="9"/>
      <color indexed="81"/>
      <name val="Tahoma"/>
      <family val="2"/>
      <charset val="162"/>
    </font>
    <font>
      <sz val="9"/>
      <color rgb="FFFF0000"/>
      <name val="Arial"/>
      <family val="2"/>
      <charset val="162"/>
    </font>
    <font>
      <b/>
      <sz val="10"/>
      <name val="Arial Tur"/>
      <charset val="162"/>
    </font>
    <font>
      <b/>
      <sz val="10"/>
      <color theme="1"/>
      <name val="Calibri"/>
      <family val="2"/>
      <charset val="162"/>
    </font>
    <font>
      <b/>
      <sz val="9"/>
      <color theme="1"/>
      <name val="Tahoma"/>
      <family val="2"/>
      <charset val="162"/>
    </font>
    <font>
      <sz val="9"/>
      <color theme="1"/>
      <name val="Arial"/>
      <family val="2"/>
      <charset val="162"/>
    </font>
    <font>
      <sz val="9"/>
      <color theme="1"/>
      <name val="Tahoma"/>
      <family val="2"/>
      <charset val="162"/>
    </font>
    <font>
      <b/>
      <sz val="11"/>
      <color theme="1"/>
      <name val="Tahoma"/>
      <family val="2"/>
      <charset val="162"/>
    </font>
    <font>
      <b/>
      <sz val="10"/>
      <color indexed="8"/>
      <name val="Arial"/>
      <family val="2"/>
      <charset val="162"/>
    </font>
    <font>
      <sz val="11"/>
      <color rgb="FF000000"/>
      <name val="Segoe UI"/>
      <family val="2"/>
      <charset val="162"/>
    </font>
    <font>
      <sz val="10"/>
      <color indexed="8"/>
      <name val="Arial"/>
      <family val="2"/>
      <charset val="162"/>
    </font>
    <font>
      <sz val="9"/>
      <color indexed="81"/>
      <name val="Tahoma"/>
      <family val="2"/>
      <charset val="162"/>
    </font>
    <font>
      <sz val="10"/>
      <color rgb="FF333333"/>
      <name val="Arial Tur"/>
      <charset val="162"/>
    </font>
    <font>
      <b/>
      <sz val="8"/>
      <name val="Arial Tur"/>
      <charset val="162"/>
    </font>
    <font>
      <sz val="7"/>
      <color theme="1"/>
      <name val="Tahoma"/>
      <family val="2"/>
      <charset val="162"/>
    </font>
  </fonts>
  <fills count="15">
    <fill>
      <patternFill patternType="none"/>
    </fill>
    <fill>
      <patternFill patternType="gray125"/>
    </fill>
    <fill>
      <patternFill patternType="solid">
        <fgColor theme="4" tint="0.79998168889431442"/>
        <bgColor theme="4" tint="0.79998168889431442"/>
      </patternFill>
    </fill>
    <fill>
      <patternFill patternType="solid">
        <fgColor rgb="FFFFFF00"/>
        <bgColor indexed="64"/>
      </patternFill>
    </fill>
    <fill>
      <patternFill patternType="solid">
        <fgColor rgb="FFFF0000"/>
        <bgColor indexed="64"/>
      </patternFill>
    </fill>
    <fill>
      <patternFill patternType="solid">
        <fgColor theme="0" tint="-0.14999847407452621"/>
        <bgColor indexed="64"/>
      </patternFill>
    </fill>
    <fill>
      <patternFill patternType="solid">
        <fgColor indexed="23"/>
        <bgColor indexed="64"/>
      </patternFill>
    </fill>
    <fill>
      <patternFill patternType="solid">
        <fgColor theme="2" tint="-0.499984740745262"/>
        <bgColor indexed="64"/>
      </patternFill>
    </fill>
    <fill>
      <patternFill patternType="solid">
        <fgColor rgb="FFFFFFFF"/>
        <bgColor indexed="8"/>
      </patternFill>
    </fill>
    <fill>
      <patternFill patternType="solid">
        <fgColor rgb="FF92D050"/>
        <bgColor indexed="8"/>
      </patternFill>
    </fill>
    <fill>
      <patternFill patternType="solid">
        <fgColor rgb="FFFFFF00"/>
        <bgColor indexed="8"/>
      </patternFill>
    </fill>
    <fill>
      <patternFill patternType="solid">
        <fgColor rgb="FFFF0000"/>
        <bgColor indexed="8"/>
      </patternFill>
    </fill>
    <fill>
      <patternFill patternType="solid">
        <fgColor rgb="FFFFFFFF"/>
        <bgColor indexed="64"/>
      </patternFill>
    </fill>
    <fill>
      <patternFill patternType="solid">
        <fgColor theme="0"/>
        <bgColor indexed="64"/>
      </patternFill>
    </fill>
    <fill>
      <patternFill patternType="solid">
        <fgColor theme="0" tint="-0.249977111117893"/>
        <bgColor indexed="64"/>
      </patternFill>
    </fill>
  </fills>
  <borders count="14">
    <border>
      <left/>
      <right/>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right/>
      <top style="thin">
        <color indexed="64"/>
      </top>
      <bottom style="thin">
        <color indexed="64"/>
      </bottom>
      <diagonal/>
    </border>
    <border>
      <left/>
      <right/>
      <top/>
      <bottom style="thin">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rgb="FFA0A0A0"/>
      </left>
      <right style="thin">
        <color rgb="FFA0A0A0"/>
      </right>
      <top style="thin">
        <color rgb="FFA0A0A0"/>
      </top>
      <bottom style="thin">
        <color rgb="FFA0A0A0"/>
      </bottom>
      <diagonal/>
    </border>
  </borders>
  <cellStyleXfs count="31">
    <xf numFmtId="0" fontId="0" fillId="0" borderId="0"/>
    <xf numFmtId="165" fontId="7" fillId="0" borderId="0" applyFont="0" applyFill="0" applyBorder="0" applyAlignment="0" applyProtection="0"/>
    <xf numFmtId="165" fontId="7" fillId="0" borderId="0" applyFont="0" applyFill="0" applyBorder="0" applyAlignment="0" applyProtection="0"/>
    <xf numFmtId="166" fontId="7" fillId="0" borderId="0" applyFont="0" applyFill="0" applyBorder="0" applyAlignment="0" applyProtection="0"/>
    <xf numFmtId="0" fontId="13" fillId="0" borderId="0" applyNumberFormat="0" applyFill="0" applyBorder="0" applyAlignment="0" applyProtection="0">
      <alignment vertical="top"/>
      <protection locked="0"/>
    </xf>
    <xf numFmtId="0" fontId="11" fillId="0" borderId="0"/>
    <xf numFmtId="0" fontId="2" fillId="0" borderId="0"/>
    <xf numFmtId="0" fontId="12" fillId="0" borderId="0"/>
    <xf numFmtId="0" fontId="12" fillId="0" borderId="0"/>
    <xf numFmtId="0" fontId="12" fillId="0" borderId="0"/>
    <xf numFmtId="0" fontId="2" fillId="0" borderId="0"/>
    <xf numFmtId="0" fontId="2" fillId="0" borderId="0"/>
    <xf numFmtId="0" fontId="7" fillId="0" borderId="0"/>
    <xf numFmtId="0" fontId="7" fillId="0" borderId="0"/>
    <xf numFmtId="0" fontId="7" fillId="0" borderId="0"/>
    <xf numFmtId="0" fontId="12" fillId="0" borderId="0"/>
    <xf numFmtId="0" fontId="6" fillId="0" borderId="0"/>
    <xf numFmtId="164" fontId="10"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6" fontId="6" fillId="0" borderId="0" applyFont="0" applyFill="0" applyBorder="0" applyAlignment="0" applyProtection="0"/>
    <xf numFmtId="0" fontId="1" fillId="0" borderId="0"/>
    <xf numFmtId="0" fontId="1" fillId="0" borderId="0"/>
    <xf numFmtId="0" fontId="1" fillId="0" borderId="0"/>
    <xf numFmtId="0" fontId="6" fillId="0" borderId="0"/>
    <xf numFmtId="0" fontId="6" fillId="0" borderId="0"/>
    <xf numFmtId="0" fontId="6" fillId="0" borderId="0"/>
    <xf numFmtId="0" fontId="1" fillId="0" borderId="0"/>
    <xf numFmtId="0" fontId="14" fillId="0" borderId="0"/>
    <xf numFmtId="43" fontId="2" fillId="0" borderId="0" applyFont="0" applyFill="0" applyBorder="0" applyAlignment="0" applyProtection="0"/>
    <xf numFmtId="9" fontId="2" fillId="0" borderId="0" applyFont="0" applyFill="0" applyBorder="0" applyAlignment="0" applyProtection="0"/>
  </cellStyleXfs>
  <cellXfs count="128">
    <xf numFmtId="0" fontId="0" fillId="0" borderId="0" xfId="0"/>
    <xf numFmtId="0" fontId="4" fillId="0" borderId="0" xfId="0" applyFont="1"/>
    <xf numFmtId="0" fontId="9" fillId="0" borderId="0" xfId="0" applyFont="1" applyAlignment="1" applyProtection="1">
      <alignment horizontal="center" vertical="center"/>
      <protection locked="0"/>
    </xf>
    <xf numFmtId="0" fontId="4" fillId="0" borderId="0" xfId="0" applyFont="1" applyAlignment="1" applyProtection="1">
      <alignment horizontal="center" vertical="center"/>
      <protection locked="0"/>
    </xf>
    <xf numFmtId="0" fontId="4" fillId="0" borderId="0" xfId="0" applyFont="1" applyProtection="1">
      <protection hidden="1"/>
    </xf>
    <xf numFmtId="0" fontId="8" fillId="0" borderId="7" xfId="0" applyFont="1" applyBorder="1" applyAlignment="1" applyProtection="1">
      <alignment horizontal="center" vertical="center"/>
      <protection locked="0"/>
    </xf>
    <xf numFmtId="0" fontId="4" fillId="0" borderId="7" xfId="0" applyFont="1" applyBorder="1" applyProtection="1">
      <protection locked="0"/>
    </xf>
    <xf numFmtId="169" fontId="9" fillId="0" borderId="0" xfId="0" applyNumberFormat="1" applyFont="1" applyAlignment="1" applyProtection="1">
      <alignment horizontal="center" vertical="center"/>
      <protection locked="0"/>
    </xf>
    <xf numFmtId="169" fontId="4" fillId="0" borderId="0" xfId="0" applyNumberFormat="1" applyFont="1"/>
    <xf numFmtId="4" fontId="9" fillId="0" borderId="0" xfId="0" applyNumberFormat="1" applyFont="1" applyAlignment="1" applyProtection="1">
      <alignment horizontal="center" vertical="center"/>
      <protection locked="0"/>
    </xf>
    <xf numFmtId="4" fontId="4" fillId="0" borderId="0" xfId="0" applyNumberFormat="1" applyFont="1"/>
    <xf numFmtId="168" fontId="8" fillId="0" borderId="7" xfId="0" applyNumberFormat="1" applyFont="1" applyBorder="1" applyAlignment="1">
      <alignment horizontal="right"/>
    </xf>
    <xf numFmtId="0" fontId="0" fillId="0" borderId="0" xfId="0" pivotButton="1"/>
    <xf numFmtId="0" fontId="0" fillId="0" borderId="0" xfId="0" applyAlignment="1">
      <alignment horizontal="left"/>
    </xf>
    <xf numFmtId="4" fontId="8" fillId="0" borderId="7" xfId="0" applyNumberFormat="1" applyFont="1" applyBorder="1" applyAlignment="1">
      <alignment vertical="center"/>
    </xf>
    <xf numFmtId="4" fontId="4" fillId="0" borderId="7" xfId="0" applyNumberFormat="1" applyFont="1" applyBorder="1" applyAlignment="1">
      <alignment vertical="center"/>
    </xf>
    <xf numFmtId="4" fontId="8" fillId="0" borderId="8" xfId="0" applyNumberFormat="1" applyFont="1" applyBorder="1" applyAlignment="1">
      <alignment vertical="center"/>
    </xf>
    <xf numFmtId="167" fontId="4" fillId="0" borderId="7" xfId="0" applyNumberFormat="1" applyFont="1" applyBorder="1" applyAlignment="1">
      <alignment horizontal="center"/>
    </xf>
    <xf numFmtId="4" fontId="0" fillId="0" borderId="0" xfId="0" applyNumberFormat="1"/>
    <xf numFmtId="4" fontId="8" fillId="0" borderId="7" xfId="0" applyNumberFormat="1" applyFont="1" applyBorder="1" applyAlignment="1">
      <alignment horizontal="right"/>
    </xf>
    <xf numFmtId="4" fontId="15" fillId="2" borderId="10" xfId="0" applyNumberFormat="1" applyFont="1" applyFill="1" applyBorder="1"/>
    <xf numFmtId="167" fontId="8" fillId="0" borderId="7" xfId="0" applyNumberFormat="1" applyFont="1" applyBorder="1" applyAlignment="1">
      <alignment horizontal="center" vertical="center"/>
    </xf>
    <xf numFmtId="0" fontId="4" fillId="0" borderId="8" xfId="0" applyFont="1" applyBorder="1" applyAlignment="1">
      <alignment horizontal="center"/>
    </xf>
    <xf numFmtId="0" fontId="9" fillId="0" borderId="0" xfId="0" applyFont="1" applyAlignment="1" applyProtection="1">
      <alignment horizontal="left" vertical="center"/>
      <protection locked="0"/>
    </xf>
    <xf numFmtId="0" fontId="4" fillId="0" borderId="0" xfId="0" applyFont="1" applyAlignment="1">
      <alignment horizontal="left"/>
    </xf>
    <xf numFmtId="1" fontId="0" fillId="0" borderId="11" xfId="0" applyNumberFormat="1" applyBorder="1" applyAlignment="1">
      <alignment horizontal="center"/>
    </xf>
    <xf numFmtId="169" fontId="8" fillId="0" borderId="11" xfId="0" applyNumberFormat="1" applyFont="1" applyBorder="1" applyAlignment="1" applyProtection="1">
      <alignment horizontal="center"/>
      <protection locked="0"/>
    </xf>
    <xf numFmtId="4" fontId="4" fillId="0" borderId="11" xfId="0" applyNumberFormat="1" applyFont="1" applyBorder="1" applyAlignment="1">
      <alignment horizontal="center"/>
    </xf>
    <xf numFmtId="169" fontId="4" fillId="0" borderId="11" xfId="21" applyNumberFormat="1" applyFont="1" applyBorder="1" applyAlignment="1">
      <alignment horizontal="center" vertical="center"/>
    </xf>
    <xf numFmtId="169" fontId="17" fillId="0" borderId="11" xfId="21" applyNumberFormat="1" applyFont="1" applyBorder="1" applyAlignment="1">
      <alignment horizontal="center" vertical="center"/>
    </xf>
    <xf numFmtId="4" fontId="17" fillId="0" borderId="11" xfId="0" applyNumberFormat="1" applyFont="1" applyBorder="1" applyAlignment="1">
      <alignment horizontal="center"/>
    </xf>
    <xf numFmtId="1" fontId="0" fillId="3" borderId="11" xfId="0" applyNumberFormat="1" applyFill="1" applyBorder="1" applyAlignment="1">
      <alignment horizontal="center"/>
    </xf>
    <xf numFmtId="169" fontId="4" fillId="3" borderId="11" xfId="21" applyNumberFormat="1" applyFont="1" applyFill="1" applyBorder="1" applyAlignment="1">
      <alignment horizontal="center" vertical="center"/>
    </xf>
    <xf numFmtId="4" fontId="4" fillId="3" borderId="11" xfId="0" applyNumberFormat="1" applyFont="1" applyFill="1" applyBorder="1" applyAlignment="1">
      <alignment horizontal="center"/>
    </xf>
    <xf numFmtId="169" fontId="4" fillId="4" borderId="11" xfId="21" applyNumberFormat="1" applyFont="1" applyFill="1" applyBorder="1" applyAlignment="1">
      <alignment horizontal="center" vertical="center"/>
    </xf>
    <xf numFmtId="1" fontId="0" fillId="4" borderId="11" xfId="0" applyNumberFormat="1" applyFill="1" applyBorder="1" applyAlignment="1">
      <alignment horizontal="center"/>
    </xf>
    <xf numFmtId="4" fontId="4" fillId="4" borderId="11" xfId="0" applyNumberFormat="1" applyFont="1" applyFill="1" applyBorder="1" applyAlignment="1">
      <alignment horizontal="center"/>
    </xf>
    <xf numFmtId="169" fontId="8" fillId="4" borderId="11" xfId="0" applyNumberFormat="1" applyFont="1" applyFill="1" applyBorder="1" applyAlignment="1" applyProtection="1">
      <alignment horizontal="center"/>
      <protection locked="0"/>
    </xf>
    <xf numFmtId="4" fontId="0" fillId="0" borderId="11" xfId="0" applyNumberFormat="1" applyBorder="1"/>
    <xf numFmtId="4" fontId="0" fillId="0" borderId="11" xfId="0" applyNumberFormat="1" applyBorder="1" applyAlignment="1">
      <alignment horizontal="right"/>
    </xf>
    <xf numFmtId="4" fontId="4" fillId="0" borderId="11" xfId="0" applyNumberFormat="1" applyFont="1" applyBorder="1" applyAlignment="1">
      <alignment horizontal="right"/>
    </xf>
    <xf numFmtId="0" fontId="0" fillId="0" borderId="0" xfId="0" applyAlignment="1">
      <alignment horizontal="right"/>
    </xf>
    <xf numFmtId="4" fontId="0" fillId="4" borderId="11" xfId="0" applyNumberFormat="1" applyFill="1" applyBorder="1" applyAlignment="1">
      <alignment horizontal="right"/>
    </xf>
    <xf numFmtId="4" fontId="8" fillId="0" borderId="11" xfId="0" applyNumberFormat="1" applyFont="1" applyBorder="1" applyAlignment="1">
      <alignment horizontal="right"/>
    </xf>
    <xf numFmtId="4" fontId="17" fillId="0" borderId="11" xfId="0" applyNumberFormat="1" applyFont="1" applyBorder="1" applyAlignment="1">
      <alignment horizontal="right"/>
    </xf>
    <xf numFmtId="0" fontId="18" fillId="0" borderId="11" xfId="0" applyFont="1" applyBorder="1" applyAlignment="1">
      <alignment horizontal="center"/>
    </xf>
    <xf numFmtId="0" fontId="18" fillId="0" borderId="11" xfId="0" applyFont="1" applyBorder="1" applyAlignment="1">
      <alignment horizontal="center" wrapText="1"/>
    </xf>
    <xf numFmtId="0" fontId="4" fillId="0" borderId="11" xfId="0" applyFont="1" applyBorder="1"/>
    <xf numFmtId="0" fontId="19" fillId="6" borderId="11" xfId="0" applyFont="1" applyFill="1" applyBorder="1" applyAlignment="1">
      <alignment horizontal="center" vertical="center"/>
    </xf>
    <xf numFmtId="0" fontId="19" fillId="6" borderId="11" xfId="0" applyFont="1" applyFill="1" applyBorder="1" applyAlignment="1">
      <alignment horizontal="center" vertical="center" wrapText="1"/>
    </xf>
    <xf numFmtId="0" fontId="19" fillId="0" borderId="0" xfId="0" applyFont="1" applyAlignment="1">
      <alignment horizontal="center" vertical="center"/>
    </xf>
    <xf numFmtId="4" fontId="21" fillId="0" borderId="12" xfId="0" applyNumberFormat="1" applyFont="1" applyBorder="1" applyAlignment="1">
      <alignment vertical="top"/>
    </xf>
    <xf numFmtId="0" fontId="22" fillId="0" borderId="0" xfId="0" applyFont="1" applyAlignment="1">
      <alignment vertical="top"/>
    </xf>
    <xf numFmtId="0" fontId="20" fillId="0" borderId="11" xfId="0" applyFont="1" applyBorder="1" applyAlignment="1">
      <alignment horizontal="center" vertical="top"/>
    </xf>
    <xf numFmtId="4" fontId="22" fillId="0" borderId="11" xfId="0" applyNumberFormat="1" applyFont="1" applyBorder="1" applyAlignment="1">
      <alignment vertical="top"/>
    </xf>
    <xf numFmtId="170" fontId="22" fillId="0" borderId="11" xfId="0" applyNumberFormat="1" applyFont="1" applyBorder="1" applyAlignment="1">
      <alignment vertical="top"/>
    </xf>
    <xf numFmtId="4" fontId="23" fillId="5" borderId="0" xfId="0" applyNumberFormat="1" applyFont="1" applyFill="1" applyAlignment="1">
      <alignment vertical="top"/>
    </xf>
    <xf numFmtId="4" fontId="9" fillId="5" borderId="0" xfId="0" applyNumberFormat="1" applyFont="1" applyFill="1" applyAlignment="1">
      <alignment horizontal="center" wrapText="1"/>
    </xf>
    <xf numFmtId="0" fontId="3" fillId="7" borderId="1" xfId="0" applyFont="1" applyFill="1" applyBorder="1" applyAlignment="1" applyProtection="1">
      <alignment vertical="center" wrapText="1"/>
      <protection locked="0"/>
    </xf>
    <xf numFmtId="0" fontId="25" fillId="8" borderId="13" xfId="0" applyFont="1" applyFill="1" applyBorder="1" applyAlignment="1">
      <alignment horizontal="left" vertical="top" wrapText="1"/>
    </xf>
    <xf numFmtId="1" fontId="25" fillId="8" borderId="13" xfId="0" applyNumberFormat="1" applyFont="1" applyFill="1" applyBorder="1" applyAlignment="1">
      <alignment horizontal="right" vertical="top" wrapText="1"/>
    </xf>
    <xf numFmtId="0" fontId="25" fillId="9" borderId="13" xfId="0" applyFont="1" applyFill="1" applyBorder="1" applyAlignment="1">
      <alignment horizontal="left" vertical="top" wrapText="1"/>
    </xf>
    <xf numFmtId="0" fontId="25" fillId="8" borderId="13" xfId="0" applyFont="1" applyFill="1" applyBorder="1" applyAlignment="1">
      <alignment horizontal="center" vertical="top" wrapText="1"/>
    </xf>
    <xf numFmtId="4" fontId="25" fillId="8" borderId="13" xfId="0" applyNumberFormat="1" applyFont="1" applyFill="1" applyBorder="1" applyAlignment="1">
      <alignment horizontal="right" vertical="top" wrapText="1"/>
    </xf>
    <xf numFmtId="4" fontId="25" fillId="10" borderId="13" xfId="0" applyNumberFormat="1" applyFont="1" applyFill="1" applyBorder="1" applyAlignment="1">
      <alignment horizontal="right" vertical="top" wrapText="1"/>
    </xf>
    <xf numFmtId="0" fontId="24" fillId="7" borderId="3" xfId="0" applyFont="1" applyFill="1" applyBorder="1" applyAlignment="1" applyProtection="1">
      <alignment horizontal="center" vertical="center"/>
      <protection locked="0"/>
    </xf>
    <xf numFmtId="0" fontId="24" fillId="7" borderId="3" xfId="0" applyFont="1" applyFill="1" applyBorder="1" applyAlignment="1" applyProtection="1">
      <alignment horizontal="left" vertical="center"/>
      <protection locked="0"/>
    </xf>
    <xf numFmtId="0" fontId="24" fillId="7" borderId="4" xfId="0" applyFont="1" applyFill="1" applyBorder="1" applyAlignment="1" applyProtection="1">
      <alignment horizontal="center" vertical="center" wrapText="1"/>
      <protection locked="0"/>
    </xf>
    <xf numFmtId="169" fontId="24" fillId="7" borderId="4" xfId="0" applyNumberFormat="1" applyFont="1" applyFill="1" applyBorder="1" applyAlignment="1" applyProtection="1">
      <alignment horizontal="center" vertical="center" wrapText="1"/>
      <protection locked="0"/>
    </xf>
    <xf numFmtId="0" fontId="24" fillId="7" borderId="1" xfId="0" applyFont="1" applyFill="1" applyBorder="1" applyAlignment="1" applyProtection="1">
      <alignment horizontal="center" vertical="center" wrapText="1"/>
      <protection locked="0"/>
    </xf>
    <xf numFmtId="4" fontId="24" fillId="7" borderId="4" xfId="0" applyNumberFormat="1" applyFont="1" applyFill="1" applyBorder="1" applyAlignment="1" applyProtection="1">
      <alignment horizontal="center" vertical="center" wrapText="1"/>
      <protection locked="0"/>
    </xf>
    <xf numFmtId="0" fontId="24" fillId="7" borderId="6" xfId="0" applyFont="1" applyFill="1" applyBorder="1" applyAlignment="1" applyProtection="1">
      <alignment horizontal="center" vertical="center" wrapText="1"/>
      <protection locked="0"/>
    </xf>
    <xf numFmtId="4" fontId="4" fillId="0" borderId="0" xfId="0" applyNumberFormat="1" applyFont="1" applyAlignment="1">
      <alignment vertical="center"/>
    </xf>
    <xf numFmtId="0" fontId="4" fillId="0" borderId="0" xfId="0" applyFont="1" applyAlignment="1" applyProtection="1">
      <alignment vertical="center"/>
      <protection hidden="1"/>
    </xf>
    <xf numFmtId="0" fontId="4" fillId="0" borderId="0" xfId="0" applyFont="1" applyAlignment="1">
      <alignment vertical="center"/>
    </xf>
    <xf numFmtId="0" fontId="8" fillId="3" borderId="7" xfId="0" applyFont="1" applyFill="1" applyBorder="1" applyAlignment="1" applyProtection="1">
      <alignment horizontal="center" vertical="center"/>
      <protection locked="0"/>
    </xf>
    <xf numFmtId="0" fontId="25" fillId="10" borderId="13" xfId="0" applyFont="1" applyFill="1" applyBorder="1" applyAlignment="1">
      <alignment horizontal="left" vertical="top" wrapText="1"/>
    </xf>
    <xf numFmtId="0" fontId="4" fillId="3" borderId="7" xfId="0" applyFont="1" applyFill="1" applyBorder="1" applyProtection="1">
      <protection locked="0"/>
    </xf>
    <xf numFmtId="0" fontId="25" fillId="10" borderId="13" xfId="0" applyFont="1" applyFill="1" applyBorder="1" applyAlignment="1">
      <alignment horizontal="center" vertical="top" wrapText="1"/>
    </xf>
    <xf numFmtId="1" fontId="25" fillId="10" borderId="13" xfId="0" applyNumberFormat="1" applyFont="1" applyFill="1" applyBorder="1" applyAlignment="1">
      <alignment horizontal="right" vertical="top" wrapText="1"/>
    </xf>
    <xf numFmtId="0" fontId="4" fillId="3" borderId="8" xfId="0" applyFont="1" applyFill="1" applyBorder="1" applyAlignment="1">
      <alignment horizontal="center"/>
    </xf>
    <xf numFmtId="167" fontId="8" fillId="3" borderId="7" xfId="0" applyNumberFormat="1" applyFont="1" applyFill="1" applyBorder="1" applyAlignment="1">
      <alignment horizontal="center" vertical="center"/>
    </xf>
    <xf numFmtId="167" fontId="4" fillId="3" borderId="7" xfId="0" applyNumberFormat="1" applyFont="1" applyFill="1" applyBorder="1" applyAlignment="1">
      <alignment horizontal="center"/>
    </xf>
    <xf numFmtId="4" fontId="8" fillId="3" borderId="7" xfId="0" applyNumberFormat="1" applyFont="1" applyFill="1" applyBorder="1" applyAlignment="1">
      <alignment horizontal="right"/>
    </xf>
    <xf numFmtId="168" fontId="8" fillId="3" borderId="7" xfId="0" applyNumberFormat="1" applyFont="1" applyFill="1" applyBorder="1" applyAlignment="1">
      <alignment horizontal="right"/>
    </xf>
    <xf numFmtId="4" fontId="8" fillId="3" borderId="7" xfId="0" applyNumberFormat="1" applyFont="1" applyFill="1" applyBorder="1" applyAlignment="1">
      <alignment vertical="center"/>
    </xf>
    <xf numFmtId="4" fontId="4" fillId="3" borderId="7" xfId="0" applyNumberFormat="1" applyFont="1" applyFill="1" applyBorder="1" applyAlignment="1">
      <alignment vertical="center"/>
    </xf>
    <xf numFmtId="4" fontId="8" fillId="3" borderId="8" xfId="0" applyNumberFormat="1" applyFont="1" applyFill="1" applyBorder="1" applyAlignment="1">
      <alignment vertical="center"/>
    </xf>
    <xf numFmtId="4" fontId="4" fillId="3" borderId="0" xfId="0" applyNumberFormat="1" applyFont="1" applyFill="1"/>
    <xf numFmtId="0" fontId="4" fillId="3" borderId="0" xfId="0" applyFont="1" applyFill="1" applyProtection="1">
      <protection hidden="1"/>
    </xf>
    <xf numFmtId="0" fontId="4" fillId="3" borderId="0" xfId="0" applyFont="1" applyFill="1"/>
    <xf numFmtId="4" fontId="25" fillId="11" borderId="13" xfId="0" applyNumberFormat="1" applyFont="1" applyFill="1" applyBorder="1" applyAlignment="1">
      <alignment horizontal="right" vertical="top" wrapText="1"/>
    </xf>
    <xf numFmtId="0" fontId="26" fillId="0" borderId="11" xfId="0" applyFont="1" applyBorder="1" applyAlignment="1">
      <alignment horizontal="left"/>
    </xf>
    <xf numFmtId="4" fontId="8" fillId="0" borderId="11" xfId="0" applyNumberFormat="1" applyFont="1" applyBorder="1" applyAlignment="1">
      <alignment vertical="center"/>
    </xf>
    <xf numFmtId="4" fontId="21" fillId="0" borderId="11" xfId="0" applyNumberFormat="1" applyFont="1" applyBorder="1" applyAlignment="1">
      <alignment vertical="top"/>
    </xf>
    <xf numFmtId="0" fontId="19" fillId="3" borderId="11" xfId="0" applyFont="1" applyFill="1" applyBorder="1" applyAlignment="1">
      <alignment horizontal="center" vertical="center" wrapText="1"/>
    </xf>
    <xf numFmtId="3" fontId="0" fillId="0" borderId="11" xfId="0" applyNumberFormat="1" applyBorder="1" applyAlignment="1">
      <alignment horizontal="left"/>
    </xf>
    <xf numFmtId="49" fontId="0" fillId="0" borderId="11" xfId="0" applyNumberFormat="1" applyBorder="1"/>
    <xf numFmtId="0" fontId="22" fillId="4" borderId="0" xfId="0" applyFont="1" applyFill="1" applyAlignment="1">
      <alignment vertical="top"/>
    </xf>
    <xf numFmtId="43" fontId="22" fillId="0" borderId="0" xfId="29" applyFont="1" applyAlignment="1">
      <alignment vertical="top"/>
    </xf>
    <xf numFmtId="4" fontId="22" fillId="0" borderId="0" xfId="0" applyNumberFormat="1" applyFont="1" applyAlignment="1">
      <alignment vertical="top"/>
    </xf>
    <xf numFmtId="4" fontId="8" fillId="0" borderId="11" xfId="0" applyNumberFormat="1" applyFont="1" applyBorder="1" applyAlignment="1">
      <alignment vertical="top"/>
    </xf>
    <xf numFmtId="0" fontId="22" fillId="0" borderId="0" xfId="0" applyFont="1" applyAlignment="1">
      <alignment horizontal="center" vertical="top"/>
    </xf>
    <xf numFmtId="0" fontId="28" fillId="12" borderId="0" xfId="0" applyFont="1" applyFill="1" applyAlignment="1">
      <alignment horizontal="left" vertical="top" wrapText="1"/>
    </xf>
    <xf numFmtId="10" fontId="28" fillId="12" borderId="0" xfId="30" applyNumberFormat="1" applyFont="1" applyFill="1" applyBorder="1" applyAlignment="1">
      <alignment horizontal="left" vertical="top" wrapText="1"/>
    </xf>
    <xf numFmtId="0" fontId="5" fillId="13" borderId="0" xfId="0" applyFont="1" applyFill="1"/>
    <xf numFmtId="0" fontId="5" fillId="13" borderId="11" xfId="0" applyFont="1" applyFill="1" applyBorder="1" applyAlignment="1">
      <alignment horizontal="left" vertical="top" wrapText="1"/>
    </xf>
    <xf numFmtId="2" fontId="5" fillId="13" borderId="11" xfId="0" applyNumberFormat="1" applyFont="1" applyFill="1" applyBorder="1" applyAlignment="1">
      <alignment horizontal="left" vertical="top" wrapText="1"/>
    </xf>
    <xf numFmtId="0" fontId="5" fillId="13" borderId="11" xfId="0" applyFont="1" applyFill="1" applyBorder="1"/>
    <xf numFmtId="0" fontId="29" fillId="13" borderId="11" xfId="0" applyFont="1" applyFill="1" applyBorder="1" applyAlignment="1">
      <alignment horizontal="center" vertical="center" wrapText="1"/>
    </xf>
    <xf numFmtId="0" fontId="29" fillId="5" borderId="1" xfId="0" applyFont="1" applyFill="1" applyBorder="1" applyAlignment="1">
      <alignment horizontal="center" vertical="center" wrapText="1"/>
    </xf>
    <xf numFmtId="10" fontId="5" fillId="13" borderId="11" xfId="30" applyNumberFormat="1" applyFont="1" applyFill="1" applyBorder="1" applyAlignment="1">
      <alignment horizontal="center" vertical="top" wrapText="1"/>
    </xf>
    <xf numFmtId="0" fontId="5" fillId="13" borderId="11" xfId="0" applyFont="1" applyFill="1" applyBorder="1" applyAlignment="1">
      <alignment horizontal="center" vertical="center"/>
    </xf>
    <xf numFmtId="10" fontId="5" fillId="13" borderId="11" xfId="30" applyNumberFormat="1" applyFont="1" applyFill="1" applyBorder="1" applyAlignment="1">
      <alignment horizontal="center" vertical="center" wrapText="1"/>
    </xf>
    <xf numFmtId="0" fontId="29" fillId="13" borderId="11" xfId="0" applyFont="1" applyFill="1" applyBorder="1"/>
    <xf numFmtId="0" fontId="29" fillId="13" borderId="11" xfId="0" applyFont="1" applyFill="1" applyBorder="1" applyAlignment="1">
      <alignment horizontal="left" vertical="top" wrapText="1"/>
    </xf>
    <xf numFmtId="0" fontId="29" fillId="3" borderId="11" xfId="0" applyFont="1" applyFill="1" applyBorder="1" applyAlignment="1">
      <alignment horizontal="center" vertical="center" wrapText="1"/>
    </xf>
    <xf numFmtId="0" fontId="19" fillId="14" borderId="11" xfId="0" applyFont="1" applyFill="1" applyBorder="1" applyAlignment="1">
      <alignment horizontal="center" vertical="center"/>
    </xf>
    <xf numFmtId="0" fontId="19" fillId="14" borderId="11" xfId="0" applyFont="1" applyFill="1" applyBorder="1" applyAlignment="1">
      <alignment horizontal="center" vertical="center" wrapText="1"/>
    </xf>
    <xf numFmtId="0" fontId="8" fillId="0" borderId="11" xfId="0" applyFont="1" applyBorder="1" applyAlignment="1">
      <alignment horizontal="center" vertical="top"/>
    </xf>
    <xf numFmtId="0" fontId="30" fillId="0" borderId="11" xfId="0" applyFont="1" applyBorder="1" applyAlignment="1">
      <alignment horizontal="left" vertical="top" wrapText="1"/>
    </xf>
    <xf numFmtId="0" fontId="19" fillId="3" borderId="0" xfId="0" applyFont="1" applyFill="1" applyAlignment="1">
      <alignment horizontal="center" vertical="center" wrapText="1"/>
    </xf>
    <xf numFmtId="0" fontId="3" fillId="7" borderId="5" xfId="0" applyFont="1" applyFill="1" applyBorder="1" applyAlignment="1" applyProtection="1">
      <alignment horizontal="center" vertical="center" wrapText="1"/>
      <protection locked="0"/>
    </xf>
    <xf numFmtId="0" fontId="3" fillId="7" borderId="9" xfId="0" applyFont="1" applyFill="1" applyBorder="1" applyAlignment="1" applyProtection="1">
      <alignment horizontal="center" vertical="center" wrapText="1"/>
      <protection locked="0"/>
    </xf>
    <xf numFmtId="0" fontId="3" fillId="7" borderId="2" xfId="0" applyFont="1" applyFill="1" applyBorder="1" applyAlignment="1" applyProtection="1">
      <alignment horizontal="center" vertical="center" wrapText="1"/>
      <protection locked="0"/>
    </xf>
    <xf numFmtId="0" fontId="22" fillId="5" borderId="0" xfId="0" applyFont="1" applyFill="1" applyAlignment="1">
      <alignment horizontal="center" vertical="top" wrapText="1"/>
    </xf>
    <xf numFmtId="0" fontId="30" fillId="0" borderId="11" xfId="0" applyFont="1" applyBorder="1" applyAlignment="1">
      <alignment horizontal="left" vertical="center" wrapText="1"/>
    </xf>
    <xf numFmtId="0" fontId="30" fillId="0" borderId="11" xfId="0" applyFont="1" applyBorder="1" applyAlignment="1">
      <alignment horizontal="left" vertical="top" wrapText="1"/>
    </xf>
  </cellXfs>
  <cellStyles count="31">
    <cellStyle name="Comma [0] 2" xfId="1" xr:uid="{00000000-0005-0000-0000-000000000000}"/>
    <cellStyle name="Comma [0] 2 2" xfId="18" xr:uid="{00000000-0005-0000-0000-000001000000}"/>
    <cellStyle name="Comma [0] 3" xfId="2" xr:uid="{00000000-0005-0000-0000-000002000000}"/>
    <cellStyle name="Comma [0] 3 2" xfId="19" xr:uid="{00000000-0005-0000-0000-000003000000}"/>
    <cellStyle name="Comma 2" xfId="3" xr:uid="{00000000-0005-0000-0000-000004000000}"/>
    <cellStyle name="Comma 2 2" xfId="20" xr:uid="{00000000-0005-0000-0000-000005000000}"/>
    <cellStyle name="Köprü 2" xfId="4" xr:uid="{00000000-0005-0000-0000-000006000000}"/>
    <cellStyle name="Normal" xfId="0" builtinId="0"/>
    <cellStyle name="Normal 2" xfId="5" xr:uid="{00000000-0005-0000-0000-000008000000}"/>
    <cellStyle name="Normal 2 2" xfId="6" xr:uid="{00000000-0005-0000-0000-000009000000}"/>
    <cellStyle name="Normal 2 2 2" xfId="7" xr:uid="{00000000-0005-0000-0000-00000A000000}"/>
    <cellStyle name="Normal 2 2 2 2" xfId="21" xr:uid="{00000000-0005-0000-0000-00000B000000}"/>
    <cellStyle name="Normal 2 2 3" xfId="8" xr:uid="{00000000-0005-0000-0000-00000C000000}"/>
    <cellStyle name="Normal 2 2 3 2" xfId="22" xr:uid="{00000000-0005-0000-0000-00000D000000}"/>
    <cellStyle name="Normal 2 2 4" xfId="9" xr:uid="{00000000-0005-0000-0000-00000E000000}"/>
    <cellStyle name="Normal 2 2 4 2" xfId="23" xr:uid="{00000000-0005-0000-0000-00000F000000}"/>
    <cellStyle name="Normal 2 3" xfId="10" xr:uid="{00000000-0005-0000-0000-000010000000}"/>
    <cellStyle name="Normal 2 4" xfId="11" xr:uid="{00000000-0005-0000-0000-000011000000}"/>
    <cellStyle name="Normal 3" xfId="12" xr:uid="{00000000-0005-0000-0000-000012000000}"/>
    <cellStyle name="Normal 3 2" xfId="13" xr:uid="{00000000-0005-0000-0000-000013000000}"/>
    <cellStyle name="Normal 3 2 2" xfId="25" xr:uid="{00000000-0005-0000-0000-000014000000}"/>
    <cellStyle name="Normal 3 3" xfId="24" xr:uid="{00000000-0005-0000-0000-000015000000}"/>
    <cellStyle name="Normal 4" xfId="14" xr:uid="{00000000-0005-0000-0000-000016000000}"/>
    <cellStyle name="Normal 4 2" xfId="26" xr:uid="{00000000-0005-0000-0000-000017000000}"/>
    <cellStyle name="Normal 5" xfId="15" xr:uid="{00000000-0005-0000-0000-000018000000}"/>
    <cellStyle name="Normal 5 2" xfId="27" xr:uid="{00000000-0005-0000-0000-000019000000}"/>
    <cellStyle name="Normal 6" xfId="16" xr:uid="{00000000-0005-0000-0000-00001A000000}"/>
    <cellStyle name="Normal 6 2" xfId="28" xr:uid="{00000000-0005-0000-0000-00001B000000}"/>
    <cellStyle name="Virgül" xfId="29" builtinId="3"/>
    <cellStyle name="Virgül 2" xfId="17" xr:uid="{00000000-0005-0000-0000-00001C000000}"/>
    <cellStyle name="Yüzde" xfId="30" builtinId="5"/>
  </cellStyles>
  <dxfs count="112">
    <dxf>
      <font>
        <condense val="0"/>
        <extend val="0"/>
        <color indexed="10"/>
      </font>
    </dxf>
    <dxf>
      <font>
        <condense val="0"/>
        <extend val="0"/>
        <color indexed="12"/>
      </font>
    </dxf>
    <dxf>
      <font>
        <condense val="0"/>
        <extend val="0"/>
        <color indexed="17"/>
      </font>
    </dxf>
    <dxf>
      <font>
        <condense val="0"/>
        <extend val="0"/>
        <color indexed="10"/>
      </font>
    </dxf>
    <dxf>
      <font>
        <condense val="0"/>
        <extend val="0"/>
        <color indexed="12"/>
      </font>
    </dxf>
    <dxf>
      <font>
        <condense val="0"/>
        <extend val="0"/>
        <color indexed="17"/>
      </font>
    </dxf>
    <dxf>
      <font>
        <condense val="0"/>
        <extend val="0"/>
        <color indexed="17"/>
      </font>
    </dxf>
    <dxf>
      <font>
        <condense val="0"/>
        <extend val="0"/>
        <color indexed="10"/>
      </font>
    </dxf>
    <dxf>
      <font>
        <condense val="0"/>
        <extend val="0"/>
        <color indexed="12"/>
      </font>
    </dxf>
    <dxf>
      <font>
        <condense val="0"/>
        <extend val="0"/>
        <color indexed="17"/>
      </font>
    </dxf>
    <dxf>
      <font>
        <condense val="0"/>
        <extend val="0"/>
        <color indexed="12"/>
      </font>
    </dxf>
    <dxf>
      <font>
        <condense val="0"/>
        <extend val="0"/>
        <color indexed="10"/>
      </font>
    </dxf>
    <dxf>
      <font>
        <condense val="0"/>
        <extend val="0"/>
        <color indexed="17"/>
      </font>
    </dxf>
    <dxf>
      <font>
        <condense val="0"/>
        <extend val="0"/>
        <color indexed="12"/>
      </font>
    </dxf>
    <dxf>
      <font>
        <condense val="0"/>
        <extend val="0"/>
        <color indexed="10"/>
      </font>
    </dxf>
    <dxf>
      <font>
        <condense val="0"/>
        <extend val="0"/>
        <color indexed="17"/>
      </font>
    </dxf>
    <dxf>
      <font>
        <condense val="0"/>
        <extend val="0"/>
        <color indexed="12"/>
      </font>
    </dxf>
    <dxf>
      <font>
        <condense val="0"/>
        <extend val="0"/>
        <color indexed="10"/>
      </font>
    </dxf>
    <dxf>
      <font>
        <condense val="0"/>
        <extend val="0"/>
        <color indexed="17"/>
      </font>
    </dxf>
    <dxf>
      <font>
        <condense val="0"/>
        <extend val="0"/>
        <color indexed="12"/>
      </font>
    </dxf>
    <dxf>
      <font>
        <condense val="0"/>
        <extend val="0"/>
        <color indexed="10"/>
      </font>
    </dxf>
    <dxf>
      <font>
        <condense val="0"/>
        <extend val="0"/>
        <color indexed="10"/>
      </font>
    </dxf>
    <dxf>
      <font>
        <condense val="0"/>
        <extend val="0"/>
        <color indexed="12"/>
      </font>
    </dxf>
    <dxf>
      <font>
        <condense val="0"/>
        <extend val="0"/>
        <color indexed="17"/>
      </font>
    </dxf>
    <dxf>
      <font>
        <condense val="0"/>
        <extend val="0"/>
        <color indexed="17"/>
      </font>
    </dxf>
    <dxf>
      <font>
        <condense val="0"/>
        <extend val="0"/>
        <color indexed="12"/>
      </font>
    </dxf>
    <dxf>
      <font>
        <condense val="0"/>
        <extend val="0"/>
        <color indexed="10"/>
      </font>
    </dxf>
    <dxf>
      <font>
        <condense val="0"/>
        <extend val="0"/>
        <color indexed="10"/>
      </font>
    </dxf>
    <dxf>
      <font>
        <condense val="0"/>
        <extend val="0"/>
        <color indexed="12"/>
      </font>
    </dxf>
    <dxf>
      <font>
        <condense val="0"/>
        <extend val="0"/>
        <color indexed="17"/>
      </font>
    </dxf>
    <dxf>
      <font>
        <condense val="0"/>
        <extend val="0"/>
        <color indexed="17"/>
      </font>
    </dxf>
    <dxf>
      <font>
        <condense val="0"/>
        <extend val="0"/>
        <color indexed="10"/>
      </font>
    </dxf>
    <dxf>
      <font>
        <condense val="0"/>
        <extend val="0"/>
        <color indexed="12"/>
      </font>
    </dxf>
    <dxf>
      <font>
        <condense val="0"/>
        <extend val="0"/>
        <color indexed="12"/>
      </font>
    </dxf>
    <dxf>
      <font>
        <condense val="0"/>
        <extend val="0"/>
        <color indexed="10"/>
      </font>
    </dxf>
    <dxf>
      <font>
        <condense val="0"/>
        <extend val="0"/>
        <color indexed="17"/>
      </font>
    </dxf>
    <dxf>
      <font>
        <condense val="0"/>
        <extend val="0"/>
        <color indexed="17"/>
      </font>
    </dxf>
    <dxf>
      <font>
        <condense val="0"/>
        <extend val="0"/>
        <color indexed="12"/>
      </font>
    </dxf>
    <dxf>
      <font>
        <condense val="0"/>
        <extend val="0"/>
        <color indexed="10"/>
      </font>
    </dxf>
    <dxf>
      <font>
        <condense val="0"/>
        <extend val="0"/>
        <color indexed="17"/>
      </font>
    </dxf>
    <dxf>
      <font>
        <condense val="0"/>
        <extend val="0"/>
        <color indexed="12"/>
      </font>
    </dxf>
    <dxf>
      <font>
        <condense val="0"/>
        <extend val="0"/>
        <color indexed="10"/>
      </font>
    </dxf>
    <dxf>
      <font>
        <condense val="0"/>
        <extend val="0"/>
        <color indexed="17"/>
      </font>
    </dxf>
    <dxf>
      <font>
        <condense val="0"/>
        <extend val="0"/>
        <color indexed="12"/>
      </font>
    </dxf>
    <dxf>
      <font>
        <condense val="0"/>
        <extend val="0"/>
        <color indexed="10"/>
      </font>
    </dxf>
    <dxf>
      <font>
        <condense val="0"/>
        <extend val="0"/>
        <color indexed="17"/>
      </font>
    </dxf>
    <dxf>
      <font>
        <condense val="0"/>
        <extend val="0"/>
        <color indexed="12"/>
      </font>
    </dxf>
    <dxf>
      <font>
        <condense val="0"/>
        <extend val="0"/>
        <color indexed="10"/>
      </font>
    </dxf>
    <dxf>
      <font>
        <condense val="0"/>
        <extend val="0"/>
        <color indexed="17"/>
      </font>
    </dxf>
    <dxf>
      <font>
        <condense val="0"/>
        <extend val="0"/>
        <color indexed="12"/>
      </font>
    </dxf>
    <dxf>
      <font>
        <condense val="0"/>
        <extend val="0"/>
        <color indexed="10"/>
      </font>
    </dxf>
    <dxf>
      <font>
        <condense val="0"/>
        <extend val="0"/>
        <color indexed="17"/>
      </font>
    </dxf>
    <dxf>
      <font>
        <condense val="0"/>
        <extend val="0"/>
        <color indexed="12"/>
      </font>
    </dxf>
    <dxf>
      <font>
        <condense val="0"/>
        <extend val="0"/>
        <color indexed="10"/>
      </font>
    </dxf>
    <dxf>
      <font>
        <condense val="0"/>
        <extend val="0"/>
        <color indexed="17"/>
      </font>
    </dxf>
    <dxf>
      <font>
        <condense val="0"/>
        <extend val="0"/>
        <color indexed="12"/>
      </font>
    </dxf>
    <dxf>
      <font>
        <condense val="0"/>
        <extend val="0"/>
        <color indexed="10"/>
      </font>
    </dxf>
    <dxf>
      <font>
        <condense val="0"/>
        <extend val="0"/>
        <color indexed="17"/>
      </font>
    </dxf>
    <dxf>
      <font>
        <condense val="0"/>
        <extend val="0"/>
        <color indexed="12"/>
      </font>
    </dxf>
    <dxf>
      <font>
        <condense val="0"/>
        <extend val="0"/>
        <color indexed="10"/>
      </font>
    </dxf>
    <dxf>
      <font>
        <condense val="0"/>
        <extend val="0"/>
        <color indexed="17"/>
      </font>
    </dxf>
    <dxf>
      <font>
        <condense val="0"/>
        <extend val="0"/>
        <color indexed="12"/>
      </font>
    </dxf>
    <dxf>
      <font>
        <condense val="0"/>
        <extend val="0"/>
        <color indexed="10"/>
      </font>
    </dxf>
    <dxf>
      <font>
        <condense val="0"/>
        <extend val="0"/>
        <color indexed="17"/>
      </font>
    </dxf>
    <dxf>
      <font>
        <condense val="0"/>
        <extend val="0"/>
        <color indexed="12"/>
      </font>
    </dxf>
    <dxf>
      <font>
        <condense val="0"/>
        <extend val="0"/>
        <color indexed="10"/>
      </font>
    </dxf>
    <dxf>
      <font>
        <condense val="0"/>
        <extend val="0"/>
        <color indexed="17"/>
      </font>
    </dxf>
    <dxf>
      <font>
        <condense val="0"/>
        <extend val="0"/>
        <color indexed="12"/>
      </font>
    </dxf>
    <dxf>
      <font>
        <condense val="0"/>
        <extend val="0"/>
        <color indexed="10"/>
      </font>
    </dxf>
    <dxf>
      <font>
        <condense val="0"/>
        <extend val="0"/>
        <color indexed="17"/>
      </font>
    </dxf>
    <dxf>
      <font>
        <condense val="0"/>
        <extend val="0"/>
        <color indexed="12"/>
      </font>
    </dxf>
    <dxf>
      <font>
        <condense val="0"/>
        <extend val="0"/>
        <color indexed="10"/>
      </font>
    </dxf>
    <dxf>
      <font>
        <condense val="0"/>
        <extend val="0"/>
        <color indexed="17"/>
      </font>
    </dxf>
    <dxf>
      <font>
        <condense val="0"/>
        <extend val="0"/>
        <color indexed="12"/>
      </font>
    </dxf>
    <dxf>
      <font>
        <condense val="0"/>
        <extend val="0"/>
        <color indexed="10"/>
      </font>
    </dxf>
    <dxf>
      <font>
        <condense val="0"/>
        <extend val="0"/>
        <color indexed="17"/>
      </font>
    </dxf>
    <dxf>
      <font>
        <condense val="0"/>
        <extend val="0"/>
        <color indexed="12"/>
      </font>
    </dxf>
    <dxf>
      <font>
        <condense val="0"/>
        <extend val="0"/>
        <color indexed="10"/>
      </font>
    </dxf>
    <dxf>
      <font>
        <condense val="0"/>
        <extend val="0"/>
        <color indexed="17"/>
      </font>
    </dxf>
    <dxf>
      <font>
        <condense val="0"/>
        <extend val="0"/>
        <color indexed="12"/>
      </font>
    </dxf>
    <dxf>
      <font>
        <condense val="0"/>
        <extend val="0"/>
        <color indexed="10"/>
      </font>
    </dxf>
    <dxf>
      <font>
        <condense val="0"/>
        <extend val="0"/>
        <color indexed="17"/>
      </font>
    </dxf>
    <dxf>
      <font>
        <condense val="0"/>
        <extend val="0"/>
        <color indexed="12"/>
      </font>
    </dxf>
    <dxf>
      <font>
        <condense val="0"/>
        <extend val="0"/>
        <color indexed="10"/>
      </font>
    </dxf>
    <dxf>
      <font>
        <condense val="0"/>
        <extend val="0"/>
        <color indexed="17"/>
      </font>
    </dxf>
    <dxf>
      <font>
        <condense val="0"/>
        <extend val="0"/>
        <color indexed="12"/>
      </font>
    </dxf>
    <dxf>
      <font>
        <condense val="0"/>
        <extend val="0"/>
        <color indexed="10"/>
      </font>
    </dxf>
    <dxf>
      <font>
        <condense val="0"/>
        <extend val="0"/>
        <color indexed="17"/>
      </font>
    </dxf>
    <dxf>
      <font>
        <condense val="0"/>
        <extend val="0"/>
        <color indexed="12"/>
      </font>
    </dxf>
    <dxf>
      <font>
        <condense val="0"/>
        <extend val="0"/>
        <color indexed="10"/>
      </font>
    </dxf>
    <dxf>
      <font>
        <condense val="0"/>
        <extend val="0"/>
        <color indexed="17"/>
      </font>
    </dxf>
    <dxf>
      <font>
        <condense val="0"/>
        <extend val="0"/>
        <color indexed="12"/>
      </font>
    </dxf>
    <dxf>
      <font>
        <condense val="0"/>
        <extend val="0"/>
        <color indexed="10"/>
      </font>
    </dxf>
    <dxf>
      <font>
        <condense val="0"/>
        <extend val="0"/>
        <color indexed="17"/>
      </font>
    </dxf>
    <dxf>
      <font>
        <condense val="0"/>
        <extend val="0"/>
        <color indexed="12"/>
      </font>
    </dxf>
    <dxf>
      <font>
        <condense val="0"/>
        <extend val="0"/>
        <color indexed="10"/>
      </font>
    </dxf>
    <dxf>
      <font>
        <condense val="0"/>
        <extend val="0"/>
        <color indexed="17"/>
      </font>
    </dxf>
    <dxf>
      <font>
        <condense val="0"/>
        <extend val="0"/>
        <color indexed="12"/>
      </font>
    </dxf>
    <dxf>
      <font>
        <condense val="0"/>
        <extend val="0"/>
        <color indexed="10"/>
      </font>
    </dxf>
    <dxf>
      <font>
        <condense val="0"/>
        <extend val="0"/>
        <color indexed="17"/>
      </font>
    </dxf>
    <dxf>
      <font>
        <condense val="0"/>
        <extend val="0"/>
        <color indexed="12"/>
      </font>
    </dxf>
    <dxf>
      <font>
        <condense val="0"/>
        <extend val="0"/>
        <color indexed="10"/>
      </font>
    </dxf>
    <dxf>
      <font>
        <condense val="0"/>
        <extend val="0"/>
        <color indexed="17"/>
      </font>
    </dxf>
    <dxf>
      <font>
        <condense val="0"/>
        <extend val="0"/>
        <color indexed="12"/>
      </font>
    </dxf>
    <dxf>
      <font>
        <condense val="0"/>
        <extend val="0"/>
        <color indexed="10"/>
      </font>
    </dxf>
    <dxf>
      <font>
        <condense val="0"/>
        <extend val="0"/>
        <color indexed="17"/>
      </font>
    </dxf>
    <dxf>
      <font>
        <condense val="0"/>
        <extend val="0"/>
        <color indexed="12"/>
      </font>
    </dxf>
    <dxf>
      <font>
        <condense val="0"/>
        <extend val="0"/>
        <color indexed="10"/>
      </font>
    </dxf>
    <dxf>
      <numFmt numFmtId="4" formatCode="#,##0.00"/>
    </dxf>
    <dxf>
      <numFmt numFmtId="4" formatCode="#,##0.00"/>
    </dxf>
    <dxf>
      <numFmt numFmtId="4" formatCode="#,##0.00"/>
    </dxf>
    <dxf>
      <numFmt numFmtId="4" formatCode="#,##0.00"/>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pivotCacheDefinition" Target="pivotCache/pivotCacheDefinition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rciyes_ymmm\yedek\CARI-DOSYALAR\ERCIYES-YMM\enflasyon%20d&#252;zeltme-erciye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ayfa2"/>
      <sheetName val="Sayfa1"/>
      <sheetName val="Sayfa1 (5)"/>
      <sheetName val="Muhasebe Kayıtları"/>
      <sheetName val="Diğer Hesaplar"/>
      <sheetName val="252"/>
      <sheetName val="254"/>
      <sheetName val="255"/>
      <sheetName val="Sheet2"/>
      <sheetName val="Sheet1"/>
      <sheetName val="Sheet3"/>
    </sheetNames>
    <sheetDataSet>
      <sheetData sheetId="0"/>
      <sheetData sheetId="1"/>
      <sheetData sheetId="2"/>
      <sheetData sheetId="3"/>
      <sheetData sheetId="4"/>
      <sheetData sheetId="5"/>
      <sheetData sheetId="6"/>
      <sheetData sheetId="7"/>
      <sheetData sheetId="8">
        <row r="1">
          <cell r="A1">
            <v>25569</v>
          </cell>
          <cell r="B1">
            <v>393292.48800999997</v>
          </cell>
        </row>
        <row r="2">
          <cell r="A2">
            <v>25600</v>
          </cell>
          <cell r="B2">
            <v>388736.17693999998</v>
          </cell>
        </row>
        <row r="3">
          <cell r="A3">
            <v>25628</v>
          </cell>
          <cell r="B3">
            <v>392039.29898999998</v>
          </cell>
        </row>
        <row r="4">
          <cell r="A4">
            <v>25659</v>
          </cell>
          <cell r="B4">
            <v>392873.86907999997</v>
          </cell>
        </row>
        <row r="5">
          <cell r="A5">
            <v>25689</v>
          </cell>
          <cell r="B5">
            <v>394975.92294999998</v>
          </cell>
        </row>
        <row r="6">
          <cell r="A6">
            <v>25720</v>
          </cell>
          <cell r="B6">
            <v>401201.08695999999</v>
          </cell>
        </row>
        <row r="7">
          <cell r="A7">
            <v>25750</v>
          </cell>
          <cell r="B7">
            <v>410116.66667000001</v>
          </cell>
        </row>
        <row r="8">
          <cell r="A8">
            <v>25781</v>
          </cell>
          <cell r="B8">
            <v>401419.24959000002</v>
          </cell>
        </row>
        <row r="9">
          <cell r="A9">
            <v>25812</v>
          </cell>
          <cell r="B9">
            <v>394975.92294999998</v>
          </cell>
        </row>
        <row r="10">
          <cell r="A10">
            <v>25842</v>
          </cell>
          <cell r="B10">
            <v>390380.75092999998</v>
          </cell>
        </row>
        <row r="11">
          <cell r="A11">
            <v>25873</v>
          </cell>
          <cell r="B11">
            <v>385689.65516999998</v>
          </cell>
        </row>
        <row r="12">
          <cell r="A12">
            <v>25903</v>
          </cell>
          <cell r="B12">
            <v>378375.19221000001</v>
          </cell>
        </row>
        <row r="13">
          <cell r="A13">
            <v>25934</v>
          </cell>
          <cell r="B13">
            <v>362935.10324000003</v>
          </cell>
        </row>
        <row r="14">
          <cell r="A14">
            <v>25965</v>
          </cell>
          <cell r="B14">
            <v>355935.39055000001</v>
          </cell>
        </row>
        <row r="15">
          <cell r="A15">
            <v>25993</v>
          </cell>
          <cell r="B15">
            <v>353041.60689</v>
          </cell>
        </row>
        <row r="16">
          <cell r="A16">
            <v>26024</v>
          </cell>
          <cell r="B16">
            <v>350028.44949999999</v>
          </cell>
        </row>
        <row r="17">
          <cell r="A17">
            <v>26054</v>
          </cell>
          <cell r="B17">
            <v>345119.21458999999</v>
          </cell>
        </row>
        <row r="18">
          <cell r="A18">
            <v>26085</v>
          </cell>
          <cell r="B18">
            <v>347229.53904</v>
          </cell>
        </row>
        <row r="19">
          <cell r="A19">
            <v>26115</v>
          </cell>
          <cell r="B19">
            <v>332826.87105999998</v>
          </cell>
        </row>
        <row r="20">
          <cell r="A20">
            <v>26146</v>
          </cell>
          <cell r="B20">
            <v>329558.03571000003</v>
          </cell>
        </row>
        <row r="21">
          <cell r="A21">
            <v>26177</v>
          </cell>
          <cell r="B21">
            <v>330000</v>
          </cell>
        </row>
        <row r="22">
          <cell r="A22">
            <v>26207</v>
          </cell>
          <cell r="B22">
            <v>321240.20887999999</v>
          </cell>
        </row>
        <row r="23">
          <cell r="A23">
            <v>26238</v>
          </cell>
          <cell r="B23">
            <v>312668.36086000002</v>
          </cell>
        </row>
        <row r="24">
          <cell r="A24">
            <v>26268</v>
          </cell>
          <cell r="B24">
            <v>307587.5</v>
          </cell>
        </row>
        <row r="25">
          <cell r="A25">
            <v>26299</v>
          </cell>
          <cell r="B25">
            <v>300941.70403999998</v>
          </cell>
        </row>
        <row r="26">
          <cell r="A26">
            <v>26330</v>
          </cell>
          <cell r="B26">
            <v>291437.03119000001</v>
          </cell>
        </row>
        <row r="27">
          <cell r="A27">
            <v>26359</v>
          </cell>
          <cell r="B27">
            <v>292476.22820999997</v>
          </cell>
        </row>
        <row r="28">
          <cell r="A28">
            <v>26390</v>
          </cell>
          <cell r="B28">
            <v>292244.65558000002</v>
          </cell>
        </row>
        <row r="29">
          <cell r="A29">
            <v>26420</v>
          </cell>
          <cell r="B29">
            <v>288927.59295000002</v>
          </cell>
        </row>
        <row r="30">
          <cell r="A30">
            <v>26451</v>
          </cell>
          <cell r="B30">
            <v>287241.24514000001</v>
          </cell>
        </row>
        <row r="31">
          <cell r="A31">
            <v>26481</v>
          </cell>
          <cell r="B31">
            <v>282839.08046000003</v>
          </cell>
        </row>
        <row r="32">
          <cell r="A32">
            <v>26512</v>
          </cell>
          <cell r="B32">
            <v>281759.54197999998</v>
          </cell>
        </row>
        <row r="33">
          <cell r="A33">
            <v>26543</v>
          </cell>
          <cell r="B33">
            <v>279625</v>
          </cell>
        </row>
        <row r="34">
          <cell r="A34">
            <v>26573</v>
          </cell>
          <cell r="B34">
            <v>278149.96231999999</v>
          </cell>
        </row>
        <row r="35">
          <cell r="A35">
            <v>26604</v>
          </cell>
          <cell r="B35">
            <v>271500.55167000002</v>
          </cell>
        </row>
        <row r="36">
          <cell r="A36">
            <v>26634</v>
          </cell>
          <cell r="B36">
            <v>267661.34879999998</v>
          </cell>
        </row>
        <row r="37">
          <cell r="A37">
            <v>26665</v>
          </cell>
          <cell r="B37">
            <v>266501.80505000002</v>
          </cell>
        </row>
        <row r="38">
          <cell r="A38">
            <v>26696</v>
          </cell>
          <cell r="B38">
            <v>254117.03959</v>
          </cell>
        </row>
        <row r="39">
          <cell r="A39">
            <v>26724</v>
          </cell>
          <cell r="B39">
            <v>252120.90164</v>
          </cell>
        </row>
        <row r="40">
          <cell r="A40">
            <v>26755</v>
          </cell>
          <cell r="B40">
            <v>249901.82803</v>
          </cell>
        </row>
        <row r="41">
          <cell r="A41">
            <v>26785</v>
          </cell>
          <cell r="B41">
            <v>246563.12625</v>
          </cell>
        </row>
        <row r="42">
          <cell r="A42">
            <v>26816</v>
          </cell>
          <cell r="B42">
            <v>245578.84232</v>
          </cell>
        </row>
        <row r="43">
          <cell r="A43">
            <v>26846</v>
          </cell>
          <cell r="B43">
            <v>241560.86387</v>
          </cell>
        </row>
        <row r="44">
          <cell r="A44">
            <v>26877</v>
          </cell>
          <cell r="B44">
            <v>236151.63148000001</v>
          </cell>
        </row>
        <row r="45">
          <cell r="A45">
            <v>26908</v>
          </cell>
          <cell r="B45">
            <v>226098.00919000001</v>
          </cell>
        </row>
        <row r="46">
          <cell r="A46">
            <v>26938</v>
          </cell>
          <cell r="B46">
            <v>220229.71359999999</v>
          </cell>
        </row>
        <row r="47">
          <cell r="A47">
            <v>26969</v>
          </cell>
          <cell r="B47">
            <v>217120.58824000001</v>
          </cell>
        </row>
        <row r="48">
          <cell r="A48">
            <v>26999</v>
          </cell>
          <cell r="B48">
            <v>207304.12805</v>
          </cell>
        </row>
        <row r="49">
          <cell r="A49">
            <v>27030</v>
          </cell>
          <cell r="B49">
            <v>202415.68411999999</v>
          </cell>
        </row>
        <row r="50">
          <cell r="A50">
            <v>27061</v>
          </cell>
          <cell r="B50">
            <v>196332.44680999999</v>
          </cell>
        </row>
        <row r="51">
          <cell r="A51">
            <v>27089</v>
          </cell>
          <cell r="B51">
            <v>187648.70361</v>
          </cell>
        </row>
        <row r="52">
          <cell r="A52">
            <v>27120</v>
          </cell>
          <cell r="B52">
            <v>182409.19198999999</v>
          </cell>
        </row>
        <row r="53">
          <cell r="A53">
            <v>27150</v>
          </cell>
          <cell r="B53">
            <v>177369.05334000001</v>
          </cell>
        </row>
        <row r="54">
          <cell r="A54">
            <v>27181</v>
          </cell>
          <cell r="B54">
            <v>183269.61270999999</v>
          </cell>
        </row>
        <row r="55">
          <cell r="A55">
            <v>27211</v>
          </cell>
          <cell r="B55">
            <v>182997.02528999999</v>
          </cell>
        </row>
        <row r="56">
          <cell r="A56">
            <v>27242</v>
          </cell>
          <cell r="B56">
            <v>182139.15617999999</v>
          </cell>
        </row>
        <row r="57">
          <cell r="A57">
            <v>27273</v>
          </cell>
          <cell r="B57">
            <v>176901.50971000001</v>
          </cell>
        </row>
        <row r="58">
          <cell r="A58">
            <v>27303</v>
          </cell>
          <cell r="B58">
            <v>177582.39115000001</v>
          </cell>
        </row>
        <row r="59">
          <cell r="A59">
            <v>27334</v>
          </cell>
          <cell r="B59">
            <v>176774.42529000001</v>
          </cell>
        </row>
        <row r="60">
          <cell r="A60">
            <v>27364</v>
          </cell>
          <cell r="B60">
            <v>174106.13208000001</v>
          </cell>
        </row>
        <row r="61">
          <cell r="A61">
            <v>27395</v>
          </cell>
          <cell r="B61">
            <v>167736.87797999999</v>
          </cell>
        </row>
        <row r="62">
          <cell r="A62">
            <v>27426</v>
          </cell>
          <cell r="B62">
            <v>164046.66667000001</v>
          </cell>
        </row>
        <row r="63">
          <cell r="A63">
            <v>27454</v>
          </cell>
          <cell r="B63">
            <v>162422.44224</v>
          </cell>
        </row>
        <row r="64">
          <cell r="A64">
            <v>27485</v>
          </cell>
          <cell r="B64">
            <v>162172.67134999999</v>
          </cell>
        </row>
        <row r="65">
          <cell r="A65">
            <v>27515</v>
          </cell>
          <cell r="B65">
            <v>164338.82457999999</v>
          </cell>
        </row>
        <row r="66">
          <cell r="A66">
            <v>27546</v>
          </cell>
          <cell r="B66">
            <v>167546.52746000001</v>
          </cell>
        </row>
        <row r="67">
          <cell r="A67">
            <v>27576</v>
          </cell>
          <cell r="B67">
            <v>168888.12628999999</v>
          </cell>
        </row>
        <row r="68">
          <cell r="A68">
            <v>27607</v>
          </cell>
          <cell r="B68">
            <v>167927.66151000001</v>
          </cell>
        </row>
        <row r="69">
          <cell r="A69">
            <v>27638</v>
          </cell>
          <cell r="B69">
            <v>167129.27325999999</v>
          </cell>
        </row>
        <row r="70">
          <cell r="A70">
            <v>27668</v>
          </cell>
          <cell r="B70">
            <v>164815.80710000001</v>
          </cell>
        </row>
        <row r="71">
          <cell r="A71">
            <v>27699</v>
          </cell>
          <cell r="B71">
            <v>163646.64154000001</v>
          </cell>
        </row>
        <row r="72">
          <cell r="A72">
            <v>27729</v>
          </cell>
          <cell r="B72">
            <v>157703.48216000001</v>
          </cell>
        </row>
        <row r="73">
          <cell r="A73">
            <v>27760</v>
          </cell>
          <cell r="B73">
            <v>154114.82255000001</v>
          </cell>
        </row>
        <row r="74">
          <cell r="A74">
            <v>27791</v>
          </cell>
          <cell r="B74">
            <v>150839.80384000001</v>
          </cell>
        </row>
        <row r="75">
          <cell r="A75">
            <v>27820</v>
          </cell>
          <cell r="B75">
            <v>149163.46737</v>
          </cell>
        </row>
        <row r="76">
          <cell r="A76">
            <v>27851</v>
          </cell>
          <cell r="B76">
            <v>144435.53120999999</v>
          </cell>
        </row>
        <row r="77">
          <cell r="A77">
            <v>27881</v>
          </cell>
          <cell r="B77">
            <v>140799.16078999999</v>
          </cell>
        </row>
        <row r="78">
          <cell r="A78">
            <v>27912</v>
          </cell>
          <cell r="B78">
            <v>139521.82952</v>
          </cell>
        </row>
        <row r="79">
          <cell r="A79">
            <v>27942</v>
          </cell>
          <cell r="B79">
            <v>144576.96827000001</v>
          </cell>
        </row>
        <row r="80">
          <cell r="A80">
            <v>27973</v>
          </cell>
          <cell r="B80">
            <v>142045.41081</v>
          </cell>
        </row>
        <row r="81">
          <cell r="A81">
            <v>28004</v>
          </cell>
          <cell r="B81">
            <v>139759.56077000001</v>
          </cell>
        </row>
        <row r="82">
          <cell r="A82">
            <v>28034</v>
          </cell>
          <cell r="B82">
            <v>136933.77851999999</v>
          </cell>
        </row>
        <row r="83">
          <cell r="A83">
            <v>28065</v>
          </cell>
          <cell r="B83">
            <v>134146.829</v>
          </cell>
        </row>
        <row r="84">
          <cell r="A84">
            <v>28095</v>
          </cell>
          <cell r="B84">
            <v>132366.86390999999</v>
          </cell>
        </row>
        <row r="85">
          <cell r="A85">
            <v>28126</v>
          </cell>
          <cell r="B85">
            <v>129057.69231</v>
          </cell>
        </row>
        <row r="86">
          <cell r="A86">
            <v>28157</v>
          </cell>
          <cell r="B86">
            <v>127872.8564</v>
          </cell>
        </row>
        <row r="87">
          <cell r="A87">
            <v>28185</v>
          </cell>
          <cell r="B87">
            <v>126644.36438</v>
          </cell>
        </row>
        <row r="88">
          <cell r="A88">
            <v>28216</v>
          </cell>
          <cell r="B88">
            <v>122199.96689</v>
          </cell>
        </row>
        <row r="89">
          <cell r="A89">
            <v>28246</v>
          </cell>
          <cell r="B89">
            <v>120681.70672</v>
          </cell>
        </row>
        <row r="90">
          <cell r="A90">
            <v>28277</v>
          </cell>
          <cell r="B90">
            <v>119297.02650000001</v>
          </cell>
        </row>
        <row r="91">
          <cell r="A91">
            <v>28307</v>
          </cell>
          <cell r="B91">
            <v>118549.86350000001</v>
          </cell>
        </row>
        <row r="92">
          <cell r="A92">
            <v>28338</v>
          </cell>
          <cell r="B92">
            <v>117962.60786</v>
          </cell>
        </row>
        <row r="93">
          <cell r="A93">
            <v>28369</v>
          </cell>
          <cell r="B93">
            <v>108544.33172</v>
          </cell>
        </row>
        <row r="94">
          <cell r="A94">
            <v>28399</v>
          </cell>
          <cell r="B94">
            <v>103681.17978000001</v>
          </cell>
        </row>
        <row r="95">
          <cell r="A95">
            <v>28430</v>
          </cell>
          <cell r="B95">
            <v>100642.12678999999</v>
          </cell>
        </row>
        <row r="96">
          <cell r="A96">
            <v>28460</v>
          </cell>
          <cell r="B96">
            <v>97260.869569999995</v>
          </cell>
        </row>
        <row r="97">
          <cell r="A97">
            <v>28491</v>
          </cell>
          <cell r="B97">
            <v>93397.014169999995</v>
          </cell>
        </row>
        <row r="98">
          <cell r="A98">
            <v>28522</v>
          </cell>
          <cell r="B98">
            <v>89393.315570000006</v>
          </cell>
        </row>
        <row r="99">
          <cell r="A99">
            <v>28550</v>
          </cell>
          <cell r="B99">
            <v>85589.565220000004</v>
          </cell>
        </row>
        <row r="100">
          <cell r="A100">
            <v>28581</v>
          </cell>
          <cell r="B100">
            <v>82712.605039999995</v>
          </cell>
        </row>
        <row r="101">
          <cell r="A101">
            <v>28611</v>
          </cell>
          <cell r="B101">
            <v>80161.798240000004</v>
          </cell>
        </row>
        <row r="102">
          <cell r="A102">
            <v>28642</v>
          </cell>
          <cell r="B102">
            <v>78717.210489999998</v>
          </cell>
        </row>
        <row r="103">
          <cell r="A103">
            <v>28672</v>
          </cell>
          <cell r="B103">
            <v>75381.394870000004</v>
          </cell>
        </row>
        <row r="104">
          <cell r="A104">
            <v>28703</v>
          </cell>
          <cell r="B104">
            <v>73651.601320000002</v>
          </cell>
        </row>
        <row r="105">
          <cell r="A105">
            <v>28734</v>
          </cell>
          <cell r="B105">
            <v>70682.688630000004</v>
          </cell>
        </row>
        <row r="106">
          <cell r="A106">
            <v>28764</v>
          </cell>
          <cell r="B106">
            <v>68798.695250000004</v>
          </cell>
        </row>
        <row r="107">
          <cell r="A107">
            <v>28795</v>
          </cell>
          <cell r="B107">
            <v>67275.129860000001</v>
          </cell>
        </row>
        <row r="108">
          <cell r="A108">
            <v>28825</v>
          </cell>
          <cell r="B108">
            <v>65386.182460000004</v>
          </cell>
        </row>
        <row r="109">
          <cell r="A109">
            <v>28856</v>
          </cell>
          <cell r="B109">
            <v>62443.748939999998</v>
          </cell>
        </row>
        <row r="110">
          <cell r="A110">
            <v>28887</v>
          </cell>
          <cell r="B110">
            <v>59561.88478</v>
          </cell>
        </row>
        <row r="111">
          <cell r="A111">
            <v>28915</v>
          </cell>
          <cell r="B111">
            <v>56689.448629999999</v>
          </cell>
        </row>
        <row r="112">
          <cell r="A112">
            <v>28946</v>
          </cell>
          <cell r="B112">
            <v>52579.059829999998</v>
          </cell>
        </row>
        <row r="113">
          <cell r="A113">
            <v>28976</v>
          </cell>
          <cell r="B113">
            <v>50228.618090000004</v>
          </cell>
        </row>
        <row r="114">
          <cell r="A114">
            <v>29007</v>
          </cell>
          <cell r="B114">
            <v>46846.681049999999</v>
          </cell>
        </row>
        <row r="115">
          <cell r="A115">
            <v>29037</v>
          </cell>
          <cell r="B115">
            <v>45355.738510000003</v>
          </cell>
        </row>
        <row r="116">
          <cell r="A116">
            <v>29068</v>
          </cell>
          <cell r="B116">
            <v>43907.095699999998</v>
          </cell>
        </row>
        <row r="117">
          <cell r="A117">
            <v>29099</v>
          </cell>
          <cell r="B117">
            <v>42614.443229999997</v>
          </cell>
        </row>
        <row r="118">
          <cell r="A118">
            <v>29129</v>
          </cell>
          <cell r="B118">
            <v>40547.621659999997</v>
          </cell>
        </row>
        <row r="119">
          <cell r="A119">
            <v>29160</v>
          </cell>
          <cell r="B119">
            <v>37577.500639999998</v>
          </cell>
        </row>
        <row r="120">
          <cell r="A120">
            <v>29190</v>
          </cell>
          <cell r="B120">
            <v>36050.691019999998</v>
          </cell>
        </row>
        <row r="121">
          <cell r="A121">
            <v>29221</v>
          </cell>
          <cell r="B121">
            <v>33014.758500000004</v>
          </cell>
        </row>
        <row r="122">
          <cell r="A122">
            <v>29252</v>
          </cell>
          <cell r="B122">
            <v>25535.646339999999</v>
          </cell>
        </row>
        <row r="123">
          <cell r="A123">
            <v>29281</v>
          </cell>
          <cell r="B123">
            <v>24448.897130000001</v>
          </cell>
        </row>
        <row r="124">
          <cell r="A124">
            <v>29312</v>
          </cell>
          <cell r="B124">
            <v>23613.65236</v>
          </cell>
        </row>
        <row r="125">
          <cell r="A125">
            <v>29342</v>
          </cell>
          <cell r="B125">
            <v>22938.59922</v>
          </cell>
        </row>
        <row r="126">
          <cell r="A126">
            <v>29373</v>
          </cell>
          <cell r="B126">
            <v>22323.999029999999</v>
          </cell>
        </row>
        <row r="127">
          <cell r="A127">
            <v>29403</v>
          </cell>
          <cell r="B127">
            <v>22284.91215</v>
          </cell>
        </row>
        <row r="128">
          <cell r="A128">
            <v>29434</v>
          </cell>
          <cell r="B128">
            <v>21947.67355</v>
          </cell>
        </row>
        <row r="129">
          <cell r="A129">
            <v>29465</v>
          </cell>
          <cell r="B129">
            <v>21214.150239999999</v>
          </cell>
        </row>
        <row r="130">
          <cell r="A130">
            <v>29495</v>
          </cell>
          <cell r="B130">
            <v>19804.42656</v>
          </cell>
        </row>
        <row r="131">
          <cell r="A131">
            <v>29526</v>
          </cell>
          <cell r="B131">
            <v>19087.524239999999</v>
          </cell>
        </row>
        <row r="132">
          <cell r="A132">
            <v>29556</v>
          </cell>
          <cell r="B132">
            <v>18519.141039999999</v>
          </cell>
        </row>
        <row r="133">
          <cell r="A133">
            <v>29587</v>
          </cell>
          <cell r="B133">
            <v>17713.072270000001</v>
          </cell>
        </row>
        <row r="134">
          <cell r="A134">
            <v>29618</v>
          </cell>
          <cell r="B134">
            <v>17323.5867</v>
          </cell>
        </row>
        <row r="135">
          <cell r="A135">
            <v>29646</v>
          </cell>
          <cell r="B135">
            <v>17466.225009999998</v>
          </cell>
        </row>
        <row r="136">
          <cell r="A136">
            <v>29677</v>
          </cell>
          <cell r="B136">
            <v>17605.771519999998</v>
          </cell>
        </row>
        <row r="137">
          <cell r="A137">
            <v>29707</v>
          </cell>
          <cell r="B137">
            <v>17230.586090000001</v>
          </cell>
        </row>
        <row r="138">
          <cell r="A138">
            <v>29738</v>
          </cell>
          <cell r="B138">
            <v>16194.49807</v>
          </cell>
        </row>
        <row r="139">
          <cell r="A139">
            <v>29768</v>
          </cell>
          <cell r="B139">
            <v>16169.6675</v>
          </cell>
        </row>
        <row r="140">
          <cell r="A140">
            <v>29799</v>
          </cell>
          <cell r="B140">
            <v>15992.07123</v>
          </cell>
        </row>
        <row r="141">
          <cell r="A141">
            <v>29830</v>
          </cell>
          <cell r="B141">
            <v>15534.72222</v>
          </cell>
        </row>
        <row r="142">
          <cell r="A142">
            <v>29860</v>
          </cell>
          <cell r="B142">
            <v>15285.74978</v>
          </cell>
        </row>
        <row r="143">
          <cell r="A143">
            <v>29891</v>
          </cell>
          <cell r="B143">
            <v>14988.73119</v>
          </cell>
        </row>
        <row r="144">
          <cell r="A144">
            <v>29921</v>
          </cell>
          <cell r="B144">
            <v>14740.320680000001</v>
          </cell>
        </row>
        <row r="145">
          <cell r="A145">
            <v>29952</v>
          </cell>
          <cell r="B145">
            <v>14197.71132</v>
          </cell>
        </row>
        <row r="146">
          <cell r="A146">
            <v>29983</v>
          </cell>
          <cell r="B146">
            <v>13688.045840000001</v>
          </cell>
        </row>
        <row r="147">
          <cell r="A147">
            <v>30011</v>
          </cell>
          <cell r="B147">
            <v>13246.424660000001</v>
          </cell>
        </row>
        <row r="148">
          <cell r="A148">
            <v>30042</v>
          </cell>
          <cell r="B148">
            <v>12999.17237</v>
          </cell>
        </row>
        <row r="149">
          <cell r="A149">
            <v>30072</v>
          </cell>
          <cell r="B149">
            <v>12832.40913</v>
          </cell>
        </row>
        <row r="150">
          <cell r="A150">
            <v>30103</v>
          </cell>
          <cell r="B150">
            <v>12660.09261</v>
          </cell>
        </row>
        <row r="151">
          <cell r="A151">
            <v>30133</v>
          </cell>
          <cell r="B151">
            <v>12414.81955</v>
          </cell>
        </row>
        <row r="152">
          <cell r="A152">
            <v>30164</v>
          </cell>
          <cell r="B152">
            <v>12178.66865</v>
          </cell>
        </row>
        <row r="153">
          <cell r="A153">
            <v>30195</v>
          </cell>
          <cell r="B153">
            <v>12041.398880000001</v>
          </cell>
        </row>
        <row r="154">
          <cell r="A154">
            <v>30225</v>
          </cell>
          <cell r="B154">
            <v>11951.52751</v>
          </cell>
        </row>
        <row r="155">
          <cell r="A155">
            <v>30256</v>
          </cell>
          <cell r="B155">
            <v>11827.824329999999</v>
          </cell>
        </row>
        <row r="156">
          <cell r="A156">
            <v>30286</v>
          </cell>
          <cell r="B156">
            <v>11758.49381</v>
          </cell>
        </row>
        <row r="157">
          <cell r="A157">
            <v>30317</v>
          </cell>
          <cell r="B157">
            <v>10733.85291</v>
          </cell>
        </row>
        <row r="158">
          <cell r="A158">
            <v>30348</v>
          </cell>
          <cell r="B158">
            <v>10481.024520000001</v>
          </cell>
        </row>
        <row r="159">
          <cell r="A159">
            <v>30376</v>
          </cell>
          <cell r="B159">
            <v>10318.986849999999</v>
          </cell>
        </row>
        <row r="160">
          <cell r="A160">
            <v>30407</v>
          </cell>
          <cell r="B160">
            <v>10174.76879</v>
          </cell>
        </row>
        <row r="161">
          <cell r="A161">
            <v>30437</v>
          </cell>
          <cell r="B161">
            <v>10009.355680000001</v>
          </cell>
        </row>
        <row r="162">
          <cell r="A162">
            <v>30468</v>
          </cell>
          <cell r="B162">
            <v>9879.6841499999991</v>
          </cell>
        </row>
        <row r="163">
          <cell r="A163">
            <v>30498</v>
          </cell>
          <cell r="B163">
            <v>9765.1992200000004</v>
          </cell>
        </row>
        <row r="164">
          <cell r="A164">
            <v>30529</v>
          </cell>
          <cell r="B164">
            <v>9566.8908699999993</v>
          </cell>
        </row>
        <row r="165">
          <cell r="A165">
            <v>30560</v>
          </cell>
          <cell r="B165">
            <v>9371.0013199999994</v>
          </cell>
        </row>
        <row r="166">
          <cell r="A166">
            <v>30590</v>
          </cell>
          <cell r="B166">
            <v>9120.1215699999993</v>
          </cell>
        </row>
        <row r="167">
          <cell r="A167">
            <v>30621</v>
          </cell>
          <cell r="B167">
            <v>8760.8886600000005</v>
          </cell>
        </row>
        <row r="168">
          <cell r="A168">
            <v>30651</v>
          </cell>
          <cell r="B168">
            <v>8393.6144800000002</v>
          </cell>
        </row>
        <row r="169">
          <cell r="A169">
            <v>30682</v>
          </cell>
          <cell r="B169">
            <v>8080.2320499999996</v>
          </cell>
        </row>
        <row r="170">
          <cell r="A170">
            <v>30713</v>
          </cell>
          <cell r="B170">
            <v>7815.9641700000002</v>
          </cell>
        </row>
        <row r="171">
          <cell r="A171">
            <v>30742</v>
          </cell>
          <cell r="B171">
            <v>7568.5124599999999</v>
          </cell>
        </row>
        <row r="172">
          <cell r="A172">
            <v>30773</v>
          </cell>
          <cell r="B172">
            <v>6990.3602099999998</v>
          </cell>
        </row>
        <row r="173">
          <cell r="A173">
            <v>30803</v>
          </cell>
          <cell r="B173">
            <v>6539.3712299999997</v>
          </cell>
        </row>
        <row r="174">
          <cell r="A174">
            <v>30834</v>
          </cell>
          <cell r="B174">
            <v>6246.1184400000002</v>
          </cell>
        </row>
        <row r="175">
          <cell r="A175">
            <v>30864</v>
          </cell>
          <cell r="B175">
            <v>6290.2401200000004</v>
          </cell>
        </row>
        <row r="176">
          <cell r="A176">
            <v>30895</v>
          </cell>
          <cell r="B176">
            <v>6096.3242499999997</v>
          </cell>
        </row>
        <row r="177">
          <cell r="A177">
            <v>30926</v>
          </cell>
          <cell r="B177">
            <v>5957.9671200000003</v>
          </cell>
        </row>
        <row r="178">
          <cell r="A178">
            <v>30956</v>
          </cell>
          <cell r="B178">
            <v>5769.0684600000004</v>
          </cell>
        </row>
        <row r="179">
          <cell r="A179">
            <v>30987</v>
          </cell>
          <cell r="B179">
            <v>5562.7058100000004</v>
          </cell>
        </row>
        <row r="180">
          <cell r="A180">
            <v>31017</v>
          </cell>
          <cell r="B180">
            <v>5467.7362000000003</v>
          </cell>
        </row>
        <row r="181">
          <cell r="A181">
            <v>31048</v>
          </cell>
          <cell r="B181">
            <v>5216.5894099999996</v>
          </cell>
        </row>
        <row r="182">
          <cell r="A182">
            <v>31079</v>
          </cell>
          <cell r="B182">
            <v>4981.3421500000004</v>
          </cell>
        </row>
        <row r="183">
          <cell r="A183">
            <v>31107</v>
          </cell>
          <cell r="B183">
            <v>4728.3569500000003</v>
          </cell>
        </row>
        <row r="184">
          <cell r="A184">
            <v>31138</v>
          </cell>
          <cell r="B184">
            <v>4620.5990000000002</v>
          </cell>
        </row>
        <row r="185">
          <cell r="A185">
            <v>31168</v>
          </cell>
          <cell r="B185">
            <v>4522.7359100000003</v>
          </cell>
        </row>
        <row r="186">
          <cell r="A186">
            <v>31199</v>
          </cell>
          <cell r="B186">
            <v>4580.9442300000001</v>
          </cell>
        </row>
        <row r="187">
          <cell r="A187">
            <v>31229</v>
          </cell>
          <cell r="B187">
            <v>4558.76541</v>
          </cell>
        </row>
        <row r="188">
          <cell r="A188">
            <v>31260</v>
          </cell>
          <cell r="B188">
            <v>4479.7286199999999</v>
          </cell>
        </row>
        <row r="189">
          <cell r="A189">
            <v>31291</v>
          </cell>
          <cell r="B189">
            <v>4360.1859299999996</v>
          </cell>
        </row>
        <row r="190">
          <cell r="A190">
            <v>31321</v>
          </cell>
          <cell r="B190">
            <v>4153.2671</v>
          </cell>
        </row>
        <row r="191">
          <cell r="A191">
            <v>31352</v>
          </cell>
          <cell r="B191">
            <v>4029.9485199999999</v>
          </cell>
        </row>
        <row r="192">
          <cell r="A192">
            <v>31382</v>
          </cell>
          <cell r="B192">
            <v>3955.3038499999998</v>
          </cell>
        </row>
        <row r="193">
          <cell r="A193">
            <v>31413</v>
          </cell>
          <cell r="B193">
            <v>3784.25623</v>
          </cell>
        </row>
        <row r="194">
          <cell r="A194">
            <v>31444</v>
          </cell>
          <cell r="B194">
            <v>3708.88976</v>
          </cell>
        </row>
        <row r="195">
          <cell r="A195">
            <v>31472</v>
          </cell>
          <cell r="B195">
            <v>3661.4108799999999</v>
          </cell>
        </row>
        <row r="196">
          <cell r="A196">
            <v>31503</v>
          </cell>
          <cell r="B196">
            <v>3589.9917300000002</v>
          </cell>
        </row>
        <row r="197">
          <cell r="A197">
            <v>31533</v>
          </cell>
          <cell r="B197">
            <v>3533.76224</v>
          </cell>
        </row>
        <row r="198">
          <cell r="A198">
            <v>31564</v>
          </cell>
          <cell r="B198">
            <v>3499.77007</v>
          </cell>
        </row>
        <row r="199">
          <cell r="A199">
            <v>31594</v>
          </cell>
          <cell r="B199">
            <v>3457.4637499999999</v>
          </cell>
        </row>
        <row r="200">
          <cell r="A200">
            <v>31625</v>
          </cell>
          <cell r="B200">
            <v>3451.4987299999998</v>
          </cell>
        </row>
        <row r="201">
          <cell r="A201">
            <v>31656</v>
          </cell>
          <cell r="B201">
            <v>3378.6900999999998</v>
          </cell>
        </row>
        <row r="202">
          <cell r="A202">
            <v>31686</v>
          </cell>
          <cell r="B202">
            <v>3251.7685799999999</v>
          </cell>
        </row>
        <row r="203">
          <cell r="A203">
            <v>31717</v>
          </cell>
          <cell r="B203">
            <v>3204.9267199999999</v>
          </cell>
        </row>
        <row r="204">
          <cell r="A204">
            <v>31747</v>
          </cell>
          <cell r="B204">
            <v>3175.6841100000001</v>
          </cell>
        </row>
        <row r="205">
          <cell r="A205">
            <v>31778</v>
          </cell>
          <cell r="B205">
            <v>3065.0706300000002</v>
          </cell>
        </row>
        <row r="206">
          <cell r="A206">
            <v>31809</v>
          </cell>
          <cell r="B206">
            <v>2954.24622</v>
          </cell>
        </row>
        <row r="207">
          <cell r="A207">
            <v>31837</v>
          </cell>
          <cell r="B207">
            <v>2857.3806300000001</v>
          </cell>
        </row>
        <row r="208">
          <cell r="A208">
            <v>31868</v>
          </cell>
          <cell r="B208">
            <v>2743.4490000000001</v>
          </cell>
        </row>
        <row r="209">
          <cell r="A209">
            <v>31898</v>
          </cell>
          <cell r="B209">
            <v>2598.9100400000002</v>
          </cell>
        </row>
        <row r="210">
          <cell r="A210">
            <v>31929</v>
          </cell>
          <cell r="B210">
            <v>2717.7842700000001</v>
          </cell>
        </row>
        <row r="211">
          <cell r="A211">
            <v>31959</v>
          </cell>
          <cell r="B211">
            <v>2709.3258000000001</v>
          </cell>
        </row>
        <row r="212">
          <cell r="A212">
            <v>31990</v>
          </cell>
          <cell r="B212">
            <v>2627.64291</v>
          </cell>
        </row>
        <row r="213">
          <cell r="A213">
            <v>32021</v>
          </cell>
          <cell r="B213">
            <v>2528.5320900000002</v>
          </cell>
        </row>
        <row r="214">
          <cell r="A214">
            <v>32051</v>
          </cell>
          <cell r="B214">
            <v>2443.46542</v>
          </cell>
        </row>
        <row r="215">
          <cell r="A215">
            <v>32082</v>
          </cell>
          <cell r="B215">
            <v>2349.0571399999999</v>
          </cell>
        </row>
        <row r="216">
          <cell r="A216">
            <v>32112</v>
          </cell>
          <cell r="B216">
            <v>2094.9556600000001</v>
          </cell>
        </row>
        <row r="217">
          <cell r="A217">
            <v>32143</v>
          </cell>
          <cell r="B217">
            <v>1932.37562</v>
          </cell>
        </row>
        <row r="218">
          <cell r="A218">
            <v>32174</v>
          </cell>
          <cell r="B218">
            <v>1819.4163799999999</v>
          </cell>
        </row>
        <row r="219">
          <cell r="A219">
            <v>32203</v>
          </cell>
          <cell r="B219">
            <v>1702.1526799999999</v>
          </cell>
        </row>
        <row r="220">
          <cell r="A220">
            <v>32234</v>
          </cell>
          <cell r="B220">
            <v>1628.97335</v>
          </cell>
        </row>
        <row r="221">
          <cell r="A221">
            <v>32264</v>
          </cell>
          <cell r="B221">
            <v>1607.93633</v>
          </cell>
        </row>
        <row r="222">
          <cell r="A222">
            <v>32295</v>
          </cell>
          <cell r="B222">
            <v>1595.1812399999999</v>
          </cell>
        </row>
        <row r="223">
          <cell r="A223">
            <v>32325</v>
          </cell>
          <cell r="B223">
            <v>1553.47876</v>
          </cell>
        </row>
        <row r="224">
          <cell r="A224">
            <v>32356</v>
          </cell>
          <cell r="B224">
            <v>1502.5890899999999</v>
          </cell>
        </row>
        <row r="225">
          <cell r="A225">
            <v>32387</v>
          </cell>
          <cell r="B225">
            <v>1436.54161</v>
          </cell>
        </row>
        <row r="226">
          <cell r="A226">
            <v>32417</v>
          </cell>
          <cell r="B226">
            <v>1370.2858799999999</v>
          </cell>
        </row>
        <row r="227">
          <cell r="A227">
            <v>32448</v>
          </cell>
          <cell r="B227">
            <v>1298.8102899999999</v>
          </cell>
        </row>
        <row r="228">
          <cell r="A228">
            <v>32478</v>
          </cell>
          <cell r="B228">
            <v>1247.3766900000001</v>
          </cell>
        </row>
        <row r="229">
          <cell r="A229">
            <v>32509</v>
          </cell>
          <cell r="B229">
            <v>1164.0716399999999</v>
          </cell>
        </row>
        <row r="230">
          <cell r="A230">
            <v>32540</v>
          </cell>
          <cell r="B230">
            <v>1123.0688500000001</v>
          </cell>
        </row>
        <row r="231">
          <cell r="A231">
            <v>32568</v>
          </cell>
          <cell r="B231">
            <v>1083.5076300000001</v>
          </cell>
        </row>
        <row r="232">
          <cell r="A232">
            <v>32599</v>
          </cell>
          <cell r="B232">
            <v>1029.33179</v>
          </cell>
        </row>
        <row r="233">
          <cell r="A233">
            <v>32629</v>
          </cell>
          <cell r="B233">
            <v>985.48887000000002</v>
          </cell>
        </row>
        <row r="234">
          <cell r="A234">
            <v>32660</v>
          </cell>
          <cell r="B234">
            <v>954.54651000000001</v>
          </cell>
        </row>
        <row r="235">
          <cell r="A235">
            <v>32690</v>
          </cell>
          <cell r="B235">
            <v>907.81420000000003</v>
          </cell>
        </row>
        <row r="236">
          <cell r="A236">
            <v>32721</v>
          </cell>
          <cell r="B236">
            <v>884.77257999999995</v>
          </cell>
        </row>
        <row r="237">
          <cell r="A237">
            <v>32752</v>
          </cell>
          <cell r="B237">
            <v>862.87266999999997</v>
          </cell>
        </row>
        <row r="238">
          <cell r="A238">
            <v>32782</v>
          </cell>
          <cell r="B238">
            <v>839.59628999999995</v>
          </cell>
        </row>
        <row r="239">
          <cell r="A239">
            <v>32813</v>
          </cell>
          <cell r="B239">
            <v>805.95099000000005</v>
          </cell>
        </row>
        <row r="240">
          <cell r="A240">
            <v>32843</v>
          </cell>
          <cell r="B240">
            <v>768.51964999999996</v>
          </cell>
        </row>
        <row r="241">
          <cell r="A241">
            <v>32874</v>
          </cell>
          <cell r="B241">
            <v>735.85820000000001</v>
          </cell>
        </row>
        <row r="242">
          <cell r="A242">
            <v>32905</v>
          </cell>
          <cell r="B242">
            <v>703.39075000000003</v>
          </cell>
        </row>
        <row r="243">
          <cell r="A243">
            <v>32933</v>
          </cell>
          <cell r="B243">
            <v>675.23365999999999</v>
          </cell>
        </row>
        <row r="244">
          <cell r="A244">
            <v>32964</v>
          </cell>
          <cell r="B244">
            <v>659.39572999999996</v>
          </cell>
        </row>
        <row r="245">
          <cell r="A245">
            <v>32994</v>
          </cell>
          <cell r="B245">
            <v>649.40457000000004</v>
          </cell>
        </row>
        <row r="246">
          <cell r="A246">
            <v>33025</v>
          </cell>
          <cell r="B246">
            <v>640.02558999999997</v>
          </cell>
        </row>
        <row r="247">
          <cell r="A247">
            <v>33055</v>
          </cell>
          <cell r="B247">
            <v>629.39405999999997</v>
          </cell>
        </row>
        <row r="248">
          <cell r="A248">
            <v>33086</v>
          </cell>
          <cell r="B248">
            <v>602.69813999999997</v>
          </cell>
        </row>
        <row r="249">
          <cell r="A249">
            <v>33117</v>
          </cell>
          <cell r="B249">
            <v>569.85711000000003</v>
          </cell>
        </row>
        <row r="250">
          <cell r="A250">
            <v>33147</v>
          </cell>
          <cell r="B250">
            <v>544.68825000000004</v>
          </cell>
        </row>
        <row r="251">
          <cell r="A251">
            <v>33178</v>
          </cell>
          <cell r="B251">
            <v>530.00269000000003</v>
          </cell>
        </row>
        <row r="252">
          <cell r="A252">
            <v>33208</v>
          </cell>
          <cell r="B252">
            <v>517.10913000000005</v>
          </cell>
        </row>
        <row r="253">
          <cell r="A253">
            <v>33239</v>
          </cell>
          <cell r="B253">
            <v>494.42192</v>
          </cell>
        </row>
        <row r="254">
          <cell r="A254">
            <v>33270</v>
          </cell>
          <cell r="B254">
            <v>469.72771999999998</v>
          </cell>
        </row>
        <row r="255">
          <cell r="A255">
            <v>33298</v>
          </cell>
          <cell r="B255">
            <v>447.9957</v>
          </cell>
        </row>
        <row r="256">
          <cell r="A256">
            <v>33329</v>
          </cell>
          <cell r="B256">
            <v>425.12254999999999</v>
          </cell>
        </row>
        <row r="257">
          <cell r="A257">
            <v>33359</v>
          </cell>
          <cell r="B257">
            <v>413.09901000000002</v>
          </cell>
        </row>
        <row r="258">
          <cell r="A258">
            <v>33390</v>
          </cell>
          <cell r="B258">
            <v>407.56103000000002</v>
          </cell>
        </row>
        <row r="259">
          <cell r="A259">
            <v>33420</v>
          </cell>
          <cell r="B259">
            <v>398.61313000000001</v>
          </cell>
        </row>
        <row r="260">
          <cell r="A260">
            <v>33451</v>
          </cell>
          <cell r="B260">
            <v>380.62362000000002</v>
          </cell>
        </row>
        <row r="261">
          <cell r="A261">
            <v>33482</v>
          </cell>
          <cell r="B261">
            <v>364.64485000000002</v>
          </cell>
        </row>
        <row r="262">
          <cell r="A262">
            <v>33512</v>
          </cell>
          <cell r="B262">
            <v>352.26396</v>
          </cell>
        </row>
        <row r="263">
          <cell r="A263">
            <v>33543</v>
          </cell>
          <cell r="B263">
            <v>339.19355999999999</v>
          </cell>
        </row>
        <row r="264">
          <cell r="A264">
            <v>33573</v>
          </cell>
          <cell r="B264">
            <v>324.78300000000002</v>
          </cell>
        </row>
        <row r="265">
          <cell r="A265">
            <v>33604</v>
          </cell>
          <cell r="B265">
            <v>292.51551999999998</v>
          </cell>
        </row>
        <row r="266">
          <cell r="A266">
            <v>33635</v>
          </cell>
          <cell r="B266">
            <v>278.02037999999999</v>
          </cell>
        </row>
        <row r="267">
          <cell r="A267">
            <v>33664</v>
          </cell>
          <cell r="B267">
            <v>266.51411999999999</v>
          </cell>
        </row>
        <row r="268">
          <cell r="A268">
            <v>33695</v>
          </cell>
          <cell r="B268">
            <v>260.79842000000002</v>
          </cell>
        </row>
        <row r="269">
          <cell r="A269">
            <v>33725</v>
          </cell>
          <cell r="B269">
            <v>258.98997000000003</v>
          </cell>
        </row>
        <row r="270">
          <cell r="A270">
            <v>33756</v>
          </cell>
          <cell r="B270">
            <v>258.35016000000002</v>
          </cell>
        </row>
        <row r="271">
          <cell r="A271">
            <v>33786</v>
          </cell>
          <cell r="B271">
            <v>253.68755999999999</v>
          </cell>
        </row>
        <row r="272">
          <cell r="A272">
            <v>33817</v>
          </cell>
          <cell r="B272">
            <v>241.99401</v>
          </cell>
        </row>
        <row r="273">
          <cell r="A273">
            <v>33848</v>
          </cell>
          <cell r="B273">
            <v>227.72436999999999</v>
          </cell>
        </row>
        <row r="274">
          <cell r="A274">
            <v>33878</v>
          </cell>
          <cell r="B274">
            <v>215.75371999999999</v>
          </cell>
        </row>
        <row r="275">
          <cell r="A275">
            <v>33909</v>
          </cell>
          <cell r="B275">
            <v>208.47648000000001</v>
          </cell>
        </row>
        <row r="276">
          <cell r="A276">
            <v>33939</v>
          </cell>
          <cell r="B276">
            <v>201.22400999999999</v>
          </cell>
        </row>
        <row r="277">
          <cell r="A277">
            <v>33970</v>
          </cell>
          <cell r="B277">
            <v>191.56681</v>
          </cell>
        </row>
        <row r="278">
          <cell r="A278">
            <v>34001</v>
          </cell>
          <cell r="B278">
            <v>182.06849</v>
          </cell>
        </row>
        <row r="279">
          <cell r="A279">
            <v>34029</v>
          </cell>
          <cell r="B279">
            <v>173.80202</v>
          </cell>
        </row>
        <row r="280">
          <cell r="A280">
            <v>34060</v>
          </cell>
          <cell r="B280">
            <v>169.37703999999999</v>
          </cell>
        </row>
        <row r="281">
          <cell r="A281">
            <v>34090</v>
          </cell>
          <cell r="B281">
            <v>164.64127999999999</v>
          </cell>
        </row>
        <row r="282">
          <cell r="A282">
            <v>34121</v>
          </cell>
          <cell r="B282">
            <v>160.87271999999999</v>
          </cell>
        </row>
        <row r="283">
          <cell r="A283">
            <v>34151</v>
          </cell>
          <cell r="B283">
            <v>153.58654000000001</v>
          </cell>
        </row>
        <row r="284">
          <cell r="A284">
            <v>34182</v>
          </cell>
          <cell r="B284">
            <v>148.02986999999999</v>
          </cell>
        </row>
        <row r="285">
          <cell r="A285">
            <v>34213</v>
          </cell>
          <cell r="B285">
            <v>142.3169</v>
          </cell>
        </row>
        <row r="286">
          <cell r="A286">
            <v>34243</v>
          </cell>
          <cell r="B286">
            <v>137.41739999999999</v>
          </cell>
        </row>
        <row r="287">
          <cell r="A287">
            <v>34274</v>
          </cell>
          <cell r="B287">
            <v>129.20699999999999</v>
          </cell>
        </row>
        <row r="288">
          <cell r="A288">
            <v>34304</v>
          </cell>
          <cell r="B288">
            <v>125.56448</v>
          </cell>
        </row>
        <row r="289">
          <cell r="A289">
            <v>34335</v>
          </cell>
          <cell r="B289">
            <v>119.25848000000001</v>
          </cell>
        </row>
        <row r="290">
          <cell r="A290">
            <v>34366</v>
          </cell>
          <cell r="B290">
            <v>110.67616</v>
          </cell>
        </row>
        <row r="291">
          <cell r="A291">
            <v>34394</v>
          </cell>
          <cell r="B291">
            <v>103.39076</v>
          </cell>
        </row>
        <row r="292">
          <cell r="A292">
            <v>34425</v>
          </cell>
          <cell r="B292">
            <v>80.50273</v>
          </cell>
        </row>
        <row r="293">
          <cell r="A293">
            <v>34455</v>
          </cell>
          <cell r="B293">
            <v>74.191959999999995</v>
          </cell>
        </row>
        <row r="294">
          <cell r="A294">
            <v>34486</v>
          </cell>
          <cell r="B294">
            <v>72.231899999999996</v>
          </cell>
        </row>
        <row r="295">
          <cell r="A295">
            <v>34516</v>
          </cell>
          <cell r="B295">
            <v>70.507159999999999</v>
          </cell>
        </row>
        <row r="296">
          <cell r="A296">
            <v>34547</v>
          </cell>
          <cell r="B296">
            <v>68.352779999999996</v>
          </cell>
        </row>
        <row r="297">
          <cell r="A297">
            <v>34578</v>
          </cell>
          <cell r="B297">
            <v>65.444149999999993</v>
          </cell>
        </row>
        <row r="298">
          <cell r="A298">
            <v>34608</v>
          </cell>
          <cell r="B298">
            <v>61.620199999999997</v>
          </cell>
        </row>
        <row r="299">
          <cell r="A299">
            <v>34639</v>
          </cell>
          <cell r="B299">
            <v>58.310429999999997</v>
          </cell>
        </row>
        <row r="300">
          <cell r="A300">
            <v>34669</v>
          </cell>
          <cell r="B300">
            <v>54.804009999999998</v>
          </cell>
        </row>
        <row r="301">
          <cell r="A301">
            <v>34700</v>
          </cell>
          <cell r="B301">
            <v>49.711109999999998</v>
          </cell>
        </row>
        <row r="302">
          <cell r="A302">
            <v>34731</v>
          </cell>
          <cell r="B302">
            <v>46.4283</v>
          </cell>
        </row>
        <row r="303">
          <cell r="A303">
            <v>34759</v>
          </cell>
          <cell r="B303">
            <v>43.99344</v>
          </cell>
        </row>
        <row r="304">
          <cell r="A304">
            <v>34790</v>
          </cell>
          <cell r="B304">
            <v>41.848640000000003</v>
          </cell>
        </row>
        <row r="305">
          <cell r="A305">
            <v>34820</v>
          </cell>
          <cell r="B305">
            <v>41.080129999999997</v>
          </cell>
        </row>
        <row r="306">
          <cell r="A306">
            <v>34851</v>
          </cell>
          <cell r="B306">
            <v>40.560989999999997</v>
          </cell>
        </row>
        <row r="307">
          <cell r="A307">
            <v>34881</v>
          </cell>
          <cell r="B307">
            <v>39.667380000000001</v>
          </cell>
        </row>
        <row r="308">
          <cell r="A308">
            <v>34912</v>
          </cell>
          <cell r="B308">
            <v>38.791910000000001</v>
          </cell>
        </row>
        <row r="309">
          <cell r="A309">
            <v>34943</v>
          </cell>
          <cell r="B309">
            <v>37.077350000000003</v>
          </cell>
        </row>
        <row r="310">
          <cell r="A310">
            <v>34973</v>
          </cell>
          <cell r="B310">
            <v>35.748669999999997</v>
          </cell>
        </row>
        <row r="311">
          <cell r="A311">
            <v>35004</v>
          </cell>
          <cell r="B311">
            <v>34.528060000000004</v>
          </cell>
        </row>
        <row r="312">
          <cell r="A312">
            <v>35034</v>
          </cell>
          <cell r="B312">
            <v>33.088749999999997</v>
          </cell>
        </row>
        <row r="313">
          <cell r="A313">
            <v>35065</v>
          </cell>
          <cell r="B313">
            <v>30.155639999999998</v>
          </cell>
        </row>
        <row r="314">
          <cell r="A314">
            <v>35096</v>
          </cell>
          <cell r="B314">
            <v>28.491320000000002</v>
          </cell>
        </row>
        <row r="315">
          <cell r="A315">
            <v>35125</v>
          </cell>
          <cell r="B315">
            <v>26.62135</v>
          </cell>
        </row>
        <row r="316">
          <cell r="A316">
            <v>35156</v>
          </cell>
          <cell r="B316">
            <v>24.631630000000001</v>
          </cell>
        </row>
        <row r="317">
          <cell r="A317">
            <v>35186</v>
          </cell>
          <cell r="B317">
            <v>23.652999999999999</v>
          </cell>
        </row>
        <row r="318">
          <cell r="A318">
            <v>35217</v>
          </cell>
          <cell r="B318">
            <v>23.02589</v>
          </cell>
        </row>
        <row r="319">
          <cell r="A319">
            <v>35247</v>
          </cell>
          <cell r="B319">
            <v>22.49269</v>
          </cell>
        </row>
        <row r="320">
          <cell r="A320">
            <v>35278</v>
          </cell>
          <cell r="B320">
            <v>21.67381</v>
          </cell>
        </row>
        <row r="321">
          <cell r="A321">
            <v>35309</v>
          </cell>
          <cell r="B321">
            <v>20.62039</v>
          </cell>
        </row>
        <row r="322">
          <cell r="A322">
            <v>35339</v>
          </cell>
          <cell r="B322">
            <v>19.550049999999999</v>
          </cell>
        </row>
        <row r="323">
          <cell r="A323">
            <v>35370</v>
          </cell>
          <cell r="B323">
            <v>18.599399999999999</v>
          </cell>
        </row>
        <row r="324">
          <cell r="A324">
            <v>35400</v>
          </cell>
          <cell r="B324">
            <v>17.896000000000001</v>
          </cell>
        </row>
        <row r="325">
          <cell r="A325">
            <v>35431</v>
          </cell>
          <cell r="B325">
            <v>16.93919</v>
          </cell>
        </row>
        <row r="326">
          <cell r="A326">
            <v>35462</v>
          </cell>
          <cell r="B326">
            <v>15.950950000000001</v>
          </cell>
        </row>
        <row r="327">
          <cell r="A327">
            <v>35490</v>
          </cell>
          <cell r="B327">
            <v>15.04402</v>
          </cell>
        </row>
        <row r="328">
          <cell r="A328">
            <v>35521</v>
          </cell>
          <cell r="B328">
            <v>14.253909999999999</v>
          </cell>
        </row>
        <row r="329">
          <cell r="A329">
            <v>35551</v>
          </cell>
          <cell r="B329">
            <v>13.55011</v>
          </cell>
        </row>
        <row r="330">
          <cell r="A330">
            <v>35582</v>
          </cell>
          <cell r="B330">
            <v>13.10277</v>
          </cell>
        </row>
        <row r="331">
          <cell r="A331">
            <v>35612</v>
          </cell>
          <cell r="B331">
            <v>12.44664</v>
          </cell>
        </row>
        <row r="332">
          <cell r="A332">
            <v>35643</v>
          </cell>
          <cell r="B332">
            <v>11.81892</v>
          </cell>
        </row>
        <row r="333">
          <cell r="A333">
            <v>35674</v>
          </cell>
          <cell r="B333">
            <v>11.12265</v>
          </cell>
        </row>
        <row r="334">
          <cell r="A334">
            <v>35704</v>
          </cell>
          <cell r="B334">
            <v>10.426690000000001</v>
          </cell>
        </row>
        <row r="335">
          <cell r="A335">
            <v>35735</v>
          </cell>
          <cell r="B335">
            <v>9.8743999999999996</v>
          </cell>
        </row>
        <row r="336">
          <cell r="A336">
            <v>35765</v>
          </cell>
          <cell r="B336">
            <v>9.3717199999999998</v>
          </cell>
        </row>
        <row r="337">
          <cell r="A337">
            <v>35796</v>
          </cell>
          <cell r="B337">
            <v>8.7976399999999995</v>
          </cell>
        </row>
        <row r="338">
          <cell r="A338">
            <v>35827</v>
          </cell>
          <cell r="B338">
            <v>8.4136100000000003</v>
          </cell>
        </row>
        <row r="339">
          <cell r="A339">
            <v>35855</v>
          </cell>
          <cell r="B339">
            <v>8.0882000000000005</v>
          </cell>
        </row>
        <row r="340">
          <cell r="A340">
            <v>35886</v>
          </cell>
          <cell r="B340">
            <v>7.7763600000000004</v>
          </cell>
        </row>
        <row r="341">
          <cell r="A341">
            <v>35916</v>
          </cell>
          <cell r="B341">
            <v>7.5312200000000002</v>
          </cell>
        </row>
        <row r="342">
          <cell r="A342">
            <v>35947</v>
          </cell>
          <cell r="B342">
            <v>7.41547</v>
          </cell>
        </row>
        <row r="343">
          <cell r="A343">
            <v>35977</v>
          </cell>
          <cell r="B343">
            <v>7.2323899999999997</v>
          </cell>
        </row>
        <row r="344">
          <cell r="A344">
            <v>36008</v>
          </cell>
          <cell r="B344">
            <v>7.0621799999999997</v>
          </cell>
        </row>
        <row r="345">
          <cell r="A345">
            <v>36039</v>
          </cell>
          <cell r="B345">
            <v>6.7036899999999999</v>
          </cell>
        </row>
        <row r="346">
          <cell r="A346">
            <v>36069</v>
          </cell>
          <cell r="B346">
            <v>6.4371299999999998</v>
          </cell>
        </row>
        <row r="347">
          <cell r="A347">
            <v>36100</v>
          </cell>
          <cell r="B347">
            <v>6.2259399999999996</v>
          </cell>
        </row>
        <row r="348">
          <cell r="A348">
            <v>36130</v>
          </cell>
          <cell r="B348">
            <v>6.0753000000000004</v>
          </cell>
        </row>
        <row r="349">
          <cell r="A349">
            <v>36161</v>
          </cell>
          <cell r="B349">
            <v>5.8653300000000002</v>
          </cell>
        </row>
        <row r="350">
          <cell r="A350">
            <v>36192</v>
          </cell>
          <cell r="B350">
            <v>5.6741700000000002</v>
          </cell>
        </row>
        <row r="351">
          <cell r="A351">
            <v>36220</v>
          </cell>
          <cell r="B351">
            <v>5.4565000000000001</v>
          </cell>
        </row>
        <row r="352">
          <cell r="A352">
            <v>36251</v>
          </cell>
          <cell r="B352">
            <v>5.1825999999999999</v>
          </cell>
        </row>
        <row r="353">
          <cell r="A353">
            <v>36281</v>
          </cell>
          <cell r="B353">
            <v>5.0221799999999996</v>
          </cell>
        </row>
        <row r="354">
          <cell r="A354">
            <v>36312</v>
          </cell>
          <cell r="B354">
            <v>4.9329099999999997</v>
          </cell>
        </row>
        <row r="355">
          <cell r="A355">
            <v>36342</v>
          </cell>
          <cell r="B355">
            <v>4.7442799999999998</v>
          </cell>
        </row>
        <row r="356">
          <cell r="A356">
            <v>36373</v>
          </cell>
          <cell r="B356">
            <v>4.59429</v>
          </cell>
        </row>
        <row r="357">
          <cell r="A357">
            <v>36404</v>
          </cell>
          <cell r="B357">
            <v>4.3403700000000001</v>
          </cell>
        </row>
        <row r="358">
          <cell r="A358">
            <v>36434</v>
          </cell>
          <cell r="B358">
            <v>4.1470099999999999</v>
          </cell>
        </row>
        <row r="359">
          <cell r="A359">
            <v>36465</v>
          </cell>
          <cell r="B359">
            <v>3.9845100000000002</v>
          </cell>
        </row>
        <row r="360">
          <cell r="A360">
            <v>36495</v>
          </cell>
          <cell r="B360">
            <v>3.7292800000000002</v>
          </cell>
        </row>
        <row r="361">
          <cell r="A361">
            <v>36526</v>
          </cell>
          <cell r="B361">
            <v>3.52536</v>
          </cell>
        </row>
        <row r="362">
          <cell r="A362">
            <v>36557</v>
          </cell>
          <cell r="B362">
            <v>3.3873700000000002</v>
          </cell>
        </row>
        <row r="363">
          <cell r="A363">
            <v>36586</v>
          </cell>
          <cell r="B363">
            <v>3.2856100000000001</v>
          </cell>
        </row>
        <row r="364">
          <cell r="A364">
            <v>36617</v>
          </cell>
          <cell r="B364">
            <v>3.2089099999999999</v>
          </cell>
        </row>
        <row r="365">
          <cell r="A365">
            <v>36647</v>
          </cell>
          <cell r="B365">
            <v>3.1554199999999999</v>
          </cell>
        </row>
        <row r="366">
          <cell r="A366">
            <v>36678</v>
          </cell>
          <cell r="B366">
            <v>3.1461399999999999</v>
          </cell>
        </row>
        <row r="367">
          <cell r="A367">
            <v>36708</v>
          </cell>
          <cell r="B367">
            <v>3.11415</v>
          </cell>
        </row>
        <row r="368">
          <cell r="A368">
            <v>36739</v>
          </cell>
          <cell r="B368">
            <v>3.08487</v>
          </cell>
        </row>
        <row r="369">
          <cell r="A369">
            <v>36770</v>
          </cell>
          <cell r="B369">
            <v>3.01519</v>
          </cell>
        </row>
        <row r="370">
          <cell r="A370">
            <v>36800</v>
          </cell>
          <cell r="B370">
            <v>2.9332500000000001</v>
          </cell>
        </row>
        <row r="371">
          <cell r="A371">
            <v>36831</v>
          </cell>
          <cell r="B371">
            <v>2.8643900000000002</v>
          </cell>
        </row>
        <row r="372">
          <cell r="A372">
            <v>36861</v>
          </cell>
          <cell r="B372">
            <v>2.8111600000000001</v>
          </cell>
        </row>
        <row r="373">
          <cell r="A373">
            <v>36892</v>
          </cell>
          <cell r="B373">
            <v>2.7475399999999999</v>
          </cell>
        </row>
        <row r="374">
          <cell r="A374">
            <v>36923</v>
          </cell>
          <cell r="B374">
            <v>2.677</v>
          </cell>
        </row>
        <row r="375">
          <cell r="A375">
            <v>36951</v>
          </cell>
          <cell r="B375">
            <v>2.4323199999999998</v>
          </cell>
        </row>
        <row r="376">
          <cell r="A376">
            <v>36982</v>
          </cell>
          <cell r="B376">
            <v>2.1269200000000001</v>
          </cell>
        </row>
        <row r="377">
          <cell r="A377">
            <v>37012</v>
          </cell>
          <cell r="B377">
            <v>2.0007899999999998</v>
          </cell>
        </row>
        <row r="378">
          <cell r="A378">
            <v>37043</v>
          </cell>
          <cell r="B378">
            <v>1.9449099999999999</v>
          </cell>
        </row>
        <row r="379">
          <cell r="A379">
            <v>37073</v>
          </cell>
          <cell r="B379">
            <v>1.8829</v>
          </cell>
        </row>
        <row r="380">
          <cell r="A380">
            <v>37104</v>
          </cell>
          <cell r="B380">
            <v>1.8184800000000001</v>
          </cell>
        </row>
        <row r="381">
          <cell r="A381">
            <v>37135</v>
          </cell>
          <cell r="B381">
            <v>1.7261200000000001</v>
          </cell>
        </row>
        <row r="382">
          <cell r="A382">
            <v>37165</v>
          </cell>
          <cell r="B382">
            <v>1.6172899999999999</v>
          </cell>
        </row>
        <row r="383">
          <cell r="A383">
            <v>37196</v>
          </cell>
          <cell r="B383">
            <v>1.55233</v>
          </cell>
        </row>
        <row r="384">
          <cell r="A384">
            <v>37226</v>
          </cell>
          <cell r="B384">
            <v>1.49082</v>
          </cell>
        </row>
        <row r="385">
          <cell r="A385">
            <v>37257</v>
          </cell>
          <cell r="B385">
            <v>1.43136</v>
          </cell>
        </row>
        <row r="386">
          <cell r="A386">
            <v>37288</v>
          </cell>
          <cell r="B386">
            <v>1.39561</v>
          </cell>
        </row>
        <row r="387">
          <cell r="A387">
            <v>37316</v>
          </cell>
          <cell r="B387">
            <v>1.3701300000000001</v>
          </cell>
        </row>
        <row r="388">
          <cell r="A388">
            <v>37347</v>
          </cell>
          <cell r="B388">
            <v>1.34575</v>
          </cell>
        </row>
        <row r="389">
          <cell r="A389">
            <v>37377</v>
          </cell>
          <cell r="B389">
            <v>1.34015</v>
          </cell>
        </row>
        <row r="390">
          <cell r="A390">
            <v>37408</v>
          </cell>
          <cell r="B390">
            <v>1.3248599999999999</v>
          </cell>
        </row>
        <row r="391">
          <cell r="A391">
            <v>37438</v>
          </cell>
          <cell r="B391">
            <v>1.2904199999999999</v>
          </cell>
        </row>
        <row r="392">
          <cell r="A392">
            <v>37469</v>
          </cell>
          <cell r="B392">
            <v>1.26345</v>
          </cell>
        </row>
        <row r="393">
          <cell r="A393">
            <v>37500</v>
          </cell>
          <cell r="B393">
            <v>1.22533</v>
          </cell>
        </row>
        <row r="394">
          <cell r="A394">
            <v>37530</v>
          </cell>
          <cell r="B394">
            <v>1.18811</v>
          </cell>
        </row>
        <row r="395">
          <cell r="A395">
            <v>37561</v>
          </cell>
          <cell r="B395">
            <v>1.1691100000000001</v>
          </cell>
        </row>
        <row r="396">
          <cell r="A396">
            <v>37591</v>
          </cell>
          <cell r="B396">
            <v>1.1394200000000001</v>
          </cell>
        </row>
        <row r="397">
          <cell r="A397">
            <v>37622</v>
          </cell>
          <cell r="B397">
            <v>1.07914</v>
          </cell>
        </row>
        <row r="398">
          <cell r="A398">
            <v>37653</v>
          </cell>
          <cell r="B398">
            <v>1.04626</v>
          </cell>
        </row>
        <row r="399">
          <cell r="A399">
            <v>37681</v>
          </cell>
          <cell r="B399">
            <v>1.0137700000000001</v>
          </cell>
        </row>
        <row r="400">
          <cell r="A400">
            <v>37712</v>
          </cell>
          <cell r="B400">
            <v>0.99622999999999995</v>
          </cell>
        </row>
        <row r="401">
          <cell r="A401">
            <v>37742</v>
          </cell>
          <cell r="B401">
            <v>1.0024599999999999</v>
          </cell>
        </row>
        <row r="402">
          <cell r="A402">
            <v>37773</v>
          </cell>
          <cell r="B402">
            <v>1.02214</v>
          </cell>
        </row>
        <row r="403">
          <cell r="A403">
            <v>37803</v>
          </cell>
          <cell r="B403">
            <v>1.02765</v>
          </cell>
        </row>
        <row r="404">
          <cell r="A404">
            <v>37834</v>
          </cell>
          <cell r="B404">
            <v>1.0296700000000001</v>
          </cell>
        </row>
        <row r="405">
          <cell r="A405">
            <v>37865</v>
          </cell>
          <cell r="B405">
            <v>1.02911</v>
          </cell>
        </row>
        <row r="406">
          <cell r="A406">
            <v>37895</v>
          </cell>
          <cell r="B406">
            <v>1.02339</v>
          </cell>
        </row>
        <row r="407">
          <cell r="A407">
            <v>37926</v>
          </cell>
          <cell r="B407">
            <v>1.0062599999999999</v>
          </cell>
        </row>
        <row r="408">
          <cell r="A408">
            <v>37956</v>
          </cell>
          <cell r="B408">
            <v>1</v>
          </cell>
        </row>
      </sheetData>
      <sheetData sheetId="9" refreshError="1"/>
      <sheetData sheetId="10"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UZAFFER DEMİR" refreshedDate="44672.593881365741" createdVersion="7" refreshedVersion="7" minRefreshableVersion="3" recordCount="1336" xr:uid="{00000000-000A-0000-FFFF-FFFF00000000}">
  <cacheSource type="worksheet">
    <worksheetSource ref="A2:V78" sheet="VUK 32 DEĞERLEME"/>
  </cacheSource>
  <cacheFields count="24">
    <cacheField name="Sıra" numFmtId="0">
      <sharedItems containsSemiMixedTypes="0" containsString="0" containsNumber="1" containsInteger="1" minValue="1" maxValue="1336"/>
    </cacheField>
    <cacheField name="Açıklama" numFmtId="0">
      <sharedItems containsNonDate="0" containsString="0" containsBlank="1"/>
    </cacheField>
    <cacheField name="Hesap Kodu" numFmtId="0">
      <sharedItems containsNonDate="0" containsString="0" containsBlank="1" containsNumber="1" containsInteger="1" minValue="250" maxValue="272" count="11">
        <m/>
        <n v="250" u="1"/>
        <n v="260" u="1"/>
        <n v="272" u="1"/>
        <n v="255" u="1"/>
        <n v="254" u="1"/>
        <n v="253" u="1"/>
        <n v="267" u="1"/>
        <n v="252" u="1"/>
        <n v="264" u="1"/>
        <n v="251" u="1"/>
      </sharedItems>
    </cacheField>
    <cacheField name="7144 Sy Kanun Kapsamında Yeniden Değerleme Yapıldı mı?" numFmtId="0">
      <sharedItems/>
    </cacheField>
    <cacheField name="7326 Sy Kanun Kapsamında Yeniden Değerleme Yapıldı mı?" numFmtId="0">
      <sharedItems/>
    </cacheField>
    <cacheField name="AktifeGirişTarihi" numFmtId="169">
      <sharedItems containsNonDate="0" containsString="0" containsBlank="1"/>
    </cacheField>
    <cacheField name="Amortisman Oranı %" numFmtId="0">
      <sharedItems containsNonDate="0" containsString="0" containsBlank="1"/>
    </cacheField>
    <cacheField name="Amortisman Süresi" numFmtId="0">
      <sharedItems containsNonDate="0" containsString="0" containsBlank="1"/>
    </cacheField>
    <cacheField name="Amortisman Yılı" numFmtId="0">
      <sharedItems containsNonDate="0" containsString="0" containsBlank="1"/>
    </cacheField>
    <cacheField name="İ/D" numFmtId="0">
      <sharedItems/>
    </cacheField>
    <cacheField name="Aktife Girdiği Tarihten Sonraki Ay" numFmtId="167">
      <sharedItems/>
    </cacheField>
    <cacheField name="Düzeltmeye Esas Tarih" numFmtId="167">
      <sharedItems/>
    </cacheField>
    <cacheField name="Aktife Giriş Bedeli" numFmtId="4">
      <sharedItems containsNonDate="0" containsString="0" containsBlank="1"/>
    </cacheField>
    <cacheField name="Sabit Kıymet Tutarı" numFmtId="4">
      <sharedItems containsNonDate="0" containsString="0" containsBlank="1"/>
    </cacheField>
    <cacheField name="Birikmiş Amortisman" numFmtId="4">
      <sharedItems containsNonDate="0" containsString="0" containsBlank="1"/>
    </cacheField>
    <cacheField name="Net Aktif Değeri" numFmtId="4">
      <sharedItems/>
    </cacheField>
    <cacheField name="Yeniden Değerleme Oranı" numFmtId="168">
      <sharedItems/>
    </cacheField>
    <cacheField name="Sabit Kıymet Tutarı2" numFmtId="4">
      <sharedItems/>
    </cacheField>
    <cacheField name="Birikmiş Amortisman Tutarı" numFmtId="4">
      <sharedItems/>
    </cacheField>
    <cacheField name="Net Aktif Değeri2" numFmtId="4">
      <sharedItems/>
    </cacheField>
    <cacheField name="Sabit Kıymet Farkı" numFmtId="4">
      <sharedItems/>
    </cacheField>
    <cacheField name="B. Amort. Farkı" numFmtId="4">
      <sharedItems/>
    </cacheField>
    <cacheField name="Net Aktif Farkı" numFmtId="4">
      <sharedItems/>
    </cacheField>
    <cacheField name="Vergi" numFmtId="4">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1336">
  <r>
    <n v="1"/>
    <m/>
    <x v="0"/>
    <s v="Hayır"/>
    <s v="Hayır"/>
    <m/>
    <m/>
    <m/>
    <m/>
    <s v=" "/>
    <s v=" "/>
    <s v=" "/>
    <m/>
    <m/>
    <m/>
    <s v=" "/>
    <s v=" "/>
    <s v=" "/>
    <s v=" "/>
    <s v=" "/>
    <s v=" "/>
    <s v=" "/>
    <s v=" "/>
    <s v=" "/>
  </r>
  <r>
    <n v="2"/>
    <m/>
    <x v="0"/>
    <s v="Hayır"/>
    <s v="Hayır"/>
    <m/>
    <m/>
    <m/>
    <m/>
    <s v=" "/>
    <s v=" "/>
    <s v=" "/>
    <m/>
    <m/>
    <m/>
    <s v=" "/>
    <s v=" "/>
    <s v=" "/>
    <s v=" "/>
    <s v=" "/>
    <s v=" "/>
    <s v=" "/>
    <s v=" "/>
    <s v=" "/>
  </r>
  <r>
    <n v="3"/>
    <m/>
    <x v="0"/>
    <s v="Hayır"/>
    <s v="Hayır"/>
    <m/>
    <m/>
    <m/>
    <m/>
    <s v=" "/>
    <s v=" "/>
    <s v=" "/>
    <m/>
    <m/>
    <m/>
    <s v=" "/>
    <s v=" "/>
    <s v=" "/>
    <s v=" "/>
    <s v=" "/>
    <s v=" "/>
    <s v=" "/>
    <s v=" "/>
    <s v=" "/>
  </r>
  <r>
    <n v="4"/>
    <m/>
    <x v="0"/>
    <s v="Hayır"/>
    <s v="Hayır"/>
    <m/>
    <m/>
    <m/>
    <m/>
    <s v=" "/>
    <s v=" "/>
    <s v=" "/>
    <m/>
    <m/>
    <m/>
    <s v=" "/>
    <s v=" "/>
    <s v=" "/>
    <s v=" "/>
    <s v=" "/>
    <s v=" "/>
    <s v=" "/>
    <s v=" "/>
    <s v=" "/>
  </r>
  <r>
    <n v="5"/>
    <m/>
    <x v="0"/>
    <s v="Hayır"/>
    <s v="Hayır"/>
    <m/>
    <m/>
    <m/>
    <m/>
    <s v=" "/>
    <s v=" "/>
    <s v=" "/>
    <m/>
    <m/>
    <m/>
    <s v=" "/>
    <s v=" "/>
    <s v=" "/>
    <s v=" "/>
    <s v=" "/>
    <s v=" "/>
    <s v=" "/>
    <s v=" "/>
    <s v=" "/>
  </r>
  <r>
    <n v="6"/>
    <m/>
    <x v="0"/>
    <s v="Hayır"/>
    <s v="Hayır"/>
    <m/>
    <m/>
    <m/>
    <m/>
    <s v=" "/>
    <s v=" "/>
    <s v=" "/>
    <m/>
    <m/>
    <m/>
    <s v=" "/>
    <s v=" "/>
    <s v=" "/>
    <s v=" "/>
    <s v=" "/>
    <s v=" "/>
    <s v=" "/>
    <s v=" "/>
    <s v=" "/>
  </r>
  <r>
    <n v="7"/>
    <m/>
    <x v="0"/>
    <s v="Hayır"/>
    <s v="Hayır"/>
    <m/>
    <m/>
    <m/>
    <m/>
    <s v=" "/>
    <s v=" "/>
    <s v=" "/>
    <m/>
    <m/>
    <m/>
    <s v=" "/>
    <s v=" "/>
    <s v=" "/>
    <s v=" "/>
    <s v=" "/>
    <s v=" "/>
    <s v=" "/>
    <s v=" "/>
    <s v=" "/>
  </r>
  <r>
    <n v="8"/>
    <m/>
    <x v="0"/>
    <s v="Hayır"/>
    <s v="Hayır"/>
    <m/>
    <m/>
    <m/>
    <m/>
    <s v=" "/>
    <s v=" "/>
    <s v=" "/>
    <m/>
    <m/>
    <m/>
    <s v=" "/>
    <s v=" "/>
    <s v=" "/>
    <s v=" "/>
    <s v=" "/>
    <s v=" "/>
    <s v=" "/>
    <s v=" "/>
    <s v=" "/>
  </r>
  <r>
    <n v="9"/>
    <m/>
    <x v="0"/>
    <s v="Hayır"/>
    <s v="Hayır"/>
    <m/>
    <m/>
    <m/>
    <m/>
    <s v=" "/>
    <s v=" "/>
    <s v=" "/>
    <m/>
    <m/>
    <m/>
    <s v=" "/>
    <s v=" "/>
    <s v=" "/>
    <s v=" "/>
    <s v=" "/>
    <s v=" "/>
    <s v=" "/>
    <s v=" "/>
    <s v=" "/>
  </r>
  <r>
    <n v="10"/>
    <m/>
    <x v="0"/>
    <s v="Hayır"/>
    <s v="Hayır"/>
    <m/>
    <m/>
    <m/>
    <m/>
    <s v=" "/>
    <s v=" "/>
    <s v=" "/>
    <m/>
    <m/>
    <m/>
    <s v=" "/>
    <s v=" "/>
    <s v=" "/>
    <s v=" "/>
    <s v=" "/>
    <s v=" "/>
    <s v=" "/>
    <s v=" "/>
    <s v=" "/>
  </r>
  <r>
    <n v="11"/>
    <m/>
    <x v="0"/>
    <s v="Hayır"/>
    <s v="Hayır"/>
    <m/>
    <m/>
    <m/>
    <m/>
    <s v=" "/>
    <s v=" "/>
    <s v=" "/>
    <m/>
    <m/>
    <m/>
    <s v=" "/>
    <s v=" "/>
    <s v=" "/>
    <s v=" "/>
    <s v=" "/>
    <s v=" "/>
    <s v=" "/>
    <s v=" "/>
    <s v=" "/>
  </r>
  <r>
    <n v="12"/>
    <m/>
    <x v="0"/>
    <s v="Hayır"/>
    <s v="Hayır"/>
    <m/>
    <m/>
    <m/>
    <m/>
    <s v=" "/>
    <s v=" "/>
    <s v=" "/>
    <m/>
    <m/>
    <m/>
    <s v=" "/>
    <s v=" "/>
    <s v=" "/>
    <s v=" "/>
    <s v=" "/>
    <s v=" "/>
    <s v=" "/>
    <s v=" "/>
    <s v=" "/>
  </r>
  <r>
    <n v="13"/>
    <m/>
    <x v="0"/>
    <s v="Hayır"/>
    <s v="Hayır"/>
    <m/>
    <m/>
    <m/>
    <m/>
    <s v=" "/>
    <s v=" "/>
    <s v=" "/>
    <m/>
    <m/>
    <m/>
    <s v=" "/>
    <s v=" "/>
    <s v=" "/>
    <s v=" "/>
    <s v=" "/>
    <s v=" "/>
    <s v=" "/>
    <s v=" "/>
    <s v=" "/>
  </r>
  <r>
    <n v="14"/>
    <m/>
    <x v="0"/>
    <s v="Hayır"/>
    <s v="Hayır"/>
    <m/>
    <m/>
    <m/>
    <m/>
    <s v=" "/>
    <s v=" "/>
    <s v=" "/>
    <m/>
    <m/>
    <m/>
    <s v=" "/>
    <s v=" "/>
    <s v=" "/>
    <s v=" "/>
    <s v=" "/>
    <s v=" "/>
    <s v=" "/>
    <s v=" "/>
    <s v=" "/>
  </r>
  <r>
    <n v="15"/>
    <m/>
    <x v="0"/>
    <s v="Hayır"/>
    <s v="Hayır"/>
    <m/>
    <m/>
    <m/>
    <m/>
    <s v=" "/>
    <s v=" "/>
    <s v=" "/>
    <m/>
    <m/>
    <m/>
    <s v=" "/>
    <s v=" "/>
    <s v=" "/>
    <s v=" "/>
    <s v=" "/>
    <s v=" "/>
    <s v=" "/>
    <s v=" "/>
    <s v=" "/>
  </r>
  <r>
    <n v="16"/>
    <m/>
    <x v="0"/>
    <s v="Hayır"/>
    <s v="Hayır"/>
    <m/>
    <m/>
    <m/>
    <m/>
    <s v=" "/>
    <s v=" "/>
    <s v=" "/>
    <m/>
    <m/>
    <m/>
    <s v=" "/>
    <s v=" "/>
    <s v=" "/>
    <s v=" "/>
    <s v=" "/>
    <s v=" "/>
    <s v=" "/>
    <s v=" "/>
    <s v=" "/>
  </r>
  <r>
    <n v="17"/>
    <m/>
    <x v="0"/>
    <s v="Hayır"/>
    <s v="Hayır"/>
    <m/>
    <m/>
    <m/>
    <m/>
    <s v=" "/>
    <s v=" "/>
    <s v=" "/>
    <m/>
    <m/>
    <m/>
    <s v=" "/>
    <s v=" "/>
    <s v=" "/>
    <s v=" "/>
    <s v=" "/>
    <s v=" "/>
    <s v=" "/>
    <s v=" "/>
    <s v=" "/>
  </r>
  <r>
    <n v="18"/>
    <m/>
    <x v="0"/>
    <s v="Hayır"/>
    <s v="Hayır"/>
    <m/>
    <m/>
    <m/>
    <m/>
    <s v=" "/>
    <s v=" "/>
    <s v=" "/>
    <m/>
    <m/>
    <m/>
    <s v=" "/>
    <s v=" "/>
    <s v=" "/>
    <s v=" "/>
    <s v=" "/>
    <s v=" "/>
    <s v=" "/>
    <s v=" "/>
    <s v=" "/>
  </r>
  <r>
    <n v="19"/>
    <m/>
    <x v="0"/>
    <s v="Hayır"/>
    <s v="Hayır"/>
    <m/>
    <m/>
    <m/>
    <m/>
    <s v=" "/>
    <s v=" "/>
    <s v=" "/>
    <m/>
    <m/>
    <m/>
    <s v=" "/>
    <s v=" "/>
    <s v=" "/>
    <s v=" "/>
    <s v=" "/>
    <s v=" "/>
    <s v=" "/>
    <s v=" "/>
    <s v=" "/>
  </r>
  <r>
    <n v="20"/>
    <m/>
    <x v="0"/>
    <s v="Hayır"/>
    <s v="Hayır"/>
    <m/>
    <m/>
    <m/>
    <m/>
    <s v=" "/>
    <s v=" "/>
    <s v=" "/>
    <m/>
    <m/>
    <m/>
    <s v=" "/>
    <s v=" "/>
    <s v=" "/>
    <s v=" "/>
    <s v=" "/>
    <s v=" "/>
    <s v=" "/>
    <s v=" "/>
    <s v=" "/>
  </r>
  <r>
    <n v="21"/>
    <m/>
    <x v="0"/>
    <s v="Hayır"/>
    <s v="Hayır"/>
    <m/>
    <m/>
    <m/>
    <m/>
    <s v=" "/>
    <s v=" "/>
    <s v=" "/>
    <m/>
    <m/>
    <m/>
    <s v=" "/>
    <s v=" "/>
    <s v=" "/>
    <s v=" "/>
    <s v=" "/>
    <s v=" "/>
    <s v=" "/>
    <s v=" "/>
    <s v=" "/>
  </r>
  <r>
    <n v="22"/>
    <m/>
    <x v="0"/>
    <s v="Hayır"/>
    <s v="Hayır"/>
    <m/>
    <m/>
    <m/>
    <m/>
    <s v=" "/>
    <s v=" "/>
    <s v=" "/>
    <m/>
    <m/>
    <m/>
    <s v=" "/>
    <s v=" "/>
    <s v=" "/>
    <s v=" "/>
    <s v=" "/>
    <s v=" "/>
    <s v=" "/>
    <s v=" "/>
    <s v=" "/>
  </r>
  <r>
    <n v="23"/>
    <m/>
    <x v="0"/>
    <s v="Hayır"/>
    <s v="Hayır"/>
    <m/>
    <m/>
    <m/>
    <m/>
    <s v=" "/>
    <s v=" "/>
    <s v=" "/>
    <m/>
    <m/>
    <m/>
    <s v=" "/>
    <s v=" "/>
    <s v=" "/>
    <s v=" "/>
    <s v=" "/>
    <s v=" "/>
    <s v=" "/>
    <s v=" "/>
    <s v=" "/>
  </r>
  <r>
    <n v="24"/>
    <m/>
    <x v="0"/>
    <s v="Hayır"/>
    <s v="Hayır"/>
    <m/>
    <m/>
    <m/>
    <m/>
    <s v=" "/>
    <s v=" "/>
    <s v=" "/>
    <m/>
    <m/>
    <m/>
    <s v=" "/>
    <s v=" "/>
    <s v=" "/>
    <s v=" "/>
    <s v=" "/>
    <s v=" "/>
    <s v=" "/>
    <s v=" "/>
    <s v=" "/>
  </r>
  <r>
    <n v="25"/>
    <m/>
    <x v="0"/>
    <s v="Hayır"/>
    <s v="Hayır"/>
    <m/>
    <m/>
    <m/>
    <m/>
    <s v=" "/>
    <s v=" "/>
    <s v=" "/>
    <m/>
    <m/>
    <m/>
    <s v=" "/>
    <s v=" "/>
    <s v=" "/>
    <s v=" "/>
    <s v=" "/>
    <s v=" "/>
    <s v=" "/>
    <s v=" "/>
    <s v=" "/>
  </r>
  <r>
    <n v="26"/>
    <m/>
    <x v="0"/>
    <s v="Hayır"/>
    <s v="Hayır"/>
    <m/>
    <m/>
    <m/>
    <m/>
    <s v=" "/>
    <s v=" "/>
    <s v=" "/>
    <m/>
    <m/>
    <m/>
    <s v=" "/>
    <s v=" "/>
    <s v=" "/>
    <s v=" "/>
    <s v=" "/>
    <s v=" "/>
    <s v=" "/>
    <s v=" "/>
    <s v=" "/>
  </r>
  <r>
    <n v="27"/>
    <m/>
    <x v="0"/>
    <s v="Hayır"/>
    <s v="Hayır"/>
    <m/>
    <m/>
    <m/>
    <m/>
    <s v=" "/>
    <s v=" "/>
    <s v=" "/>
    <m/>
    <m/>
    <m/>
    <s v=" "/>
    <s v=" "/>
    <s v=" "/>
    <s v=" "/>
    <s v=" "/>
    <s v=" "/>
    <s v=" "/>
    <s v=" "/>
    <s v=" "/>
  </r>
  <r>
    <n v="28"/>
    <m/>
    <x v="0"/>
    <s v="Hayır"/>
    <s v="Hayır"/>
    <m/>
    <m/>
    <m/>
    <m/>
    <s v=" "/>
    <s v=" "/>
    <s v=" "/>
    <m/>
    <m/>
    <m/>
    <s v=" "/>
    <s v=" "/>
    <s v=" "/>
    <s v=" "/>
    <s v=" "/>
    <s v=" "/>
    <s v=" "/>
    <s v=" "/>
    <s v=" "/>
  </r>
  <r>
    <n v="29"/>
    <m/>
    <x v="0"/>
    <s v="Hayır"/>
    <s v="Hayır"/>
    <m/>
    <m/>
    <m/>
    <m/>
    <s v=" "/>
    <s v=" "/>
    <s v=" "/>
    <m/>
    <m/>
    <m/>
    <s v=" "/>
    <s v=" "/>
    <s v=" "/>
    <s v=" "/>
    <s v=" "/>
    <s v=" "/>
    <s v=" "/>
    <s v=" "/>
    <s v=" "/>
  </r>
  <r>
    <n v="30"/>
    <m/>
    <x v="0"/>
    <s v="Hayır"/>
    <s v="Hayır"/>
    <m/>
    <m/>
    <m/>
    <m/>
    <s v=" "/>
    <s v=" "/>
    <s v=" "/>
    <m/>
    <m/>
    <m/>
    <s v=" "/>
    <s v=" "/>
    <s v=" "/>
    <s v=" "/>
    <s v=" "/>
    <s v=" "/>
    <s v=" "/>
    <s v=" "/>
    <s v=" "/>
  </r>
  <r>
    <n v="31"/>
    <m/>
    <x v="0"/>
    <s v="Hayır"/>
    <s v="Hayır"/>
    <m/>
    <m/>
    <m/>
    <m/>
    <s v=" "/>
    <s v=" "/>
    <s v=" "/>
    <m/>
    <m/>
    <m/>
    <s v=" "/>
    <s v=" "/>
    <s v=" "/>
    <s v=" "/>
    <s v=" "/>
    <s v=" "/>
    <s v=" "/>
    <s v=" "/>
    <s v=" "/>
  </r>
  <r>
    <n v="32"/>
    <m/>
    <x v="0"/>
    <s v="Hayır"/>
    <s v="Hayır"/>
    <m/>
    <m/>
    <m/>
    <m/>
    <s v=" "/>
    <s v=" "/>
    <s v=" "/>
    <m/>
    <m/>
    <m/>
    <s v=" "/>
    <s v=" "/>
    <s v=" "/>
    <s v=" "/>
    <s v=" "/>
    <s v=" "/>
    <s v=" "/>
    <s v=" "/>
    <s v=" "/>
  </r>
  <r>
    <n v="33"/>
    <m/>
    <x v="0"/>
    <s v="Hayır"/>
    <s v="Hayır"/>
    <m/>
    <m/>
    <m/>
    <m/>
    <s v=" "/>
    <s v=" "/>
    <s v=" "/>
    <m/>
    <m/>
    <m/>
    <s v=" "/>
    <s v=" "/>
    <s v=" "/>
    <s v=" "/>
    <s v=" "/>
    <s v=" "/>
    <s v=" "/>
    <s v=" "/>
    <s v=" "/>
  </r>
  <r>
    <n v="34"/>
    <m/>
    <x v="0"/>
    <s v="Hayır"/>
    <s v="Hayır"/>
    <m/>
    <m/>
    <m/>
    <m/>
    <s v=" "/>
    <s v=" "/>
    <s v=" "/>
    <m/>
    <m/>
    <m/>
    <s v=" "/>
    <s v=" "/>
    <s v=" "/>
    <s v=" "/>
    <s v=" "/>
    <s v=" "/>
    <s v=" "/>
    <s v=" "/>
    <s v=" "/>
  </r>
  <r>
    <n v="35"/>
    <m/>
    <x v="0"/>
    <s v="Hayır"/>
    <s v="Hayır"/>
    <m/>
    <m/>
    <m/>
    <m/>
    <s v=" "/>
    <s v=" "/>
    <s v=" "/>
    <m/>
    <m/>
    <m/>
    <s v=" "/>
    <s v=" "/>
    <s v=" "/>
    <s v=" "/>
    <s v=" "/>
    <s v=" "/>
    <s v=" "/>
    <s v=" "/>
    <s v=" "/>
  </r>
  <r>
    <n v="36"/>
    <m/>
    <x v="0"/>
    <s v="Hayır"/>
    <s v="Hayır"/>
    <m/>
    <m/>
    <m/>
    <m/>
    <s v=" "/>
    <s v=" "/>
    <s v=" "/>
    <m/>
    <m/>
    <m/>
    <s v=" "/>
    <s v=" "/>
    <s v=" "/>
    <s v=" "/>
    <s v=" "/>
    <s v=" "/>
    <s v=" "/>
    <s v=" "/>
    <s v=" "/>
  </r>
  <r>
    <n v="37"/>
    <m/>
    <x v="0"/>
    <s v="Hayır"/>
    <s v="Hayır"/>
    <m/>
    <m/>
    <m/>
    <m/>
    <s v=" "/>
    <s v=" "/>
    <s v=" "/>
    <m/>
    <m/>
    <m/>
    <s v=" "/>
    <s v=" "/>
    <s v=" "/>
    <s v=" "/>
    <s v=" "/>
    <s v=" "/>
    <s v=" "/>
    <s v=" "/>
    <s v=" "/>
  </r>
  <r>
    <n v="38"/>
    <m/>
    <x v="0"/>
    <s v="Hayır"/>
    <s v="Hayır"/>
    <m/>
    <m/>
    <m/>
    <m/>
    <s v=" "/>
    <s v=" "/>
    <s v=" "/>
    <m/>
    <m/>
    <m/>
    <s v=" "/>
    <s v=" "/>
    <s v=" "/>
    <s v=" "/>
    <s v=" "/>
    <s v=" "/>
    <s v=" "/>
    <s v=" "/>
    <s v=" "/>
  </r>
  <r>
    <n v="39"/>
    <m/>
    <x v="0"/>
    <s v="Hayır"/>
    <s v="Hayır"/>
    <m/>
    <m/>
    <m/>
    <m/>
    <s v=" "/>
    <s v=" "/>
    <s v=" "/>
    <m/>
    <m/>
    <m/>
    <s v=" "/>
    <s v=" "/>
    <s v=" "/>
    <s v=" "/>
    <s v=" "/>
    <s v=" "/>
    <s v=" "/>
    <s v=" "/>
    <s v=" "/>
  </r>
  <r>
    <n v="40"/>
    <m/>
    <x v="0"/>
    <s v="Hayır"/>
    <s v="Hayır"/>
    <m/>
    <m/>
    <m/>
    <m/>
    <s v=" "/>
    <s v=" "/>
    <s v=" "/>
    <m/>
    <m/>
    <m/>
    <s v=" "/>
    <s v=" "/>
    <s v=" "/>
    <s v=" "/>
    <s v=" "/>
    <s v=" "/>
    <s v=" "/>
    <s v=" "/>
    <s v=" "/>
  </r>
  <r>
    <n v="41"/>
    <m/>
    <x v="0"/>
    <s v="Hayır"/>
    <s v="Hayır"/>
    <m/>
    <m/>
    <m/>
    <m/>
    <s v=" "/>
    <s v=" "/>
    <s v=" "/>
    <m/>
    <m/>
    <m/>
    <s v=" "/>
    <s v=" "/>
    <s v=" "/>
    <s v=" "/>
    <s v=" "/>
    <s v=" "/>
    <s v=" "/>
    <s v=" "/>
    <s v=" "/>
  </r>
  <r>
    <n v="42"/>
    <m/>
    <x v="0"/>
    <s v="Hayır"/>
    <s v="Hayır"/>
    <m/>
    <m/>
    <m/>
    <m/>
    <s v=" "/>
    <s v=" "/>
    <s v=" "/>
    <m/>
    <m/>
    <m/>
    <s v=" "/>
    <s v=" "/>
    <s v=" "/>
    <s v=" "/>
    <s v=" "/>
    <s v=" "/>
    <s v=" "/>
    <s v=" "/>
    <s v=" "/>
  </r>
  <r>
    <n v="43"/>
    <m/>
    <x v="0"/>
    <s v="Hayır"/>
    <s v="Hayır"/>
    <m/>
    <m/>
    <m/>
    <m/>
    <s v=" "/>
    <s v=" "/>
    <s v=" "/>
    <m/>
    <m/>
    <m/>
    <s v=" "/>
    <s v=" "/>
    <s v=" "/>
    <s v=" "/>
    <s v=" "/>
    <s v=" "/>
    <s v=" "/>
    <s v=" "/>
    <s v=" "/>
  </r>
  <r>
    <n v="44"/>
    <m/>
    <x v="0"/>
    <s v="Hayır"/>
    <s v="Hayır"/>
    <m/>
    <m/>
    <m/>
    <m/>
    <s v=" "/>
    <s v=" "/>
    <s v=" "/>
    <m/>
    <m/>
    <m/>
    <s v=" "/>
    <s v=" "/>
    <s v=" "/>
    <s v=" "/>
    <s v=" "/>
    <s v=" "/>
    <s v=" "/>
    <s v=" "/>
    <s v=" "/>
  </r>
  <r>
    <n v="45"/>
    <m/>
    <x v="0"/>
    <s v="Hayır"/>
    <s v="Hayır"/>
    <m/>
    <m/>
    <m/>
    <m/>
    <s v=" "/>
    <s v=" "/>
    <s v=" "/>
    <m/>
    <m/>
    <m/>
    <s v=" "/>
    <s v=" "/>
    <s v=" "/>
    <s v=" "/>
    <s v=" "/>
    <s v=" "/>
    <s v=" "/>
    <s v=" "/>
    <s v=" "/>
  </r>
  <r>
    <n v="46"/>
    <m/>
    <x v="0"/>
    <s v="Hayır"/>
    <s v="Hayır"/>
    <m/>
    <m/>
    <m/>
    <m/>
    <s v=" "/>
    <s v=" "/>
    <s v=" "/>
    <m/>
    <m/>
    <m/>
    <s v=" "/>
    <s v=" "/>
    <s v=" "/>
    <s v=" "/>
    <s v=" "/>
    <s v=" "/>
    <s v=" "/>
    <s v=" "/>
    <s v=" "/>
  </r>
  <r>
    <n v="47"/>
    <m/>
    <x v="0"/>
    <s v="Hayır"/>
    <s v="Hayır"/>
    <m/>
    <m/>
    <m/>
    <m/>
    <s v=" "/>
    <s v=" "/>
    <s v=" "/>
    <m/>
    <m/>
    <m/>
    <s v=" "/>
    <s v=" "/>
    <s v=" "/>
    <s v=" "/>
    <s v=" "/>
    <s v=" "/>
    <s v=" "/>
    <s v=" "/>
    <s v=" "/>
  </r>
  <r>
    <n v="48"/>
    <m/>
    <x v="0"/>
    <s v="Hayır"/>
    <s v="Hayır"/>
    <m/>
    <m/>
    <m/>
    <m/>
    <s v=" "/>
    <s v=" "/>
    <s v=" "/>
    <m/>
    <m/>
    <m/>
    <s v=" "/>
    <s v=" "/>
    <s v=" "/>
    <s v=" "/>
    <s v=" "/>
    <s v=" "/>
    <s v=" "/>
    <s v=" "/>
    <s v=" "/>
  </r>
  <r>
    <n v="49"/>
    <m/>
    <x v="0"/>
    <s v="Hayır"/>
    <s v="Hayır"/>
    <m/>
    <m/>
    <m/>
    <m/>
    <s v=" "/>
    <s v=" "/>
    <s v=" "/>
    <m/>
    <m/>
    <m/>
    <s v=" "/>
    <s v=" "/>
    <s v=" "/>
    <s v=" "/>
    <s v=" "/>
    <s v=" "/>
    <s v=" "/>
    <s v=" "/>
    <s v=" "/>
  </r>
  <r>
    <n v="50"/>
    <m/>
    <x v="0"/>
    <s v="Hayır"/>
    <s v="Hayır"/>
    <m/>
    <m/>
    <m/>
    <m/>
    <s v=" "/>
    <s v=" "/>
    <s v=" "/>
    <m/>
    <m/>
    <m/>
    <s v=" "/>
    <s v=" "/>
    <s v=" "/>
    <s v=" "/>
    <s v=" "/>
    <s v=" "/>
    <s v=" "/>
    <s v=" "/>
    <s v=" "/>
  </r>
  <r>
    <n v="51"/>
    <m/>
    <x v="0"/>
    <s v="Hayır"/>
    <s v="Hayır"/>
    <m/>
    <m/>
    <m/>
    <m/>
    <s v=" "/>
    <s v=" "/>
    <s v=" "/>
    <m/>
    <m/>
    <m/>
    <s v=" "/>
    <s v=" "/>
    <s v=" "/>
    <s v=" "/>
    <s v=" "/>
    <s v=" "/>
    <s v=" "/>
    <s v=" "/>
    <s v=" "/>
  </r>
  <r>
    <n v="52"/>
    <m/>
    <x v="0"/>
    <s v="Hayır"/>
    <s v="Hayır"/>
    <m/>
    <m/>
    <m/>
    <m/>
    <s v=" "/>
    <s v=" "/>
    <s v=" "/>
    <m/>
    <m/>
    <m/>
    <s v=" "/>
    <s v=" "/>
    <s v=" "/>
    <s v=" "/>
    <s v=" "/>
    <s v=" "/>
    <s v=" "/>
    <s v=" "/>
    <s v=" "/>
  </r>
  <r>
    <n v="53"/>
    <m/>
    <x v="0"/>
    <s v="Hayır"/>
    <s v="Hayır"/>
    <m/>
    <m/>
    <m/>
    <m/>
    <s v=" "/>
    <s v=" "/>
    <s v=" "/>
    <m/>
    <m/>
    <m/>
    <s v=" "/>
    <s v=" "/>
    <s v=" "/>
    <s v=" "/>
    <s v=" "/>
    <s v=" "/>
    <s v=" "/>
    <s v=" "/>
    <s v=" "/>
  </r>
  <r>
    <n v="54"/>
    <m/>
    <x v="0"/>
    <s v="Hayır"/>
    <s v="Hayır"/>
    <m/>
    <m/>
    <m/>
    <m/>
    <s v=" "/>
    <s v=" "/>
    <s v=" "/>
    <m/>
    <m/>
    <m/>
    <s v=" "/>
    <s v=" "/>
    <s v=" "/>
    <s v=" "/>
    <s v=" "/>
    <s v=" "/>
    <s v=" "/>
    <s v=" "/>
    <s v=" "/>
  </r>
  <r>
    <n v="55"/>
    <m/>
    <x v="0"/>
    <s v="Hayır"/>
    <s v="Hayır"/>
    <m/>
    <m/>
    <m/>
    <m/>
    <s v=" "/>
    <s v=" "/>
    <s v=" "/>
    <m/>
    <m/>
    <m/>
    <s v=" "/>
    <s v=" "/>
    <s v=" "/>
    <s v=" "/>
    <s v=" "/>
    <s v=" "/>
    <s v=" "/>
    <s v=" "/>
    <s v=" "/>
  </r>
  <r>
    <n v="56"/>
    <m/>
    <x v="0"/>
    <s v="Hayır"/>
    <s v="Hayır"/>
    <m/>
    <m/>
    <m/>
    <m/>
    <s v=" "/>
    <s v=" "/>
    <s v=" "/>
    <m/>
    <m/>
    <m/>
    <s v=" "/>
    <s v=" "/>
    <s v=" "/>
    <s v=" "/>
    <s v=" "/>
    <s v=" "/>
    <s v=" "/>
    <s v=" "/>
    <s v=" "/>
  </r>
  <r>
    <n v="57"/>
    <m/>
    <x v="0"/>
    <s v="Hayır"/>
    <s v="Hayır"/>
    <m/>
    <m/>
    <m/>
    <m/>
    <s v=" "/>
    <s v=" "/>
    <s v=" "/>
    <m/>
    <m/>
    <m/>
    <s v=" "/>
    <s v=" "/>
    <s v=" "/>
    <s v=" "/>
    <s v=" "/>
    <s v=" "/>
    <s v=" "/>
    <s v=" "/>
    <s v=" "/>
  </r>
  <r>
    <n v="58"/>
    <m/>
    <x v="0"/>
    <s v="Hayır"/>
    <s v="Hayır"/>
    <m/>
    <m/>
    <m/>
    <m/>
    <s v=" "/>
    <s v=" "/>
    <s v=" "/>
    <m/>
    <m/>
    <m/>
    <s v=" "/>
    <s v=" "/>
    <s v=" "/>
    <s v=" "/>
    <s v=" "/>
    <s v=" "/>
    <s v=" "/>
    <s v=" "/>
    <s v=" "/>
  </r>
  <r>
    <n v="59"/>
    <m/>
    <x v="0"/>
    <s v="Hayır"/>
    <s v="Hayır"/>
    <m/>
    <m/>
    <m/>
    <m/>
    <s v=" "/>
    <s v=" "/>
    <s v=" "/>
    <m/>
    <m/>
    <m/>
    <s v=" "/>
    <s v=" "/>
    <s v=" "/>
    <s v=" "/>
    <s v=" "/>
    <s v=" "/>
    <s v=" "/>
    <s v=" "/>
    <s v=" "/>
  </r>
  <r>
    <n v="60"/>
    <m/>
    <x v="0"/>
    <s v="Hayır"/>
    <s v="Hayır"/>
    <m/>
    <m/>
    <m/>
    <m/>
    <s v=" "/>
    <s v=" "/>
    <s v=" "/>
    <m/>
    <m/>
    <m/>
    <s v=" "/>
    <s v=" "/>
    <s v=" "/>
    <s v=" "/>
    <s v=" "/>
    <s v=" "/>
    <s v=" "/>
    <s v=" "/>
    <s v=" "/>
  </r>
  <r>
    <n v="61"/>
    <m/>
    <x v="0"/>
    <s v="Hayır"/>
    <s v="Hayır"/>
    <m/>
    <m/>
    <m/>
    <m/>
    <s v=" "/>
    <s v=" "/>
    <s v=" "/>
    <m/>
    <m/>
    <m/>
    <s v=" "/>
    <s v=" "/>
    <s v=" "/>
    <s v=" "/>
    <s v=" "/>
    <s v=" "/>
    <s v=" "/>
    <s v=" "/>
    <s v=" "/>
  </r>
  <r>
    <n v="62"/>
    <m/>
    <x v="0"/>
    <s v="Hayır"/>
    <s v="Hayır"/>
    <m/>
    <m/>
    <m/>
    <m/>
    <s v=" "/>
    <s v=" "/>
    <s v=" "/>
    <m/>
    <m/>
    <m/>
    <s v=" "/>
    <s v=" "/>
    <s v=" "/>
    <s v=" "/>
    <s v=" "/>
    <s v=" "/>
    <s v=" "/>
    <s v=" "/>
    <s v=" "/>
  </r>
  <r>
    <n v="63"/>
    <m/>
    <x v="0"/>
    <s v="Hayır"/>
    <s v="Hayır"/>
    <m/>
    <m/>
    <m/>
    <m/>
    <s v=" "/>
    <s v=" "/>
    <s v=" "/>
    <m/>
    <m/>
    <m/>
    <s v=" "/>
    <s v=" "/>
    <s v=" "/>
    <s v=" "/>
    <s v=" "/>
    <s v=" "/>
    <s v=" "/>
    <s v=" "/>
    <s v=" "/>
  </r>
  <r>
    <n v="64"/>
    <m/>
    <x v="0"/>
    <s v="Hayır"/>
    <s v="Hayır"/>
    <m/>
    <m/>
    <m/>
    <m/>
    <s v=" "/>
    <s v=" "/>
    <s v=" "/>
    <m/>
    <m/>
    <m/>
    <s v=" "/>
    <s v=" "/>
    <s v=" "/>
    <s v=" "/>
    <s v=" "/>
    <s v=" "/>
    <s v=" "/>
    <s v=" "/>
    <s v=" "/>
  </r>
  <r>
    <n v="65"/>
    <m/>
    <x v="0"/>
    <s v="Hayır"/>
    <s v="Hayır"/>
    <m/>
    <m/>
    <m/>
    <m/>
    <s v=" "/>
    <s v=" "/>
    <s v=" "/>
    <m/>
    <m/>
    <m/>
    <s v=" "/>
    <s v=" "/>
    <s v=" "/>
    <s v=" "/>
    <s v=" "/>
    <s v=" "/>
    <s v=" "/>
    <s v=" "/>
    <s v=" "/>
  </r>
  <r>
    <n v="66"/>
    <m/>
    <x v="0"/>
    <s v="Hayır"/>
    <s v="Hayır"/>
    <m/>
    <m/>
    <m/>
    <m/>
    <s v=" "/>
    <s v=" "/>
    <s v=" "/>
    <m/>
    <m/>
    <m/>
    <s v=" "/>
    <s v=" "/>
    <s v=" "/>
    <s v=" "/>
    <s v=" "/>
    <s v=" "/>
    <s v=" "/>
    <s v=" "/>
    <s v=" "/>
  </r>
  <r>
    <n v="67"/>
    <m/>
    <x v="0"/>
    <s v="Hayır"/>
    <s v="Hayır"/>
    <m/>
    <m/>
    <m/>
    <m/>
    <s v=" "/>
    <s v=" "/>
    <s v=" "/>
    <m/>
    <m/>
    <m/>
    <s v=" "/>
    <s v=" "/>
    <s v=" "/>
    <s v=" "/>
    <s v=" "/>
    <s v=" "/>
    <s v=" "/>
    <s v=" "/>
    <s v=" "/>
  </r>
  <r>
    <n v="68"/>
    <m/>
    <x v="0"/>
    <s v="Hayır"/>
    <s v="Hayır"/>
    <m/>
    <m/>
    <m/>
    <m/>
    <s v=" "/>
    <s v=" "/>
    <s v=" "/>
    <m/>
    <m/>
    <m/>
    <s v=" "/>
    <s v=" "/>
    <s v=" "/>
    <s v=" "/>
    <s v=" "/>
    <s v=" "/>
    <s v=" "/>
    <s v=" "/>
    <s v=" "/>
  </r>
  <r>
    <n v="69"/>
    <m/>
    <x v="0"/>
    <s v="Hayır"/>
    <s v="Hayır"/>
    <m/>
    <m/>
    <m/>
    <m/>
    <s v=" "/>
    <s v=" "/>
    <s v=" "/>
    <m/>
    <m/>
    <m/>
    <s v=" "/>
    <s v=" "/>
    <s v=" "/>
    <s v=" "/>
    <s v=" "/>
    <s v=" "/>
    <s v=" "/>
    <s v=" "/>
    <s v=" "/>
  </r>
  <r>
    <n v="70"/>
    <m/>
    <x v="0"/>
    <s v="Hayır"/>
    <s v="Hayır"/>
    <m/>
    <m/>
    <m/>
    <m/>
    <s v=" "/>
    <s v=" "/>
    <s v=" "/>
    <m/>
    <m/>
    <m/>
    <s v=" "/>
    <s v=" "/>
    <s v=" "/>
    <s v=" "/>
    <s v=" "/>
    <s v=" "/>
    <s v=" "/>
    <s v=" "/>
    <s v=" "/>
  </r>
  <r>
    <n v="71"/>
    <m/>
    <x v="0"/>
    <s v="Hayır"/>
    <s v="Hayır"/>
    <m/>
    <m/>
    <m/>
    <m/>
    <s v=" "/>
    <s v=" "/>
    <s v=" "/>
    <m/>
    <m/>
    <m/>
    <s v=" "/>
    <s v=" "/>
    <s v=" "/>
    <s v=" "/>
    <s v=" "/>
    <s v=" "/>
    <s v=" "/>
    <s v=" "/>
    <s v=" "/>
  </r>
  <r>
    <n v="72"/>
    <m/>
    <x v="0"/>
    <s v="Hayır"/>
    <s v="Hayır"/>
    <m/>
    <m/>
    <m/>
    <m/>
    <s v=" "/>
    <s v=" "/>
    <s v=" "/>
    <m/>
    <m/>
    <m/>
    <s v=" "/>
    <s v=" "/>
    <s v=" "/>
    <s v=" "/>
    <s v=" "/>
    <s v=" "/>
    <s v=" "/>
    <s v=" "/>
    <s v=" "/>
  </r>
  <r>
    <n v="73"/>
    <m/>
    <x v="0"/>
    <s v="Hayır"/>
    <s v="Hayır"/>
    <m/>
    <m/>
    <m/>
    <m/>
    <s v=" "/>
    <s v=" "/>
    <s v=" "/>
    <m/>
    <m/>
    <m/>
    <s v=" "/>
    <s v=" "/>
    <s v=" "/>
    <s v=" "/>
    <s v=" "/>
    <s v=" "/>
    <s v=" "/>
    <s v=" "/>
    <s v=" "/>
  </r>
  <r>
    <n v="74"/>
    <m/>
    <x v="0"/>
    <s v="Hayır"/>
    <s v="Hayır"/>
    <m/>
    <m/>
    <m/>
    <m/>
    <s v=" "/>
    <s v=" "/>
    <s v=" "/>
    <m/>
    <m/>
    <m/>
    <s v=" "/>
    <s v=" "/>
    <s v=" "/>
    <s v=" "/>
    <s v=" "/>
    <s v=" "/>
    <s v=" "/>
    <s v=" "/>
    <s v=" "/>
  </r>
  <r>
    <n v="75"/>
    <m/>
    <x v="0"/>
    <s v="Hayır"/>
    <s v="Hayır"/>
    <m/>
    <m/>
    <m/>
    <m/>
    <s v=" "/>
    <s v=" "/>
    <s v=" "/>
    <m/>
    <m/>
    <m/>
    <s v=" "/>
    <s v=" "/>
    <s v=" "/>
    <s v=" "/>
    <s v=" "/>
    <s v=" "/>
    <s v=" "/>
    <s v=" "/>
    <s v=" "/>
  </r>
  <r>
    <n v="76"/>
    <m/>
    <x v="0"/>
    <s v="Hayır"/>
    <s v="Hayır"/>
    <m/>
    <m/>
    <m/>
    <m/>
    <s v=" "/>
    <s v=" "/>
    <s v=" "/>
    <m/>
    <m/>
    <m/>
    <s v=" "/>
    <s v=" "/>
    <s v=" "/>
    <s v=" "/>
    <s v=" "/>
    <s v=" "/>
    <s v=" "/>
    <s v=" "/>
    <s v=" "/>
  </r>
  <r>
    <n v="77"/>
    <m/>
    <x v="0"/>
    <s v="Hayır"/>
    <s v="Hayır"/>
    <m/>
    <m/>
    <m/>
    <m/>
    <s v=" "/>
    <s v=" "/>
    <s v=" "/>
    <m/>
    <m/>
    <m/>
    <s v=" "/>
    <s v=" "/>
    <s v=" "/>
    <s v=" "/>
    <s v=" "/>
    <s v=" "/>
    <s v=" "/>
    <s v=" "/>
    <s v=" "/>
  </r>
  <r>
    <n v="78"/>
    <m/>
    <x v="0"/>
    <s v="Hayır"/>
    <s v="Hayır"/>
    <m/>
    <m/>
    <m/>
    <m/>
    <s v=" "/>
    <s v=" "/>
    <s v=" "/>
    <m/>
    <m/>
    <m/>
    <s v=" "/>
    <s v=" "/>
    <s v=" "/>
    <s v=" "/>
    <s v=" "/>
    <s v=" "/>
    <s v=" "/>
    <s v=" "/>
    <s v=" "/>
  </r>
  <r>
    <n v="79"/>
    <m/>
    <x v="0"/>
    <s v="Hayır"/>
    <s v="Hayır"/>
    <m/>
    <m/>
    <m/>
    <m/>
    <s v=" "/>
    <s v=" "/>
    <s v=" "/>
    <m/>
    <m/>
    <m/>
    <s v=" "/>
    <s v=" "/>
    <s v=" "/>
    <s v=" "/>
    <s v=" "/>
    <s v=" "/>
    <s v=" "/>
    <s v=" "/>
    <s v=" "/>
  </r>
  <r>
    <n v="80"/>
    <m/>
    <x v="0"/>
    <s v="Hayır"/>
    <s v="Hayır"/>
    <m/>
    <m/>
    <m/>
    <m/>
    <s v=" "/>
    <s v=" "/>
    <s v=" "/>
    <m/>
    <m/>
    <m/>
    <s v=" "/>
    <s v=" "/>
    <s v=" "/>
    <s v=" "/>
    <s v=" "/>
    <s v=" "/>
    <s v=" "/>
    <s v=" "/>
    <s v=" "/>
  </r>
  <r>
    <n v="81"/>
    <m/>
    <x v="0"/>
    <s v="Hayır"/>
    <s v="Hayır"/>
    <m/>
    <m/>
    <m/>
    <m/>
    <s v=" "/>
    <s v=" "/>
    <s v=" "/>
    <m/>
    <m/>
    <m/>
    <s v=" "/>
    <s v=" "/>
    <s v=" "/>
    <s v=" "/>
    <s v=" "/>
    <s v=" "/>
    <s v=" "/>
    <s v=" "/>
    <s v=" "/>
  </r>
  <r>
    <n v="82"/>
    <m/>
    <x v="0"/>
    <s v="Hayır"/>
    <s v="Hayır"/>
    <m/>
    <m/>
    <m/>
    <m/>
    <s v=" "/>
    <s v=" "/>
    <s v=" "/>
    <m/>
    <m/>
    <m/>
    <s v=" "/>
    <s v=" "/>
    <s v=" "/>
    <s v=" "/>
    <s v=" "/>
    <s v=" "/>
    <s v=" "/>
    <s v=" "/>
    <s v=" "/>
  </r>
  <r>
    <n v="83"/>
    <m/>
    <x v="0"/>
    <s v="Hayır"/>
    <s v="Hayır"/>
    <m/>
    <m/>
    <m/>
    <m/>
    <s v=" "/>
    <s v=" "/>
    <s v=" "/>
    <m/>
    <m/>
    <m/>
    <s v=" "/>
    <s v=" "/>
    <s v=" "/>
    <s v=" "/>
    <s v=" "/>
    <s v=" "/>
    <s v=" "/>
    <s v=" "/>
    <s v=" "/>
  </r>
  <r>
    <n v="84"/>
    <m/>
    <x v="0"/>
    <s v="Hayır"/>
    <s v="Hayır"/>
    <m/>
    <m/>
    <m/>
    <m/>
    <s v=" "/>
    <s v=" "/>
    <s v=" "/>
    <m/>
    <m/>
    <m/>
    <s v=" "/>
    <s v=" "/>
    <s v=" "/>
    <s v=" "/>
    <s v=" "/>
    <s v=" "/>
    <s v=" "/>
    <s v=" "/>
    <s v=" "/>
  </r>
  <r>
    <n v="85"/>
    <m/>
    <x v="0"/>
    <s v="Hayır"/>
    <s v="Hayır"/>
    <m/>
    <m/>
    <m/>
    <m/>
    <s v=" "/>
    <s v=" "/>
    <s v=" "/>
    <m/>
    <m/>
    <m/>
    <s v=" "/>
    <s v=" "/>
    <s v=" "/>
    <s v=" "/>
    <s v=" "/>
    <s v=" "/>
    <s v=" "/>
    <s v=" "/>
    <s v=" "/>
  </r>
  <r>
    <n v="86"/>
    <m/>
    <x v="0"/>
    <s v="Hayır"/>
    <s v="Hayır"/>
    <m/>
    <m/>
    <m/>
    <m/>
    <s v=" "/>
    <s v=" "/>
    <s v=" "/>
    <m/>
    <m/>
    <m/>
    <s v=" "/>
    <s v=" "/>
    <s v=" "/>
    <s v=" "/>
    <s v=" "/>
    <s v=" "/>
    <s v=" "/>
    <s v=" "/>
    <s v=" "/>
  </r>
  <r>
    <n v="87"/>
    <m/>
    <x v="0"/>
    <s v="Hayır"/>
    <s v="Hayır"/>
    <m/>
    <m/>
    <m/>
    <m/>
    <s v=" "/>
    <s v=" "/>
    <s v=" "/>
    <m/>
    <m/>
    <m/>
    <s v=" "/>
    <s v=" "/>
    <s v=" "/>
    <s v=" "/>
    <s v=" "/>
    <s v=" "/>
    <s v=" "/>
    <s v=" "/>
    <s v=" "/>
  </r>
  <r>
    <n v="88"/>
    <m/>
    <x v="0"/>
    <s v="Hayır"/>
    <s v="Hayır"/>
    <m/>
    <m/>
    <m/>
    <m/>
    <s v=" "/>
    <s v=" "/>
    <s v=" "/>
    <m/>
    <m/>
    <m/>
    <s v=" "/>
    <s v=" "/>
    <s v=" "/>
    <s v=" "/>
    <s v=" "/>
    <s v=" "/>
    <s v=" "/>
    <s v=" "/>
    <s v=" "/>
  </r>
  <r>
    <n v="89"/>
    <m/>
    <x v="0"/>
    <s v="Hayır"/>
    <s v="Hayır"/>
    <m/>
    <m/>
    <m/>
    <m/>
    <s v=" "/>
    <s v=" "/>
    <s v=" "/>
    <m/>
    <m/>
    <m/>
    <s v=" "/>
    <s v=" "/>
    <s v=" "/>
    <s v=" "/>
    <s v=" "/>
    <s v=" "/>
    <s v=" "/>
    <s v=" "/>
    <s v=" "/>
  </r>
  <r>
    <n v="90"/>
    <m/>
    <x v="0"/>
    <s v="Hayır"/>
    <s v="Hayır"/>
    <m/>
    <m/>
    <m/>
    <m/>
    <s v=" "/>
    <s v=" "/>
    <s v=" "/>
    <m/>
    <m/>
    <m/>
    <s v=" "/>
    <s v=" "/>
    <s v=" "/>
    <s v=" "/>
    <s v=" "/>
    <s v=" "/>
    <s v=" "/>
    <s v=" "/>
    <s v=" "/>
  </r>
  <r>
    <n v="91"/>
    <m/>
    <x v="0"/>
    <s v="Hayır"/>
    <s v="Hayır"/>
    <m/>
    <m/>
    <m/>
    <m/>
    <s v=" "/>
    <s v=" "/>
    <s v=" "/>
    <m/>
    <m/>
    <m/>
    <s v=" "/>
    <s v=" "/>
    <s v=" "/>
    <s v=" "/>
    <s v=" "/>
    <s v=" "/>
    <s v=" "/>
    <s v=" "/>
    <s v=" "/>
  </r>
  <r>
    <n v="92"/>
    <m/>
    <x v="0"/>
    <s v="Hayır"/>
    <s v="Hayır"/>
    <m/>
    <m/>
    <m/>
    <m/>
    <s v=" "/>
    <s v=" "/>
    <s v=" "/>
    <m/>
    <m/>
    <m/>
    <s v=" "/>
    <s v=" "/>
    <s v=" "/>
    <s v=" "/>
    <s v=" "/>
    <s v=" "/>
    <s v=" "/>
    <s v=" "/>
    <s v=" "/>
  </r>
  <r>
    <n v="93"/>
    <m/>
    <x v="0"/>
    <s v="Hayır"/>
    <s v="Hayır"/>
    <m/>
    <m/>
    <m/>
    <m/>
    <s v=" "/>
    <s v=" "/>
    <s v=" "/>
    <m/>
    <m/>
    <m/>
    <s v=" "/>
    <s v=" "/>
    <s v=" "/>
    <s v=" "/>
    <s v=" "/>
    <s v=" "/>
    <s v=" "/>
    <s v=" "/>
    <s v=" "/>
  </r>
  <r>
    <n v="94"/>
    <m/>
    <x v="0"/>
    <s v="Hayır"/>
    <s v="Hayır"/>
    <m/>
    <m/>
    <m/>
    <m/>
    <s v=" "/>
    <s v=" "/>
    <s v=" "/>
    <m/>
    <m/>
    <m/>
    <s v=" "/>
    <s v=" "/>
    <s v=" "/>
    <s v=" "/>
    <s v=" "/>
    <s v=" "/>
    <s v=" "/>
    <s v=" "/>
    <s v=" "/>
  </r>
  <r>
    <n v="95"/>
    <m/>
    <x v="0"/>
    <s v="Hayır"/>
    <s v="Hayır"/>
    <m/>
    <m/>
    <m/>
    <m/>
    <s v=" "/>
    <s v=" "/>
    <s v=" "/>
    <m/>
    <m/>
    <m/>
    <s v=" "/>
    <s v=" "/>
    <s v=" "/>
    <s v=" "/>
    <s v=" "/>
    <s v=" "/>
    <s v=" "/>
    <s v=" "/>
    <s v=" "/>
  </r>
  <r>
    <n v="96"/>
    <m/>
    <x v="0"/>
    <s v="Hayır"/>
    <s v="Hayır"/>
    <m/>
    <m/>
    <m/>
    <m/>
    <s v=" "/>
    <s v=" "/>
    <s v=" "/>
    <m/>
    <m/>
    <m/>
    <s v=" "/>
    <s v=" "/>
    <s v=" "/>
    <s v=" "/>
    <s v=" "/>
    <s v=" "/>
    <s v=" "/>
    <s v=" "/>
    <s v=" "/>
  </r>
  <r>
    <n v="97"/>
    <m/>
    <x v="0"/>
    <s v="Hayır"/>
    <s v="Hayır"/>
    <m/>
    <m/>
    <m/>
    <m/>
    <s v=" "/>
    <s v=" "/>
    <s v=" "/>
    <m/>
    <m/>
    <m/>
    <s v=" "/>
    <s v=" "/>
    <s v=" "/>
    <s v=" "/>
    <s v=" "/>
    <s v=" "/>
    <s v=" "/>
    <s v=" "/>
    <s v=" "/>
  </r>
  <r>
    <n v="98"/>
    <m/>
    <x v="0"/>
    <s v="Hayır"/>
    <s v="Hayır"/>
    <m/>
    <m/>
    <m/>
    <m/>
    <s v=" "/>
    <s v=" "/>
    <s v=" "/>
    <m/>
    <m/>
    <m/>
    <s v=" "/>
    <s v=" "/>
    <s v=" "/>
    <s v=" "/>
    <s v=" "/>
    <s v=" "/>
    <s v=" "/>
    <s v=" "/>
    <s v=" "/>
  </r>
  <r>
    <n v="99"/>
    <m/>
    <x v="0"/>
    <s v="Hayır"/>
    <s v="Hayır"/>
    <m/>
    <m/>
    <m/>
    <m/>
    <s v=" "/>
    <s v=" "/>
    <s v=" "/>
    <m/>
    <m/>
    <m/>
    <s v=" "/>
    <s v=" "/>
    <s v=" "/>
    <s v=" "/>
    <s v=" "/>
    <s v=" "/>
    <s v=" "/>
    <s v=" "/>
    <s v=" "/>
  </r>
  <r>
    <n v="100"/>
    <m/>
    <x v="0"/>
    <s v="Hayır"/>
    <s v="Hayır"/>
    <m/>
    <m/>
    <m/>
    <m/>
    <s v=" "/>
    <s v=" "/>
    <s v=" "/>
    <m/>
    <m/>
    <m/>
    <s v=" "/>
    <s v=" "/>
    <s v=" "/>
    <s v=" "/>
    <s v=" "/>
    <s v=" "/>
    <s v=" "/>
    <s v=" "/>
    <s v=" "/>
  </r>
  <r>
    <n v="101"/>
    <m/>
    <x v="0"/>
    <s v="Hayır"/>
    <s v="Hayır"/>
    <m/>
    <m/>
    <m/>
    <m/>
    <s v=" "/>
    <s v=" "/>
    <s v=" "/>
    <m/>
    <m/>
    <m/>
    <s v=" "/>
    <s v=" "/>
    <s v=" "/>
    <s v=" "/>
    <s v=" "/>
    <s v=" "/>
    <s v=" "/>
    <s v=" "/>
    <s v=" "/>
  </r>
  <r>
    <n v="102"/>
    <m/>
    <x v="0"/>
    <s v="Hayır"/>
    <s v="Hayır"/>
    <m/>
    <m/>
    <m/>
    <m/>
    <s v=" "/>
    <s v=" "/>
    <s v=" "/>
    <m/>
    <m/>
    <m/>
    <s v=" "/>
    <s v=" "/>
    <s v=" "/>
    <s v=" "/>
    <s v=" "/>
    <s v=" "/>
    <s v=" "/>
    <s v=" "/>
    <s v=" "/>
  </r>
  <r>
    <n v="103"/>
    <m/>
    <x v="0"/>
    <s v="Hayır"/>
    <s v="Hayır"/>
    <m/>
    <m/>
    <m/>
    <m/>
    <s v=" "/>
    <s v=" "/>
    <s v=" "/>
    <m/>
    <m/>
    <m/>
    <s v=" "/>
    <s v=" "/>
    <s v=" "/>
    <s v=" "/>
    <s v=" "/>
    <s v=" "/>
    <s v=" "/>
    <s v=" "/>
    <s v=" "/>
  </r>
  <r>
    <n v="104"/>
    <m/>
    <x v="0"/>
    <s v="Hayır"/>
    <s v="Hayır"/>
    <m/>
    <m/>
    <m/>
    <m/>
    <s v=" "/>
    <s v=" "/>
    <s v=" "/>
    <m/>
    <m/>
    <m/>
    <s v=" "/>
    <s v=" "/>
    <s v=" "/>
    <s v=" "/>
    <s v=" "/>
    <s v=" "/>
    <s v=" "/>
    <s v=" "/>
    <s v=" "/>
  </r>
  <r>
    <n v="105"/>
    <m/>
    <x v="0"/>
    <s v="Hayır"/>
    <s v="Hayır"/>
    <m/>
    <m/>
    <m/>
    <m/>
    <s v=" "/>
    <s v=" "/>
    <s v=" "/>
    <m/>
    <m/>
    <m/>
    <s v=" "/>
    <s v=" "/>
    <s v=" "/>
    <s v=" "/>
    <s v=" "/>
    <s v=" "/>
    <s v=" "/>
    <s v=" "/>
    <s v=" "/>
  </r>
  <r>
    <n v="106"/>
    <m/>
    <x v="0"/>
    <s v="Hayır"/>
    <s v="Hayır"/>
    <m/>
    <m/>
    <m/>
    <m/>
    <s v=" "/>
    <s v=" "/>
    <s v=" "/>
    <m/>
    <m/>
    <m/>
    <s v=" "/>
    <s v=" "/>
    <s v=" "/>
    <s v=" "/>
    <s v=" "/>
    <s v=" "/>
    <s v=" "/>
    <s v=" "/>
    <s v=" "/>
  </r>
  <r>
    <n v="107"/>
    <m/>
    <x v="0"/>
    <s v="Hayır"/>
    <s v="Hayır"/>
    <m/>
    <m/>
    <m/>
    <m/>
    <s v=" "/>
    <s v=" "/>
    <s v=" "/>
    <m/>
    <m/>
    <m/>
    <s v=" "/>
    <s v=" "/>
    <s v=" "/>
    <s v=" "/>
    <s v=" "/>
    <s v=" "/>
    <s v=" "/>
    <s v=" "/>
    <s v=" "/>
  </r>
  <r>
    <n v="108"/>
    <m/>
    <x v="0"/>
    <s v="Hayır"/>
    <s v="Hayır"/>
    <m/>
    <m/>
    <m/>
    <m/>
    <s v=" "/>
    <s v=" "/>
    <s v=" "/>
    <m/>
    <m/>
    <m/>
    <s v=" "/>
    <s v=" "/>
    <s v=" "/>
    <s v=" "/>
    <s v=" "/>
    <s v=" "/>
    <s v=" "/>
    <s v=" "/>
    <s v=" "/>
  </r>
  <r>
    <n v="109"/>
    <m/>
    <x v="0"/>
    <s v="Hayır"/>
    <s v="Hayır"/>
    <m/>
    <m/>
    <m/>
    <m/>
    <s v=" "/>
    <s v=" "/>
    <s v=" "/>
    <m/>
    <m/>
    <m/>
    <s v=" "/>
    <s v=" "/>
    <s v=" "/>
    <s v=" "/>
    <s v=" "/>
    <s v=" "/>
    <s v=" "/>
    <s v=" "/>
    <s v=" "/>
  </r>
  <r>
    <n v="110"/>
    <m/>
    <x v="0"/>
    <s v="Hayır"/>
    <s v="Hayır"/>
    <m/>
    <m/>
    <m/>
    <m/>
    <s v=" "/>
    <s v=" "/>
    <s v=" "/>
    <m/>
    <m/>
    <m/>
    <s v=" "/>
    <s v=" "/>
    <s v=" "/>
    <s v=" "/>
    <s v=" "/>
    <s v=" "/>
    <s v=" "/>
    <s v=" "/>
    <s v=" "/>
  </r>
  <r>
    <n v="111"/>
    <m/>
    <x v="0"/>
    <s v="Hayır"/>
    <s v="Hayır"/>
    <m/>
    <m/>
    <m/>
    <m/>
    <s v=" "/>
    <s v=" "/>
    <s v=" "/>
    <m/>
    <m/>
    <m/>
    <s v=" "/>
    <s v=" "/>
    <s v=" "/>
    <s v=" "/>
    <s v=" "/>
    <s v=" "/>
    <s v=" "/>
    <s v=" "/>
    <s v=" "/>
  </r>
  <r>
    <n v="112"/>
    <m/>
    <x v="0"/>
    <s v="Hayır"/>
    <s v="Hayır"/>
    <m/>
    <m/>
    <m/>
    <m/>
    <s v=" "/>
    <s v=" "/>
    <s v=" "/>
    <m/>
    <m/>
    <m/>
    <s v=" "/>
    <s v=" "/>
    <s v=" "/>
    <s v=" "/>
    <s v=" "/>
    <s v=" "/>
    <s v=" "/>
    <s v=" "/>
    <s v=" "/>
  </r>
  <r>
    <n v="113"/>
    <m/>
    <x v="0"/>
    <s v="Hayır"/>
    <s v="Hayır"/>
    <m/>
    <m/>
    <m/>
    <m/>
    <s v=" "/>
    <s v=" "/>
    <s v=" "/>
    <m/>
    <m/>
    <m/>
    <s v=" "/>
    <s v=" "/>
    <s v=" "/>
    <s v=" "/>
    <s v=" "/>
    <s v=" "/>
    <s v=" "/>
    <s v=" "/>
    <s v=" "/>
  </r>
  <r>
    <n v="114"/>
    <m/>
    <x v="0"/>
    <s v="Hayır"/>
    <s v="Hayır"/>
    <m/>
    <m/>
    <m/>
    <m/>
    <s v=" "/>
    <s v=" "/>
    <s v=" "/>
    <m/>
    <m/>
    <m/>
    <s v=" "/>
    <s v=" "/>
    <s v=" "/>
    <s v=" "/>
    <s v=" "/>
    <s v=" "/>
    <s v=" "/>
    <s v=" "/>
    <s v=" "/>
  </r>
  <r>
    <n v="115"/>
    <m/>
    <x v="0"/>
    <s v="Hayır"/>
    <s v="Hayır"/>
    <m/>
    <m/>
    <m/>
    <m/>
    <s v=" "/>
    <s v=" "/>
    <s v=" "/>
    <m/>
    <m/>
    <m/>
    <s v=" "/>
    <s v=" "/>
    <s v=" "/>
    <s v=" "/>
    <s v=" "/>
    <s v=" "/>
    <s v=" "/>
    <s v=" "/>
    <s v=" "/>
  </r>
  <r>
    <n v="116"/>
    <m/>
    <x v="0"/>
    <s v="Hayır"/>
    <s v="Hayır"/>
    <m/>
    <m/>
    <m/>
    <m/>
    <s v=" "/>
    <s v=" "/>
    <s v=" "/>
    <m/>
    <m/>
    <m/>
    <s v=" "/>
    <s v=" "/>
    <s v=" "/>
    <s v=" "/>
    <s v=" "/>
    <s v=" "/>
    <s v=" "/>
    <s v=" "/>
    <s v=" "/>
  </r>
  <r>
    <n v="117"/>
    <m/>
    <x v="0"/>
    <s v="Hayır"/>
    <s v="Hayır"/>
    <m/>
    <m/>
    <m/>
    <m/>
    <s v=" "/>
    <s v=" "/>
    <s v=" "/>
    <m/>
    <m/>
    <m/>
    <s v=" "/>
    <s v=" "/>
    <s v=" "/>
    <s v=" "/>
    <s v=" "/>
    <s v=" "/>
    <s v=" "/>
    <s v=" "/>
    <s v=" "/>
  </r>
  <r>
    <n v="118"/>
    <m/>
    <x v="0"/>
    <s v="Hayır"/>
    <s v="Hayır"/>
    <m/>
    <m/>
    <m/>
    <m/>
    <s v=" "/>
    <s v=" "/>
    <s v=" "/>
    <m/>
    <m/>
    <m/>
    <s v=" "/>
    <s v=" "/>
    <s v=" "/>
    <s v=" "/>
    <s v=" "/>
    <s v=" "/>
    <s v=" "/>
    <s v=" "/>
    <s v=" "/>
  </r>
  <r>
    <n v="119"/>
    <m/>
    <x v="0"/>
    <s v="Hayır"/>
    <s v="Hayır"/>
    <m/>
    <m/>
    <m/>
    <m/>
    <s v=" "/>
    <s v=" "/>
    <s v=" "/>
    <m/>
    <m/>
    <m/>
    <s v=" "/>
    <s v=" "/>
    <s v=" "/>
    <s v=" "/>
    <s v=" "/>
    <s v=" "/>
    <s v=" "/>
    <s v=" "/>
    <s v=" "/>
  </r>
  <r>
    <n v="120"/>
    <m/>
    <x v="0"/>
    <s v="Hayır"/>
    <s v="Hayır"/>
    <m/>
    <m/>
    <m/>
    <m/>
    <s v=" "/>
    <s v=" "/>
    <s v=" "/>
    <m/>
    <m/>
    <m/>
    <s v=" "/>
    <s v=" "/>
    <s v=" "/>
    <s v=" "/>
    <s v=" "/>
    <s v=" "/>
    <s v=" "/>
    <s v=" "/>
    <s v=" "/>
  </r>
  <r>
    <n v="121"/>
    <m/>
    <x v="0"/>
    <s v="Hayır"/>
    <s v="Hayır"/>
    <m/>
    <m/>
    <m/>
    <m/>
    <s v=" "/>
    <s v=" "/>
    <s v=" "/>
    <m/>
    <m/>
    <m/>
    <s v=" "/>
    <s v=" "/>
    <s v=" "/>
    <s v=" "/>
    <s v=" "/>
    <s v=" "/>
    <s v=" "/>
    <s v=" "/>
    <s v=" "/>
  </r>
  <r>
    <n v="122"/>
    <m/>
    <x v="0"/>
    <s v="Hayır"/>
    <s v="Hayır"/>
    <m/>
    <m/>
    <m/>
    <m/>
    <s v=" "/>
    <s v=" "/>
    <s v=" "/>
    <m/>
    <m/>
    <m/>
    <s v=" "/>
    <s v=" "/>
    <s v=" "/>
    <s v=" "/>
    <s v=" "/>
    <s v=" "/>
    <s v=" "/>
    <s v=" "/>
    <s v=" "/>
  </r>
  <r>
    <n v="123"/>
    <m/>
    <x v="0"/>
    <s v="Hayır"/>
    <s v="Hayır"/>
    <m/>
    <m/>
    <m/>
    <m/>
    <s v=" "/>
    <s v=" "/>
    <s v=" "/>
    <m/>
    <m/>
    <m/>
    <s v=" "/>
    <s v=" "/>
    <s v=" "/>
    <s v=" "/>
    <s v=" "/>
    <s v=" "/>
    <s v=" "/>
    <s v=" "/>
    <s v=" "/>
  </r>
  <r>
    <n v="124"/>
    <m/>
    <x v="0"/>
    <s v="Hayır"/>
    <s v="Hayır"/>
    <m/>
    <m/>
    <m/>
    <m/>
    <s v=" "/>
    <s v=" "/>
    <s v=" "/>
    <m/>
    <m/>
    <m/>
    <s v=" "/>
    <s v=" "/>
    <s v=" "/>
    <s v=" "/>
    <s v=" "/>
    <s v=" "/>
    <s v=" "/>
    <s v=" "/>
    <s v=" "/>
  </r>
  <r>
    <n v="125"/>
    <m/>
    <x v="0"/>
    <s v="Hayır"/>
    <s v="Hayır"/>
    <m/>
    <m/>
    <m/>
    <m/>
    <s v=" "/>
    <s v=" "/>
    <s v=" "/>
    <m/>
    <m/>
    <m/>
    <s v=" "/>
    <s v=" "/>
    <s v=" "/>
    <s v=" "/>
    <s v=" "/>
    <s v=" "/>
    <s v=" "/>
    <s v=" "/>
    <s v=" "/>
  </r>
  <r>
    <n v="126"/>
    <m/>
    <x v="0"/>
    <s v="Hayır"/>
    <s v="Hayır"/>
    <m/>
    <m/>
    <m/>
    <m/>
    <s v=" "/>
    <s v=" "/>
    <s v=" "/>
    <m/>
    <m/>
    <m/>
    <s v=" "/>
    <s v=" "/>
    <s v=" "/>
    <s v=" "/>
    <s v=" "/>
    <s v=" "/>
    <s v=" "/>
    <s v=" "/>
    <s v=" "/>
  </r>
  <r>
    <n v="127"/>
    <m/>
    <x v="0"/>
    <s v="Hayır"/>
    <s v="Hayır"/>
    <m/>
    <m/>
    <m/>
    <m/>
    <s v=" "/>
    <s v=" "/>
    <s v=" "/>
    <m/>
    <m/>
    <m/>
    <s v=" "/>
    <s v=" "/>
    <s v=" "/>
    <s v=" "/>
    <s v=" "/>
    <s v=" "/>
    <s v=" "/>
    <s v=" "/>
    <s v=" "/>
  </r>
  <r>
    <n v="128"/>
    <m/>
    <x v="0"/>
    <s v="Hayır"/>
    <s v="Hayır"/>
    <m/>
    <m/>
    <m/>
    <m/>
    <s v=" "/>
    <s v=" "/>
    <s v=" "/>
    <m/>
    <m/>
    <m/>
    <s v=" "/>
    <s v=" "/>
    <s v=" "/>
    <s v=" "/>
    <s v=" "/>
    <s v=" "/>
    <s v=" "/>
    <s v=" "/>
    <s v=" "/>
  </r>
  <r>
    <n v="129"/>
    <m/>
    <x v="0"/>
    <s v="Hayır"/>
    <s v="Hayır"/>
    <m/>
    <m/>
    <m/>
    <m/>
    <s v=" "/>
    <s v=" "/>
    <s v=" "/>
    <m/>
    <m/>
    <m/>
    <s v=" "/>
    <s v=" "/>
    <s v=" "/>
    <s v=" "/>
    <s v=" "/>
    <s v=" "/>
    <s v=" "/>
    <s v=" "/>
    <s v=" "/>
  </r>
  <r>
    <n v="130"/>
    <m/>
    <x v="0"/>
    <s v="Hayır"/>
    <s v="Hayır"/>
    <m/>
    <m/>
    <m/>
    <m/>
    <s v=" "/>
    <s v=" "/>
    <s v=" "/>
    <m/>
    <m/>
    <m/>
    <s v=" "/>
    <s v=" "/>
    <s v=" "/>
    <s v=" "/>
    <s v=" "/>
    <s v=" "/>
    <s v=" "/>
    <s v=" "/>
    <s v=" "/>
  </r>
  <r>
    <n v="131"/>
    <m/>
    <x v="0"/>
    <s v="Hayır"/>
    <s v="Hayır"/>
    <m/>
    <m/>
    <m/>
    <m/>
    <s v=" "/>
    <s v=" "/>
    <s v=" "/>
    <m/>
    <m/>
    <m/>
    <s v=" "/>
    <s v=" "/>
    <s v=" "/>
    <s v=" "/>
    <s v=" "/>
    <s v=" "/>
    <s v=" "/>
    <s v=" "/>
    <s v=" "/>
  </r>
  <r>
    <n v="132"/>
    <m/>
    <x v="0"/>
    <s v="Hayır"/>
    <s v="Hayır"/>
    <m/>
    <m/>
    <m/>
    <m/>
    <s v=" "/>
    <s v=" "/>
    <s v=" "/>
    <m/>
    <m/>
    <m/>
    <s v=" "/>
    <s v=" "/>
    <s v=" "/>
    <s v=" "/>
    <s v=" "/>
    <s v=" "/>
    <s v=" "/>
    <s v=" "/>
    <s v=" "/>
  </r>
  <r>
    <n v="133"/>
    <m/>
    <x v="0"/>
    <s v="Hayır"/>
    <s v="Hayır"/>
    <m/>
    <m/>
    <m/>
    <m/>
    <s v=" "/>
    <s v=" "/>
    <s v=" "/>
    <m/>
    <m/>
    <m/>
    <s v=" "/>
    <s v=" "/>
    <s v=" "/>
    <s v=" "/>
    <s v=" "/>
    <s v=" "/>
    <s v=" "/>
    <s v=" "/>
    <s v=" "/>
  </r>
  <r>
    <n v="134"/>
    <m/>
    <x v="0"/>
    <s v="Hayır"/>
    <s v="Hayır"/>
    <m/>
    <m/>
    <m/>
    <m/>
    <s v=" "/>
    <s v=" "/>
    <s v=" "/>
    <m/>
    <m/>
    <m/>
    <s v=" "/>
    <s v=" "/>
    <s v=" "/>
    <s v=" "/>
    <s v=" "/>
    <s v=" "/>
    <s v=" "/>
    <s v=" "/>
    <s v=" "/>
  </r>
  <r>
    <n v="135"/>
    <m/>
    <x v="0"/>
    <s v="Hayır"/>
    <s v="Hayır"/>
    <m/>
    <m/>
    <m/>
    <m/>
    <s v=" "/>
    <s v=" "/>
    <s v=" "/>
    <m/>
    <m/>
    <m/>
    <s v=" "/>
    <s v=" "/>
    <s v=" "/>
    <s v=" "/>
    <s v=" "/>
    <s v=" "/>
    <s v=" "/>
    <s v=" "/>
    <s v=" "/>
  </r>
  <r>
    <n v="136"/>
    <m/>
    <x v="0"/>
    <s v="Hayır"/>
    <s v="Hayır"/>
    <m/>
    <m/>
    <m/>
    <m/>
    <s v=" "/>
    <s v=" "/>
    <s v=" "/>
    <m/>
    <m/>
    <m/>
    <s v=" "/>
    <s v=" "/>
    <s v=" "/>
    <s v=" "/>
    <s v=" "/>
    <s v=" "/>
    <s v=" "/>
    <s v=" "/>
    <s v=" "/>
  </r>
  <r>
    <n v="137"/>
    <m/>
    <x v="0"/>
    <s v="Hayır"/>
    <s v="Hayır"/>
    <m/>
    <m/>
    <m/>
    <m/>
    <s v=" "/>
    <s v=" "/>
    <s v=" "/>
    <m/>
    <m/>
    <m/>
    <s v=" "/>
    <s v=" "/>
    <s v=" "/>
    <s v=" "/>
    <s v=" "/>
    <s v=" "/>
    <s v=" "/>
    <s v=" "/>
    <s v=" "/>
  </r>
  <r>
    <n v="138"/>
    <m/>
    <x v="0"/>
    <s v="Hayır"/>
    <s v="Hayır"/>
    <m/>
    <m/>
    <m/>
    <m/>
    <s v=" "/>
    <s v=" "/>
    <s v=" "/>
    <m/>
    <m/>
    <m/>
    <s v=" "/>
    <s v=" "/>
    <s v=" "/>
    <s v=" "/>
    <s v=" "/>
    <s v=" "/>
    <s v=" "/>
    <s v=" "/>
    <s v=" "/>
  </r>
  <r>
    <n v="139"/>
    <m/>
    <x v="0"/>
    <s v="Hayır"/>
    <s v="Hayır"/>
    <m/>
    <m/>
    <m/>
    <m/>
    <s v=" "/>
    <s v=" "/>
    <s v=" "/>
    <m/>
    <m/>
    <m/>
    <s v=" "/>
    <s v=" "/>
    <s v=" "/>
    <s v=" "/>
    <s v=" "/>
    <s v=" "/>
    <s v=" "/>
    <s v=" "/>
    <s v=" "/>
  </r>
  <r>
    <n v="140"/>
    <m/>
    <x v="0"/>
    <s v="Hayır"/>
    <s v="Hayır"/>
    <m/>
    <m/>
    <m/>
    <m/>
    <s v=" "/>
    <s v=" "/>
    <s v=" "/>
    <m/>
    <m/>
    <m/>
    <s v=" "/>
    <s v=" "/>
    <s v=" "/>
    <s v=" "/>
    <s v=" "/>
    <s v=" "/>
    <s v=" "/>
    <s v=" "/>
    <s v=" "/>
  </r>
  <r>
    <n v="141"/>
    <m/>
    <x v="0"/>
    <s v="Hayır"/>
    <s v="Hayır"/>
    <m/>
    <m/>
    <m/>
    <m/>
    <s v=" "/>
    <s v=" "/>
    <s v=" "/>
    <m/>
    <m/>
    <m/>
    <s v=" "/>
    <s v=" "/>
    <s v=" "/>
    <s v=" "/>
    <s v=" "/>
    <s v=" "/>
    <s v=" "/>
    <s v=" "/>
    <s v=" "/>
  </r>
  <r>
    <n v="142"/>
    <m/>
    <x v="0"/>
    <s v="Hayır"/>
    <s v="Hayır"/>
    <m/>
    <m/>
    <m/>
    <m/>
    <s v=" "/>
    <s v=" "/>
    <s v=" "/>
    <m/>
    <m/>
    <m/>
    <s v=" "/>
    <s v=" "/>
    <s v=" "/>
    <s v=" "/>
    <s v=" "/>
    <s v=" "/>
    <s v=" "/>
    <s v=" "/>
    <s v=" "/>
  </r>
  <r>
    <n v="143"/>
    <m/>
    <x v="0"/>
    <s v="Hayır"/>
    <s v="Hayır"/>
    <m/>
    <m/>
    <m/>
    <m/>
    <s v=" "/>
    <s v=" "/>
    <s v=" "/>
    <m/>
    <m/>
    <m/>
    <s v=" "/>
    <s v=" "/>
    <s v=" "/>
    <s v=" "/>
    <s v=" "/>
    <s v=" "/>
    <s v=" "/>
    <s v=" "/>
    <s v=" "/>
  </r>
  <r>
    <n v="144"/>
    <m/>
    <x v="0"/>
    <s v="Hayır"/>
    <s v="Hayır"/>
    <m/>
    <m/>
    <m/>
    <m/>
    <s v=" "/>
    <s v=" "/>
    <s v=" "/>
    <m/>
    <m/>
    <m/>
    <s v=" "/>
    <s v=" "/>
    <s v=" "/>
    <s v=" "/>
    <s v=" "/>
    <s v=" "/>
    <s v=" "/>
    <s v=" "/>
    <s v=" "/>
  </r>
  <r>
    <n v="145"/>
    <m/>
    <x v="0"/>
    <s v="Hayır"/>
    <s v="Hayır"/>
    <m/>
    <m/>
    <m/>
    <m/>
    <s v=" "/>
    <s v=" "/>
    <s v=" "/>
    <m/>
    <m/>
    <m/>
    <s v=" "/>
    <s v=" "/>
    <s v=" "/>
    <s v=" "/>
    <s v=" "/>
    <s v=" "/>
    <s v=" "/>
    <s v=" "/>
    <s v=" "/>
  </r>
  <r>
    <n v="146"/>
    <m/>
    <x v="0"/>
    <s v="Hayır"/>
    <s v="Hayır"/>
    <m/>
    <m/>
    <m/>
    <m/>
    <s v=" "/>
    <s v=" "/>
    <s v=" "/>
    <m/>
    <m/>
    <m/>
    <s v=" "/>
    <s v=" "/>
    <s v=" "/>
    <s v=" "/>
    <s v=" "/>
    <s v=" "/>
    <s v=" "/>
    <s v=" "/>
    <s v=" "/>
  </r>
  <r>
    <n v="147"/>
    <m/>
    <x v="0"/>
    <s v="Hayır"/>
    <s v="Hayır"/>
    <m/>
    <m/>
    <m/>
    <m/>
    <s v=" "/>
    <s v=" "/>
    <s v=" "/>
    <m/>
    <m/>
    <m/>
    <s v=" "/>
    <s v=" "/>
    <s v=" "/>
    <s v=" "/>
    <s v=" "/>
    <s v=" "/>
    <s v=" "/>
    <s v=" "/>
    <s v=" "/>
  </r>
  <r>
    <n v="148"/>
    <m/>
    <x v="0"/>
    <s v="Hayır"/>
    <s v="Hayır"/>
    <m/>
    <m/>
    <m/>
    <m/>
    <s v=" "/>
    <s v=" "/>
    <s v=" "/>
    <m/>
    <m/>
    <m/>
    <s v=" "/>
    <s v=" "/>
    <s v=" "/>
    <s v=" "/>
    <s v=" "/>
    <s v=" "/>
    <s v=" "/>
    <s v=" "/>
    <s v=" "/>
  </r>
  <r>
    <n v="149"/>
    <m/>
    <x v="0"/>
    <s v="Hayır"/>
    <s v="Hayır"/>
    <m/>
    <m/>
    <m/>
    <m/>
    <s v=" "/>
    <s v=" "/>
    <s v=" "/>
    <m/>
    <m/>
    <m/>
    <s v=" "/>
    <s v=" "/>
    <s v=" "/>
    <s v=" "/>
    <s v=" "/>
    <s v=" "/>
    <s v=" "/>
    <s v=" "/>
    <s v=" "/>
  </r>
  <r>
    <n v="150"/>
    <m/>
    <x v="0"/>
    <s v="Hayır"/>
    <s v="Hayır"/>
    <m/>
    <m/>
    <m/>
    <m/>
    <s v=" "/>
    <s v=" "/>
    <s v=" "/>
    <m/>
    <m/>
    <m/>
    <s v=" "/>
    <s v=" "/>
    <s v=" "/>
    <s v=" "/>
    <s v=" "/>
    <s v=" "/>
    <s v=" "/>
    <s v=" "/>
    <s v=" "/>
  </r>
  <r>
    <n v="151"/>
    <m/>
    <x v="0"/>
    <s v="Hayır"/>
    <s v="Hayır"/>
    <m/>
    <m/>
    <m/>
    <m/>
    <s v=" "/>
    <s v=" "/>
    <s v=" "/>
    <m/>
    <m/>
    <m/>
    <s v=" "/>
    <s v=" "/>
    <s v=" "/>
    <s v=" "/>
    <s v=" "/>
    <s v=" "/>
    <s v=" "/>
    <s v=" "/>
    <s v=" "/>
  </r>
  <r>
    <n v="152"/>
    <m/>
    <x v="0"/>
    <s v="Hayır"/>
    <s v="Hayır"/>
    <m/>
    <m/>
    <m/>
    <m/>
    <s v=" "/>
    <s v=" "/>
    <s v=" "/>
    <m/>
    <m/>
    <m/>
    <s v=" "/>
    <s v=" "/>
    <s v=" "/>
    <s v=" "/>
    <s v=" "/>
    <s v=" "/>
    <s v=" "/>
    <s v=" "/>
    <s v=" "/>
  </r>
  <r>
    <n v="153"/>
    <m/>
    <x v="0"/>
    <s v="Hayır"/>
    <s v="Hayır"/>
    <m/>
    <m/>
    <m/>
    <m/>
    <s v=" "/>
    <s v=" "/>
    <s v=" "/>
    <m/>
    <m/>
    <m/>
    <s v=" "/>
    <s v=" "/>
    <s v=" "/>
    <s v=" "/>
    <s v=" "/>
    <s v=" "/>
    <s v=" "/>
    <s v=" "/>
    <s v=" "/>
  </r>
  <r>
    <n v="154"/>
    <m/>
    <x v="0"/>
    <s v="Hayır"/>
    <s v="Hayır"/>
    <m/>
    <m/>
    <m/>
    <m/>
    <s v=" "/>
    <s v=" "/>
    <s v=" "/>
    <m/>
    <m/>
    <m/>
    <s v=" "/>
    <s v=" "/>
    <s v=" "/>
    <s v=" "/>
    <s v=" "/>
    <s v=" "/>
    <s v=" "/>
    <s v=" "/>
    <s v=" "/>
  </r>
  <r>
    <n v="155"/>
    <m/>
    <x v="0"/>
    <s v="Hayır"/>
    <s v="Hayır"/>
    <m/>
    <m/>
    <m/>
    <m/>
    <s v=" "/>
    <s v=" "/>
    <s v=" "/>
    <m/>
    <m/>
    <m/>
    <s v=" "/>
    <s v=" "/>
    <s v=" "/>
    <s v=" "/>
    <s v=" "/>
    <s v=" "/>
    <s v=" "/>
    <s v=" "/>
    <s v=" "/>
  </r>
  <r>
    <n v="156"/>
    <m/>
    <x v="0"/>
    <s v="Hayır"/>
    <s v="Hayır"/>
    <m/>
    <m/>
    <m/>
    <m/>
    <s v=" "/>
    <s v=" "/>
    <s v=" "/>
    <m/>
    <m/>
    <m/>
    <s v=" "/>
    <s v=" "/>
    <s v=" "/>
    <s v=" "/>
    <s v=" "/>
    <s v=" "/>
    <s v=" "/>
    <s v=" "/>
    <s v=" "/>
  </r>
  <r>
    <n v="157"/>
    <m/>
    <x v="0"/>
    <s v="Hayır"/>
    <s v="Hayır"/>
    <m/>
    <m/>
    <m/>
    <m/>
    <s v=" "/>
    <s v=" "/>
    <s v=" "/>
    <m/>
    <m/>
    <m/>
    <s v=" "/>
    <s v=" "/>
    <s v=" "/>
    <s v=" "/>
    <s v=" "/>
    <s v=" "/>
    <s v=" "/>
    <s v=" "/>
    <s v=" "/>
  </r>
  <r>
    <n v="158"/>
    <m/>
    <x v="0"/>
    <s v="Hayır"/>
    <s v="Hayır"/>
    <m/>
    <m/>
    <m/>
    <m/>
    <s v=" "/>
    <s v=" "/>
    <s v=" "/>
    <m/>
    <m/>
    <m/>
    <s v=" "/>
    <s v=" "/>
    <s v=" "/>
    <s v=" "/>
    <s v=" "/>
    <s v=" "/>
    <s v=" "/>
    <s v=" "/>
    <s v=" "/>
  </r>
  <r>
    <n v="159"/>
    <m/>
    <x v="0"/>
    <s v="Hayır"/>
    <s v="Hayır"/>
    <m/>
    <m/>
    <m/>
    <m/>
    <s v=" "/>
    <s v=" "/>
    <s v=" "/>
    <m/>
    <m/>
    <m/>
    <s v=" "/>
    <s v=" "/>
    <s v=" "/>
    <s v=" "/>
    <s v=" "/>
    <s v=" "/>
    <s v=" "/>
    <s v=" "/>
    <s v=" "/>
  </r>
  <r>
    <n v="160"/>
    <m/>
    <x v="0"/>
    <s v="Hayır"/>
    <s v="Hayır"/>
    <m/>
    <m/>
    <m/>
    <m/>
    <s v=" "/>
    <s v=" "/>
    <s v=" "/>
    <m/>
    <m/>
    <m/>
    <s v=" "/>
    <s v=" "/>
    <s v=" "/>
    <s v=" "/>
    <s v=" "/>
    <s v=" "/>
    <s v=" "/>
    <s v=" "/>
    <s v=" "/>
  </r>
  <r>
    <n v="161"/>
    <m/>
    <x v="0"/>
    <s v="Hayır"/>
    <s v="Hayır"/>
    <m/>
    <m/>
    <m/>
    <m/>
    <s v=" "/>
    <s v=" "/>
    <s v=" "/>
    <m/>
    <m/>
    <m/>
    <s v=" "/>
    <s v=" "/>
    <s v=" "/>
    <s v=" "/>
    <s v=" "/>
    <s v=" "/>
    <s v=" "/>
    <s v=" "/>
    <s v=" "/>
  </r>
  <r>
    <n v="162"/>
    <m/>
    <x v="0"/>
    <s v="Hayır"/>
    <s v="Hayır"/>
    <m/>
    <m/>
    <m/>
    <m/>
    <s v=" "/>
    <s v=" "/>
    <s v=" "/>
    <m/>
    <m/>
    <m/>
    <s v=" "/>
    <s v=" "/>
    <s v=" "/>
    <s v=" "/>
    <s v=" "/>
    <s v=" "/>
    <s v=" "/>
    <s v=" "/>
    <s v=" "/>
  </r>
  <r>
    <n v="163"/>
    <m/>
    <x v="0"/>
    <s v="Hayır"/>
    <s v="Hayır"/>
    <m/>
    <m/>
    <m/>
    <m/>
    <s v=" "/>
    <s v=" "/>
    <s v=" "/>
    <m/>
    <m/>
    <m/>
    <s v=" "/>
    <s v=" "/>
    <s v=" "/>
    <s v=" "/>
    <s v=" "/>
    <s v=" "/>
    <s v=" "/>
    <s v=" "/>
    <s v=" "/>
  </r>
  <r>
    <n v="164"/>
    <m/>
    <x v="0"/>
    <s v="Hayır"/>
    <s v="Hayır"/>
    <m/>
    <m/>
    <m/>
    <m/>
    <s v=" "/>
    <s v=" "/>
    <s v=" "/>
    <m/>
    <m/>
    <m/>
    <s v=" "/>
    <s v=" "/>
    <s v=" "/>
    <s v=" "/>
    <s v=" "/>
    <s v=" "/>
    <s v=" "/>
    <s v=" "/>
    <s v=" "/>
  </r>
  <r>
    <n v="165"/>
    <m/>
    <x v="0"/>
    <s v="Hayır"/>
    <s v="Hayır"/>
    <m/>
    <m/>
    <m/>
    <m/>
    <s v=" "/>
    <s v=" "/>
    <s v=" "/>
    <m/>
    <m/>
    <m/>
    <s v=" "/>
    <s v=" "/>
    <s v=" "/>
    <s v=" "/>
    <s v=" "/>
    <s v=" "/>
    <s v=" "/>
    <s v=" "/>
    <s v=" "/>
  </r>
  <r>
    <n v="166"/>
    <m/>
    <x v="0"/>
    <s v="Hayır"/>
    <s v="Hayır"/>
    <m/>
    <m/>
    <m/>
    <m/>
    <s v=" "/>
    <s v=" "/>
    <s v=" "/>
    <m/>
    <m/>
    <m/>
    <s v=" "/>
    <s v=" "/>
    <s v=" "/>
    <s v=" "/>
    <s v=" "/>
    <s v=" "/>
    <s v=" "/>
    <s v=" "/>
    <s v=" "/>
  </r>
  <r>
    <n v="167"/>
    <m/>
    <x v="0"/>
    <s v="Hayır"/>
    <s v="Hayır"/>
    <m/>
    <m/>
    <m/>
    <m/>
    <s v=" "/>
    <s v=" "/>
    <s v=" "/>
    <m/>
    <m/>
    <m/>
    <s v=" "/>
    <s v=" "/>
    <s v=" "/>
    <s v=" "/>
    <s v=" "/>
    <s v=" "/>
    <s v=" "/>
    <s v=" "/>
    <s v=" "/>
  </r>
  <r>
    <n v="168"/>
    <m/>
    <x v="0"/>
    <s v="Hayır"/>
    <s v="Hayır"/>
    <m/>
    <m/>
    <m/>
    <m/>
    <s v=" "/>
    <s v=" "/>
    <s v=" "/>
    <m/>
    <m/>
    <m/>
    <s v=" "/>
    <s v=" "/>
    <s v=" "/>
    <s v=" "/>
    <s v=" "/>
    <s v=" "/>
    <s v=" "/>
    <s v=" "/>
    <s v=" "/>
  </r>
  <r>
    <n v="169"/>
    <m/>
    <x v="0"/>
    <s v="Hayır"/>
    <s v="Hayır"/>
    <m/>
    <m/>
    <m/>
    <m/>
    <s v=" "/>
    <s v=" "/>
    <s v=" "/>
    <m/>
    <m/>
    <m/>
    <s v=" "/>
    <s v=" "/>
    <s v=" "/>
    <s v=" "/>
    <s v=" "/>
    <s v=" "/>
    <s v=" "/>
    <s v=" "/>
    <s v=" "/>
  </r>
  <r>
    <n v="170"/>
    <m/>
    <x v="0"/>
    <s v="Hayır"/>
    <s v="Hayır"/>
    <m/>
    <m/>
    <m/>
    <m/>
    <s v=" "/>
    <s v=" "/>
    <s v=" "/>
    <m/>
    <m/>
    <m/>
    <s v=" "/>
    <s v=" "/>
    <s v=" "/>
    <s v=" "/>
    <s v=" "/>
    <s v=" "/>
    <s v=" "/>
    <s v=" "/>
    <s v=" "/>
  </r>
  <r>
    <n v="171"/>
    <m/>
    <x v="0"/>
    <s v="Hayır"/>
    <s v="Hayır"/>
    <m/>
    <m/>
    <m/>
    <m/>
    <s v=" "/>
    <s v=" "/>
    <s v=" "/>
    <m/>
    <m/>
    <m/>
    <s v=" "/>
    <s v=" "/>
    <s v=" "/>
    <s v=" "/>
    <s v=" "/>
    <s v=" "/>
    <s v=" "/>
    <s v=" "/>
    <s v=" "/>
  </r>
  <r>
    <n v="172"/>
    <m/>
    <x v="0"/>
    <s v="Hayır"/>
    <s v="Hayır"/>
    <m/>
    <m/>
    <m/>
    <m/>
    <s v=" "/>
    <s v=" "/>
    <s v=" "/>
    <m/>
    <m/>
    <m/>
    <s v=" "/>
    <s v=" "/>
    <s v=" "/>
    <s v=" "/>
    <s v=" "/>
    <s v=" "/>
    <s v=" "/>
    <s v=" "/>
    <s v=" "/>
  </r>
  <r>
    <n v="173"/>
    <m/>
    <x v="0"/>
    <s v="Hayır"/>
    <s v="Hayır"/>
    <m/>
    <m/>
    <m/>
    <m/>
    <s v=" "/>
    <s v=" "/>
    <s v=" "/>
    <m/>
    <m/>
    <m/>
    <s v=" "/>
    <s v=" "/>
    <s v=" "/>
    <s v=" "/>
    <s v=" "/>
    <s v=" "/>
    <s v=" "/>
    <s v=" "/>
    <s v=" "/>
  </r>
  <r>
    <n v="174"/>
    <m/>
    <x v="0"/>
    <s v="Hayır"/>
    <s v="Hayır"/>
    <m/>
    <m/>
    <m/>
    <m/>
    <s v=" "/>
    <s v=" "/>
    <s v=" "/>
    <m/>
    <m/>
    <m/>
    <s v=" "/>
    <s v=" "/>
    <s v=" "/>
    <s v=" "/>
    <s v=" "/>
    <s v=" "/>
    <s v=" "/>
    <s v=" "/>
    <s v=" "/>
  </r>
  <r>
    <n v="175"/>
    <m/>
    <x v="0"/>
    <s v="Hayır"/>
    <s v="Hayır"/>
    <m/>
    <m/>
    <m/>
    <m/>
    <s v=" "/>
    <s v=" "/>
    <s v=" "/>
    <m/>
    <m/>
    <m/>
    <s v=" "/>
    <s v=" "/>
    <s v=" "/>
    <s v=" "/>
    <s v=" "/>
    <s v=" "/>
    <s v=" "/>
    <s v=" "/>
    <s v=" "/>
  </r>
  <r>
    <n v="176"/>
    <m/>
    <x v="0"/>
    <s v="Hayır"/>
    <s v="Hayır"/>
    <m/>
    <m/>
    <m/>
    <m/>
    <s v=" "/>
    <s v=" "/>
    <s v=" "/>
    <m/>
    <m/>
    <m/>
    <s v=" "/>
    <s v=" "/>
    <s v=" "/>
    <s v=" "/>
    <s v=" "/>
    <s v=" "/>
    <s v=" "/>
    <s v=" "/>
    <s v=" "/>
  </r>
  <r>
    <n v="177"/>
    <m/>
    <x v="0"/>
    <s v="Hayır"/>
    <s v="Hayır"/>
    <m/>
    <m/>
    <m/>
    <m/>
    <s v=" "/>
    <s v=" "/>
    <s v=" "/>
    <m/>
    <m/>
    <m/>
    <s v=" "/>
    <s v=" "/>
    <s v=" "/>
    <s v=" "/>
    <s v=" "/>
    <s v=" "/>
    <s v=" "/>
    <s v=" "/>
    <s v=" "/>
  </r>
  <r>
    <n v="178"/>
    <m/>
    <x v="0"/>
    <s v="Hayır"/>
    <s v="Hayır"/>
    <m/>
    <m/>
    <m/>
    <m/>
    <s v=" "/>
    <s v=" "/>
    <s v=" "/>
    <m/>
    <m/>
    <m/>
    <s v=" "/>
    <s v=" "/>
    <s v=" "/>
    <s v=" "/>
    <s v=" "/>
    <s v=" "/>
    <s v=" "/>
    <s v=" "/>
    <s v=" "/>
  </r>
  <r>
    <n v="179"/>
    <m/>
    <x v="0"/>
    <s v="Hayır"/>
    <s v="Hayır"/>
    <m/>
    <m/>
    <m/>
    <m/>
    <s v=" "/>
    <s v=" "/>
    <s v=" "/>
    <m/>
    <m/>
    <m/>
    <s v=" "/>
    <s v=" "/>
    <s v=" "/>
    <s v=" "/>
    <s v=" "/>
    <s v=" "/>
    <s v=" "/>
    <s v=" "/>
    <s v=" "/>
  </r>
  <r>
    <n v="180"/>
    <m/>
    <x v="0"/>
    <s v="Hayır"/>
    <s v="Hayır"/>
    <m/>
    <m/>
    <m/>
    <m/>
    <s v=" "/>
    <s v=" "/>
    <s v=" "/>
    <m/>
    <m/>
    <m/>
    <s v=" "/>
    <s v=" "/>
    <s v=" "/>
    <s v=" "/>
    <s v=" "/>
    <s v=" "/>
    <s v=" "/>
    <s v=" "/>
    <s v=" "/>
  </r>
  <r>
    <n v="181"/>
    <m/>
    <x v="0"/>
    <s v="Hayır"/>
    <s v="Hayır"/>
    <m/>
    <m/>
    <m/>
    <m/>
    <s v=" "/>
    <s v=" "/>
    <s v=" "/>
    <m/>
    <m/>
    <m/>
    <s v=" "/>
    <s v=" "/>
    <s v=" "/>
    <s v=" "/>
    <s v=" "/>
    <s v=" "/>
    <s v=" "/>
    <s v=" "/>
    <s v=" "/>
  </r>
  <r>
    <n v="182"/>
    <m/>
    <x v="0"/>
    <s v="Hayır"/>
    <s v="Hayır"/>
    <m/>
    <m/>
    <m/>
    <m/>
    <s v=" "/>
    <s v=" "/>
    <s v=" "/>
    <m/>
    <m/>
    <m/>
    <s v=" "/>
    <s v=" "/>
    <s v=" "/>
    <s v=" "/>
    <s v=" "/>
    <s v=" "/>
    <s v=" "/>
    <s v=" "/>
    <s v=" "/>
  </r>
  <r>
    <n v="183"/>
    <m/>
    <x v="0"/>
    <s v="Hayır"/>
    <s v="Hayır"/>
    <m/>
    <m/>
    <m/>
    <m/>
    <s v=" "/>
    <s v=" "/>
    <s v=" "/>
    <m/>
    <m/>
    <m/>
    <s v=" "/>
    <s v=" "/>
    <s v=" "/>
    <s v=" "/>
    <s v=" "/>
    <s v=" "/>
    <s v=" "/>
    <s v=" "/>
    <s v=" "/>
  </r>
  <r>
    <n v="184"/>
    <m/>
    <x v="0"/>
    <s v="Hayır"/>
    <s v="Hayır"/>
    <m/>
    <m/>
    <m/>
    <m/>
    <s v=" "/>
    <s v=" "/>
    <s v=" "/>
    <m/>
    <m/>
    <m/>
    <s v=" "/>
    <s v=" "/>
    <s v=" "/>
    <s v=" "/>
    <s v=" "/>
    <s v=" "/>
    <s v=" "/>
    <s v=" "/>
    <s v=" "/>
  </r>
  <r>
    <n v="185"/>
    <m/>
    <x v="0"/>
    <s v="Hayır"/>
    <s v="Hayır"/>
    <m/>
    <m/>
    <m/>
    <m/>
    <s v=" "/>
    <s v=" "/>
    <s v=" "/>
    <m/>
    <m/>
    <m/>
    <s v=" "/>
    <s v=" "/>
    <s v=" "/>
    <s v=" "/>
    <s v=" "/>
    <s v=" "/>
    <s v=" "/>
    <s v=" "/>
    <s v=" "/>
  </r>
  <r>
    <n v="186"/>
    <m/>
    <x v="0"/>
    <s v="Hayır"/>
    <s v="Hayır"/>
    <m/>
    <m/>
    <m/>
    <m/>
    <s v=" "/>
    <s v=" "/>
    <s v=" "/>
    <m/>
    <m/>
    <m/>
    <s v=" "/>
    <s v=" "/>
    <s v=" "/>
    <s v=" "/>
    <s v=" "/>
    <s v=" "/>
    <s v=" "/>
    <s v=" "/>
    <s v=" "/>
  </r>
  <r>
    <n v="187"/>
    <m/>
    <x v="0"/>
    <s v="Hayır"/>
    <s v="Hayır"/>
    <m/>
    <m/>
    <m/>
    <m/>
    <s v=" "/>
    <s v=" "/>
    <s v=" "/>
    <m/>
    <m/>
    <m/>
    <s v=" "/>
    <s v=" "/>
    <s v=" "/>
    <s v=" "/>
    <s v=" "/>
    <s v=" "/>
    <s v=" "/>
    <s v=" "/>
    <s v=" "/>
  </r>
  <r>
    <n v="188"/>
    <m/>
    <x v="0"/>
    <s v="Hayır"/>
    <s v="Hayır"/>
    <m/>
    <m/>
    <m/>
    <m/>
    <s v=" "/>
    <s v=" "/>
    <s v=" "/>
    <m/>
    <m/>
    <m/>
    <s v=" "/>
    <s v=" "/>
    <s v=" "/>
    <s v=" "/>
    <s v=" "/>
    <s v=" "/>
    <s v=" "/>
    <s v=" "/>
    <s v=" "/>
  </r>
  <r>
    <n v="189"/>
    <m/>
    <x v="0"/>
    <s v="Hayır"/>
    <s v="Hayır"/>
    <m/>
    <m/>
    <m/>
    <m/>
    <s v=" "/>
    <s v=" "/>
    <s v=" "/>
    <m/>
    <m/>
    <m/>
    <s v=" "/>
    <s v=" "/>
    <s v=" "/>
    <s v=" "/>
    <s v=" "/>
    <s v=" "/>
    <s v=" "/>
    <s v=" "/>
    <s v=" "/>
  </r>
  <r>
    <n v="190"/>
    <m/>
    <x v="0"/>
    <s v="Hayır"/>
    <s v="Hayır"/>
    <m/>
    <m/>
    <m/>
    <m/>
    <s v=" "/>
    <s v=" "/>
    <s v=" "/>
    <m/>
    <m/>
    <m/>
    <s v=" "/>
    <s v=" "/>
    <s v=" "/>
    <s v=" "/>
    <s v=" "/>
    <s v=" "/>
    <s v=" "/>
    <s v=" "/>
    <s v=" "/>
  </r>
  <r>
    <n v="191"/>
    <m/>
    <x v="0"/>
    <s v="Hayır"/>
    <s v="Hayır"/>
    <m/>
    <m/>
    <m/>
    <m/>
    <s v=" "/>
    <s v=" "/>
    <s v=" "/>
    <m/>
    <m/>
    <m/>
    <s v=" "/>
    <s v=" "/>
    <s v=" "/>
    <s v=" "/>
    <s v=" "/>
    <s v=" "/>
    <s v=" "/>
    <s v=" "/>
    <s v=" "/>
  </r>
  <r>
    <n v="192"/>
    <m/>
    <x v="0"/>
    <s v="Hayır"/>
    <s v="Hayır"/>
    <m/>
    <m/>
    <m/>
    <m/>
    <s v=" "/>
    <s v=" "/>
    <s v=" "/>
    <m/>
    <m/>
    <m/>
    <s v=" "/>
    <s v=" "/>
    <s v=" "/>
    <s v=" "/>
    <s v=" "/>
    <s v=" "/>
    <s v=" "/>
    <s v=" "/>
    <s v=" "/>
  </r>
  <r>
    <n v="193"/>
    <m/>
    <x v="0"/>
    <s v="Hayır"/>
    <s v="Hayır"/>
    <m/>
    <m/>
    <m/>
    <m/>
    <s v=" "/>
    <s v=" "/>
    <s v=" "/>
    <m/>
    <m/>
    <m/>
    <s v=" "/>
    <s v=" "/>
    <s v=" "/>
    <s v=" "/>
    <s v=" "/>
    <s v=" "/>
    <s v=" "/>
    <s v=" "/>
    <s v=" "/>
  </r>
  <r>
    <n v="194"/>
    <m/>
    <x v="0"/>
    <s v="Hayır"/>
    <s v="Hayır"/>
    <m/>
    <m/>
    <m/>
    <m/>
    <s v=" "/>
    <s v=" "/>
    <s v=" "/>
    <m/>
    <m/>
    <m/>
    <s v=" "/>
    <s v=" "/>
    <s v=" "/>
    <s v=" "/>
    <s v=" "/>
    <s v=" "/>
    <s v=" "/>
    <s v=" "/>
    <s v=" "/>
  </r>
  <r>
    <n v="195"/>
    <m/>
    <x v="0"/>
    <s v="Hayır"/>
    <s v="Hayır"/>
    <m/>
    <m/>
    <m/>
    <m/>
    <s v=" "/>
    <s v=" "/>
    <s v=" "/>
    <m/>
    <m/>
    <m/>
    <s v=" "/>
    <s v=" "/>
    <s v=" "/>
    <s v=" "/>
    <s v=" "/>
    <s v=" "/>
    <s v=" "/>
    <s v=" "/>
    <s v=" "/>
  </r>
  <r>
    <n v="196"/>
    <m/>
    <x v="0"/>
    <s v="Hayır"/>
    <s v="Hayır"/>
    <m/>
    <m/>
    <m/>
    <m/>
    <s v=" "/>
    <s v=" "/>
    <s v=" "/>
    <m/>
    <m/>
    <m/>
    <s v=" "/>
    <s v=" "/>
    <s v=" "/>
    <s v=" "/>
    <s v=" "/>
    <s v=" "/>
    <s v=" "/>
    <s v=" "/>
    <s v=" "/>
  </r>
  <r>
    <n v="197"/>
    <m/>
    <x v="0"/>
    <s v="Hayır"/>
    <s v="Hayır"/>
    <m/>
    <m/>
    <m/>
    <m/>
    <s v=" "/>
    <s v=" "/>
    <s v=" "/>
    <m/>
    <m/>
    <m/>
    <s v=" "/>
    <s v=" "/>
    <s v=" "/>
    <s v=" "/>
    <s v=" "/>
    <s v=" "/>
    <s v=" "/>
    <s v=" "/>
    <s v=" "/>
  </r>
  <r>
    <n v="198"/>
    <m/>
    <x v="0"/>
    <s v="Hayır"/>
    <s v="Hayır"/>
    <m/>
    <m/>
    <m/>
    <m/>
    <s v=" "/>
    <s v=" "/>
    <s v=" "/>
    <m/>
    <m/>
    <m/>
    <s v=" "/>
    <s v=" "/>
    <s v=" "/>
    <s v=" "/>
    <s v=" "/>
    <s v=" "/>
    <s v=" "/>
    <s v=" "/>
    <s v=" "/>
  </r>
  <r>
    <n v="199"/>
    <m/>
    <x v="0"/>
    <s v="Hayır"/>
    <s v="Hayır"/>
    <m/>
    <m/>
    <m/>
    <m/>
    <s v=" "/>
    <s v=" "/>
    <s v=" "/>
    <m/>
    <m/>
    <m/>
    <s v=" "/>
    <s v=" "/>
    <s v=" "/>
    <s v=" "/>
    <s v=" "/>
    <s v=" "/>
    <s v=" "/>
    <s v=" "/>
    <s v=" "/>
  </r>
  <r>
    <n v="200"/>
    <m/>
    <x v="0"/>
    <s v="Hayır"/>
    <s v="Hayır"/>
    <m/>
    <m/>
    <m/>
    <m/>
    <s v=" "/>
    <s v=" "/>
    <s v=" "/>
    <m/>
    <m/>
    <m/>
    <s v=" "/>
    <s v=" "/>
    <s v=" "/>
    <s v=" "/>
    <s v=" "/>
    <s v=" "/>
    <s v=" "/>
    <s v=" "/>
    <s v=" "/>
  </r>
  <r>
    <n v="201"/>
    <m/>
    <x v="0"/>
    <s v="Hayır"/>
    <s v="Hayır"/>
    <m/>
    <m/>
    <m/>
    <m/>
    <s v=" "/>
    <s v=" "/>
    <s v=" "/>
    <m/>
    <m/>
    <m/>
    <s v=" "/>
    <s v=" "/>
    <s v=" "/>
    <s v=" "/>
    <s v=" "/>
    <s v=" "/>
    <s v=" "/>
    <s v=" "/>
    <s v=" "/>
  </r>
  <r>
    <n v="202"/>
    <m/>
    <x v="0"/>
    <s v="Hayır"/>
    <s v="Hayır"/>
    <m/>
    <m/>
    <m/>
    <m/>
    <s v=" "/>
    <s v=" "/>
    <s v=" "/>
    <m/>
    <m/>
    <m/>
    <s v=" "/>
    <s v=" "/>
    <s v=" "/>
    <s v=" "/>
    <s v=" "/>
    <s v=" "/>
    <s v=" "/>
    <s v=" "/>
    <s v=" "/>
  </r>
  <r>
    <n v="203"/>
    <m/>
    <x v="0"/>
    <s v="Hayır"/>
    <s v="Hayır"/>
    <m/>
    <m/>
    <m/>
    <m/>
    <s v=" "/>
    <s v=" "/>
    <s v=" "/>
    <m/>
    <m/>
    <m/>
    <s v=" "/>
    <s v=" "/>
    <s v=" "/>
    <s v=" "/>
    <s v=" "/>
    <s v=" "/>
    <s v=" "/>
    <s v=" "/>
    <s v=" "/>
  </r>
  <r>
    <n v="204"/>
    <m/>
    <x v="0"/>
    <s v="Hayır"/>
    <s v="Hayır"/>
    <m/>
    <m/>
    <m/>
    <m/>
    <s v=" "/>
    <s v=" "/>
    <s v=" "/>
    <m/>
    <m/>
    <m/>
    <s v=" "/>
    <s v=" "/>
    <s v=" "/>
    <s v=" "/>
    <s v=" "/>
    <s v=" "/>
    <s v=" "/>
    <s v=" "/>
    <s v=" "/>
  </r>
  <r>
    <n v="205"/>
    <m/>
    <x v="0"/>
    <s v="Hayır"/>
    <s v="Hayır"/>
    <m/>
    <m/>
    <m/>
    <m/>
    <s v=" "/>
    <s v=" "/>
    <s v=" "/>
    <m/>
    <m/>
    <m/>
    <s v=" "/>
    <s v=" "/>
    <s v=" "/>
    <s v=" "/>
    <s v=" "/>
    <s v=" "/>
    <s v=" "/>
    <s v=" "/>
    <s v=" "/>
  </r>
  <r>
    <n v="206"/>
    <m/>
    <x v="0"/>
    <s v="Hayır"/>
    <s v="Hayır"/>
    <m/>
    <m/>
    <m/>
    <m/>
    <s v=" "/>
    <s v=" "/>
    <s v=" "/>
    <m/>
    <m/>
    <m/>
    <s v=" "/>
    <s v=" "/>
    <s v=" "/>
    <s v=" "/>
    <s v=" "/>
    <s v=" "/>
    <s v=" "/>
    <s v=" "/>
    <s v=" "/>
  </r>
  <r>
    <n v="207"/>
    <m/>
    <x v="0"/>
    <s v="Hayır"/>
    <s v="Hayır"/>
    <m/>
    <m/>
    <m/>
    <m/>
    <s v=" "/>
    <s v=" "/>
    <s v=" "/>
    <m/>
    <m/>
    <m/>
    <s v=" "/>
    <s v=" "/>
    <s v=" "/>
    <s v=" "/>
    <s v=" "/>
    <s v=" "/>
    <s v=" "/>
    <s v=" "/>
    <s v=" "/>
  </r>
  <r>
    <n v="208"/>
    <m/>
    <x v="0"/>
    <s v="Hayır"/>
    <s v="Hayır"/>
    <m/>
    <m/>
    <m/>
    <m/>
    <s v=" "/>
    <s v=" "/>
    <s v=" "/>
    <m/>
    <m/>
    <m/>
    <s v=" "/>
    <s v=" "/>
    <s v=" "/>
    <s v=" "/>
    <s v=" "/>
    <s v=" "/>
    <s v=" "/>
    <s v=" "/>
    <s v=" "/>
  </r>
  <r>
    <n v="209"/>
    <m/>
    <x v="0"/>
    <s v="Hayır"/>
    <s v="Hayır"/>
    <m/>
    <m/>
    <m/>
    <m/>
    <s v=" "/>
    <s v=" "/>
    <s v=" "/>
    <m/>
    <m/>
    <m/>
    <s v=" "/>
    <s v=" "/>
    <s v=" "/>
    <s v=" "/>
    <s v=" "/>
    <s v=" "/>
    <s v=" "/>
    <s v=" "/>
    <s v=" "/>
  </r>
  <r>
    <n v="210"/>
    <m/>
    <x v="0"/>
    <s v="Hayır"/>
    <s v="Hayır"/>
    <m/>
    <m/>
    <m/>
    <m/>
    <s v=" "/>
    <s v=" "/>
    <s v=" "/>
    <m/>
    <m/>
    <m/>
    <s v=" "/>
    <s v=" "/>
    <s v=" "/>
    <s v=" "/>
    <s v=" "/>
    <s v=" "/>
    <s v=" "/>
    <s v=" "/>
    <s v=" "/>
  </r>
  <r>
    <n v="211"/>
    <m/>
    <x v="0"/>
    <s v="Hayır"/>
    <s v="Hayır"/>
    <m/>
    <m/>
    <m/>
    <m/>
    <s v=" "/>
    <s v=" "/>
    <s v=" "/>
    <m/>
    <m/>
    <m/>
    <s v=" "/>
    <s v=" "/>
    <s v=" "/>
    <s v=" "/>
    <s v=" "/>
    <s v=" "/>
    <s v=" "/>
    <s v=" "/>
    <s v=" "/>
  </r>
  <r>
    <n v="212"/>
    <m/>
    <x v="0"/>
    <s v="Hayır"/>
    <s v="Hayır"/>
    <m/>
    <m/>
    <m/>
    <m/>
    <s v=" "/>
    <s v=" "/>
    <s v=" "/>
    <m/>
    <m/>
    <m/>
    <s v=" "/>
    <s v=" "/>
    <s v=" "/>
    <s v=" "/>
    <s v=" "/>
    <s v=" "/>
    <s v=" "/>
    <s v=" "/>
    <s v=" "/>
  </r>
  <r>
    <n v="213"/>
    <m/>
    <x v="0"/>
    <s v="Hayır"/>
    <s v="Hayır"/>
    <m/>
    <m/>
    <m/>
    <m/>
    <s v=" "/>
    <s v=" "/>
    <s v=" "/>
    <m/>
    <m/>
    <m/>
    <s v=" "/>
    <s v=" "/>
    <s v=" "/>
    <s v=" "/>
    <s v=" "/>
    <s v=" "/>
    <s v=" "/>
    <s v=" "/>
    <s v=" "/>
  </r>
  <r>
    <n v="214"/>
    <m/>
    <x v="0"/>
    <s v="Hayır"/>
    <s v="Hayır"/>
    <m/>
    <m/>
    <m/>
    <m/>
    <s v=" "/>
    <s v=" "/>
    <s v=" "/>
    <m/>
    <m/>
    <m/>
    <s v=" "/>
    <s v=" "/>
    <s v=" "/>
    <s v=" "/>
    <s v=" "/>
    <s v=" "/>
    <s v=" "/>
    <s v=" "/>
    <s v=" "/>
  </r>
  <r>
    <n v="215"/>
    <m/>
    <x v="0"/>
    <s v="Hayır"/>
    <s v="Hayır"/>
    <m/>
    <m/>
    <m/>
    <m/>
    <s v=" "/>
    <s v=" "/>
    <s v=" "/>
    <m/>
    <m/>
    <m/>
    <s v=" "/>
    <s v=" "/>
    <s v=" "/>
    <s v=" "/>
    <s v=" "/>
    <s v=" "/>
    <s v=" "/>
    <s v=" "/>
    <s v=" "/>
  </r>
  <r>
    <n v="216"/>
    <m/>
    <x v="0"/>
    <s v="Hayır"/>
    <s v="Hayır"/>
    <m/>
    <m/>
    <m/>
    <m/>
    <s v=" "/>
    <s v=" "/>
    <s v=" "/>
    <m/>
    <m/>
    <m/>
    <s v=" "/>
    <s v=" "/>
    <s v=" "/>
    <s v=" "/>
    <s v=" "/>
    <s v=" "/>
    <s v=" "/>
    <s v=" "/>
    <s v=" "/>
  </r>
  <r>
    <n v="217"/>
    <m/>
    <x v="0"/>
    <s v="Hayır"/>
    <s v="Hayır"/>
    <m/>
    <m/>
    <m/>
    <m/>
    <s v=" "/>
    <s v=" "/>
    <s v=" "/>
    <m/>
    <m/>
    <m/>
    <s v=" "/>
    <s v=" "/>
    <s v=" "/>
    <s v=" "/>
    <s v=" "/>
    <s v=" "/>
    <s v=" "/>
    <s v=" "/>
    <s v=" "/>
  </r>
  <r>
    <n v="218"/>
    <m/>
    <x v="0"/>
    <s v="Hayır"/>
    <s v="Hayır"/>
    <m/>
    <m/>
    <m/>
    <m/>
    <s v=" "/>
    <s v=" "/>
    <s v=" "/>
    <m/>
    <m/>
    <m/>
    <s v=" "/>
    <s v=" "/>
    <s v=" "/>
    <s v=" "/>
    <s v=" "/>
    <s v=" "/>
    <s v=" "/>
    <s v=" "/>
    <s v=" "/>
  </r>
  <r>
    <n v="219"/>
    <m/>
    <x v="0"/>
    <s v="Hayır"/>
    <s v="Hayır"/>
    <m/>
    <m/>
    <m/>
    <m/>
    <s v=" "/>
    <s v=" "/>
    <s v=" "/>
    <m/>
    <m/>
    <m/>
    <s v=" "/>
    <s v=" "/>
    <s v=" "/>
    <s v=" "/>
    <s v=" "/>
    <s v=" "/>
    <s v=" "/>
    <s v=" "/>
    <s v=" "/>
  </r>
  <r>
    <n v="220"/>
    <m/>
    <x v="0"/>
    <s v="Hayır"/>
    <s v="Hayır"/>
    <m/>
    <m/>
    <m/>
    <m/>
    <s v=" "/>
    <s v=" "/>
    <s v=" "/>
    <m/>
    <m/>
    <m/>
    <s v=" "/>
    <s v=" "/>
    <s v=" "/>
    <s v=" "/>
    <s v=" "/>
    <s v=" "/>
    <s v=" "/>
    <s v=" "/>
    <s v=" "/>
  </r>
  <r>
    <n v="221"/>
    <m/>
    <x v="0"/>
    <s v="Hayır"/>
    <s v="Hayır"/>
    <m/>
    <m/>
    <m/>
    <m/>
    <s v=" "/>
    <s v=" "/>
    <s v=" "/>
    <m/>
    <m/>
    <m/>
    <s v=" "/>
    <s v=" "/>
    <s v=" "/>
    <s v=" "/>
    <s v=" "/>
    <s v=" "/>
    <s v=" "/>
    <s v=" "/>
    <s v=" "/>
  </r>
  <r>
    <n v="222"/>
    <m/>
    <x v="0"/>
    <s v="Hayır"/>
    <s v="Hayır"/>
    <m/>
    <m/>
    <m/>
    <m/>
    <s v=" "/>
    <s v=" "/>
    <s v=" "/>
    <m/>
    <m/>
    <m/>
    <s v=" "/>
    <s v=" "/>
    <s v=" "/>
    <s v=" "/>
    <s v=" "/>
    <s v=" "/>
    <s v=" "/>
    <s v=" "/>
    <s v=" "/>
  </r>
  <r>
    <n v="223"/>
    <m/>
    <x v="0"/>
    <s v="Hayır"/>
    <s v="Hayır"/>
    <m/>
    <m/>
    <m/>
    <m/>
    <s v=" "/>
    <s v=" "/>
    <s v=" "/>
    <m/>
    <m/>
    <m/>
    <s v=" "/>
    <s v=" "/>
    <s v=" "/>
    <s v=" "/>
    <s v=" "/>
    <s v=" "/>
    <s v=" "/>
    <s v=" "/>
    <s v=" "/>
  </r>
  <r>
    <n v="224"/>
    <m/>
    <x v="0"/>
    <s v="Hayır"/>
    <s v="Hayır"/>
    <m/>
    <m/>
    <m/>
    <m/>
    <s v=" "/>
    <s v=" "/>
    <s v=" "/>
    <m/>
    <m/>
    <m/>
    <s v=" "/>
    <s v=" "/>
    <s v=" "/>
    <s v=" "/>
    <s v=" "/>
    <s v=" "/>
    <s v=" "/>
    <s v=" "/>
    <s v=" "/>
  </r>
  <r>
    <n v="225"/>
    <m/>
    <x v="0"/>
    <s v="Hayır"/>
    <s v="Hayır"/>
    <m/>
    <m/>
    <m/>
    <m/>
    <s v=" "/>
    <s v=" "/>
    <s v=" "/>
    <m/>
    <m/>
    <m/>
    <s v=" "/>
    <s v=" "/>
    <s v=" "/>
    <s v=" "/>
    <s v=" "/>
    <s v=" "/>
    <s v=" "/>
    <s v=" "/>
    <s v=" "/>
  </r>
  <r>
    <n v="226"/>
    <m/>
    <x v="0"/>
    <s v="Hayır"/>
    <s v="Hayır"/>
    <m/>
    <m/>
    <m/>
    <m/>
    <s v=" "/>
    <s v=" "/>
    <s v=" "/>
    <m/>
    <m/>
    <m/>
    <s v=" "/>
    <s v=" "/>
    <s v=" "/>
    <s v=" "/>
    <s v=" "/>
    <s v=" "/>
    <s v=" "/>
    <s v=" "/>
    <s v=" "/>
  </r>
  <r>
    <n v="227"/>
    <m/>
    <x v="0"/>
    <s v="Hayır"/>
    <s v="Hayır"/>
    <m/>
    <m/>
    <m/>
    <m/>
    <s v=" "/>
    <s v=" "/>
    <s v=" "/>
    <m/>
    <m/>
    <m/>
    <s v=" "/>
    <s v=" "/>
    <s v=" "/>
    <s v=" "/>
    <s v=" "/>
    <s v=" "/>
    <s v=" "/>
    <s v=" "/>
    <s v=" "/>
  </r>
  <r>
    <n v="228"/>
    <m/>
    <x v="0"/>
    <s v="Hayır"/>
    <s v="Hayır"/>
    <m/>
    <m/>
    <m/>
    <m/>
    <s v=" "/>
    <s v=" "/>
    <s v=" "/>
    <m/>
    <m/>
    <m/>
    <s v=" "/>
    <s v=" "/>
    <s v=" "/>
    <s v=" "/>
    <s v=" "/>
    <s v=" "/>
    <s v=" "/>
    <s v=" "/>
    <s v=" "/>
  </r>
  <r>
    <n v="229"/>
    <m/>
    <x v="0"/>
    <s v="Hayır"/>
    <s v="Hayır"/>
    <m/>
    <m/>
    <m/>
    <m/>
    <s v=" "/>
    <s v=" "/>
    <s v=" "/>
    <m/>
    <m/>
    <m/>
    <s v=" "/>
    <s v=" "/>
    <s v=" "/>
    <s v=" "/>
    <s v=" "/>
    <s v=" "/>
    <s v=" "/>
    <s v=" "/>
    <s v=" "/>
  </r>
  <r>
    <n v="230"/>
    <m/>
    <x v="0"/>
    <s v="Hayır"/>
    <s v="Hayır"/>
    <m/>
    <m/>
    <m/>
    <m/>
    <s v=" "/>
    <s v=" "/>
    <s v=" "/>
    <m/>
    <m/>
    <m/>
    <s v=" "/>
    <s v=" "/>
    <s v=" "/>
    <s v=" "/>
    <s v=" "/>
    <s v=" "/>
    <s v=" "/>
    <s v=" "/>
    <s v=" "/>
  </r>
  <r>
    <n v="231"/>
    <m/>
    <x v="0"/>
    <s v="Hayır"/>
    <s v="Hayır"/>
    <m/>
    <m/>
    <m/>
    <m/>
    <s v=" "/>
    <s v=" "/>
    <s v=" "/>
    <m/>
    <m/>
    <m/>
    <s v=" "/>
    <s v=" "/>
    <s v=" "/>
    <s v=" "/>
    <s v=" "/>
    <s v=" "/>
    <s v=" "/>
    <s v=" "/>
    <s v=" "/>
  </r>
  <r>
    <n v="232"/>
    <m/>
    <x v="0"/>
    <s v="Hayır"/>
    <s v="Hayır"/>
    <m/>
    <m/>
    <m/>
    <m/>
    <s v=" "/>
    <s v=" "/>
    <s v=" "/>
    <m/>
    <m/>
    <m/>
    <s v=" "/>
    <s v=" "/>
    <s v=" "/>
    <s v=" "/>
    <s v=" "/>
    <s v=" "/>
    <s v=" "/>
    <s v=" "/>
    <s v=" "/>
  </r>
  <r>
    <n v="233"/>
    <m/>
    <x v="0"/>
    <s v="Hayır"/>
    <s v="Hayır"/>
    <m/>
    <m/>
    <m/>
    <m/>
    <s v=" "/>
    <s v=" "/>
    <s v=" "/>
    <m/>
    <m/>
    <m/>
    <s v=" "/>
    <s v=" "/>
    <s v=" "/>
    <s v=" "/>
    <s v=" "/>
    <s v=" "/>
    <s v=" "/>
    <s v=" "/>
    <s v=" "/>
  </r>
  <r>
    <n v="234"/>
    <m/>
    <x v="0"/>
    <s v="Hayır"/>
    <s v="Hayır"/>
    <m/>
    <m/>
    <m/>
    <m/>
    <s v=" "/>
    <s v=" "/>
    <s v=" "/>
    <m/>
    <m/>
    <m/>
    <s v=" "/>
    <s v=" "/>
    <s v=" "/>
    <s v=" "/>
    <s v=" "/>
    <s v=" "/>
    <s v=" "/>
    <s v=" "/>
    <s v=" "/>
  </r>
  <r>
    <n v="235"/>
    <m/>
    <x v="0"/>
    <s v="Hayır"/>
    <s v="Hayır"/>
    <m/>
    <m/>
    <m/>
    <m/>
    <s v=" "/>
    <s v=" "/>
    <s v=" "/>
    <m/>
    <m/>
    <m/>
    <s v=" "/>
    <s v=" "/>
    <s v=" "/>
    <s v=" "/>
    <s v=" "/>
    <s v=" "/>
    <s v=" "/>
    <s v=" "/>
    <s v=" "/>
  </r>
  <r>
    <n v="236"/>
    <m/>
    <x v="0"/>
    <s v="Hayır"/>
    <s v="Hayır"/>
    <m/>
    <m/>
    <m/>
    <m/>
    <s v=" "/>
    <s v=" "/>
    <s v=" "/>
    <m/>
    <m/>
    <m/>
    <s v=" "/>
    <s v=" "/>
    <s v=" "/>
    <s v=" "/>
    <s v=" "/>
    <s v=" "/>
    <s v=" "/>
    <s v=" "/>
    <s v=" "/>
  </r>
  <r>
    <n v="237"/>
    <m/>
    <x v="0"/>
    <s v="Hayır"/>
    <s v="Hayır"/>
    <m/>
    <m/>
    <m/>
    <m/>
    <s v=" "/>
    <s v=" "/>
    <s v=" "/>
    <m/>
    <m/>
    <m/>
    <s v=" "/>
    <s v=" "/>
    <s v=" "/>
    <s v=" "/>
    <s v=" "/>
    <s v=" "/>
    <s v=" "/>
    <s v=" "/>
    <s v=" "/>
  </r>
  <r>
    <n v="238"/>
    <m/>
    <x v="0"/>
    <s v="Hayır"/>
    <s v="Hayır"/>
    <m/>
    <m/>
    <m/>
    <m/>
    <s v=" "/>
    <s v=" "/>
    <s v=" "/>
    <m/>
    <m/>
    <m/>
    <s v=" "/>
    <s v=" "/>
    <s v=" "/>
    <s v=" "/>
    <s v=" "/>
    <s v=" "/>
    <s v=" "/>
    <s v=" "/>
    <s v=" "/>
  </r>
  <r>
    <n v="239"/>
    <m/>
    <x v="0"/>
    <s v="Hayır"/>
    <s v="Hayır"/>
    <m/>
    <m/>
    <m/>
    <m/>
    <s v=" "/>
    <s v=" "/>
    <s v=" "/>
    <m/>
    <m/>
    <m/>
    <s v=" "/>
    <s v=" "/>
    <s v=" "/>
    <s v=" "/>
    <s v=" "/>
    <s v=" "/>
    <s v=" "/>
    <s v=" "/>
    <s v=" "/>
  </r>
  <r>
    <n v="240"/>
    <m/>
    <x v="0"/>
    <s v="Hayır"/>
    <s v="Hayır"/>
    <m/>
    <m/>
    <m/>
    <m/>
    <s v=" "/>
    <s v=" "/>
    <s v=" "/>
    <m/>
    <m/>
    <m/>
    <s v=" "/>
    <s v=" "/>
    <s v=" "/>
    <s v=" "/>
    <s v=" "/>
    <s v=" "/>
    <s v=" "/>
    <s v=" "/>
    <s v=" "/>
  </r>
  <r>
    <n v="241"/>
    <m/>
    <x v="0"/>
    <s v="Hayır"/>
    <s v="Hayır"/>
    <m/>
    <m/>
    <m/>
    <m/>
    <s v=" "/>
    <s v=" "/>
    <s v=" "/>
    <m/>
    <m/>
    <m/>
    <s v=" "/>
    <s v=" "/>
    <s v=" "/>
    <s v=" "/>
    <s v=" "/>
    <s v=" "/>
    <s v=" "/>
    <s v=" "/>
    <s v=" "/>
  </r>
  <r>
    <n v="242"/>
    <m/>
    <x v="0"/>
    <s v="Hayır"/>
    <s v="Hayır"/>
    <m/>
    <m/>
    <m/>
    <m/>
    <s v=" "/>
    <s v=" "/>
    <s v=" "/>
    <m/>
    <m/>
    <m/>
    <s v=" "/>
    <s v=" "/>
    <s v=" "/>
    <s v=" "/>
    <s v=" "/>
    <s v=" "/>
    <s v=" "/>
    <s v=" "/>
    <s v=" "/>
  </r>
  <r>
    <n v="243"/>
    <m/>
    <x v="0"/>
    <s v="Hayır"/>
    <s v="Hayır"/>
    <m/>
    <m/>
    <m/>
    <m/>
    <s v=" "/>
    <s v=" "/>
    <s v=" "/>
    <m/>
    <m/>
    <m/>
    <s v=" "/>
    <s v=" "/>
    <s v=" "/>
    <s v=" "/>
    <s v=" "/>
    <s v=" "/>
    <s v=" "/>
    <s v=" "/>
    <s v=" "/>
  </r>
  <r>
    <n v="244"/>
    <m/>
    <x v="0"/>
    <s v="Hayır"/>
    <s v="Hayır"/>
    <m/>
    <m/>
    <m/>
    <m/>
    <s v=" "/>
    <s v=" "/>
    <s v=" "/>
    <m/>
    <m/>
    <m/>
    <s v=" "/>
    <s v=" "/>
    <s v=" "/>
    <s v=" "/>
    <s v=" "/>
    <s v=" "/>
    <s v=" "/>
    <s v=" "/>
    <s v=" "/>
  </r>
  <r>
    <n v="245"/>
    <m/>
    <x v="0"/>
    <s v="Hayır"/>
    <s v="Hayır"/>
    <m/>
    <m/>
    <m/>
    <m/>
    <s v=" "/>
    <s v=" "/>
    <s v=" "/>
    <m/>
    <m/>
    <m/>
    <s v=" "/>
    <s v=" "/>
    <s v=" "/>
    <s v=" "/>
    <s v=" "/>
    <s v=" "/>
    <s v=" "/>
    <s v=" "/>
    <s v=" "/>
  </r>
  <r>
    <n v="246"/>
    <m/>
    <x v="0"/>
    <s v="Hayır"/>
    <s v="Hayır"/>
    <m/>
    <m/>
    <m/>
    <m/>
    <s v=" "/>
    <s v=" "/>
    <s v=" "/>
    <m/>
    <m/>
    <m/>
    <s v=" "/>
    <s v=" "/>
    <s v=" "/>
    <s v=" "/>
    <s v=" "/>
    <s v=" "/>
    <s v=" "/>
    <s v=" "/>
    <s v=" "/>
  </r>
  <r>
    <n v="247"/>
    <m/>
    <x v="0"/>
    <s v="Hayır"/>
    <s v="Hayır"/>
    <m/>
    <m/>
    <m/>
    <m/>
    <s v=" "/>
    <s v=" "/>
    <s v=" "/>
    <m/>
    <m/>
    <m/>
    <s v=" "/>
    <s v=" "/>
    <s v=" "/>
    <s v=" "/>
    <s v=" "/>
    <s v=" "/>
    <s v=" "/>
    <s v=" "/>
    <s v=" "/>
  </r>
  <r>
    <n v="248"/>
    <m/>
    <x v="0"/>
    <s v="Hayır"/>
    <s v="Hayır"/>
    <m/>
    <m/>
    <m/>
    <m/>
    <s v=" "/>
    <s v=" "/>
    <s v=" "/>
    <m/>
    <m/>
    <m/>
    <s v=" "/>
    <s v=" "/>
    <s v=" "/>
    <s v=" "/>
    <s v=" "/>
    <s v=" "/>
    <s v=" "/>
    <s v=" "/>
    <s v=" "/>
  </r>
  <r>
    <n v="249"/>
    <m/>
    <x v="0"/>
    <s v="Hayır"/>
    <s v="Hayır"/>
    <m/>
    <m/>
    <m/>
    <m/>
    <s v=" "/>
    <s v=" "/>
    <s v=" "/>
    <m/>
    <m/>
    <m/>
    <s v=" "/>
    <s v=" "/>
    <s v=" "/>
    <s v=" "/>
    <s v=" "/>
    <s v=" "/>
    <s v=" "/>
    <s v=" "/>
    <s v=" "/>
  </r>
  <r>
    <n v="250"/>
    <m/>
    <x v="0"/>
    <s v="Hayır"/>
    <s v="Hayır"/>
    <m/>
    <m/>
    <m/>
    <m/>
    <s v=" "/>
    <s v=" "/>
    <s v=" "/>
    <m/>
    <m/>
    <m/>
    <s v=" "/>
    <s v=" "/>
    <s v=" "/>
    <s v=" "/>
    <s v=" "/>
    <s v=" "/>
    <s v=" "/>
    <s v=" "/>
    <s v=" "/>
  </r>
  <r>
    <n v="251"/>
    <m/>
    <x v="0"/>
    <s v="Hayır"/>
    <s v="Hayır"/>
    <m/>
    <m/>
    <m/>
    <m/>
    <s v=" "/>
    <s v=" "/>
    <s v=" "/>
    <m/>
    <m/>
    <m/>
    <s v=" "/>
    <s v=" "/>
    <s v=" "/>
    <s v=" "/>
    <s v=" "/>
    <s v=" "/>
    <s v=" "/>
    <s v=" "/>
    <s v=" "/>
  </r>
  <r>
    <n v="252"/>
    <m/>
    <x v="0"/>
    <s v="Hayır"/>
    <s v="Hayır"/>
    <m/>
    <m/>
    <m/>
    <m/>
    <s v=" "/>
    <s v=" "/>
    <s v=" "/>
    <m/>
    <m/>
    <m/>
    <s v=" "/>
    <s v=" "/>
    <s v=" "/>
    <s v=" "/>
    <s v=" "/>
    <s v=" "/>
    <s v=" "/>
    <s v=" "/>
    <s v=" "/>
  </r>
  <r>
    <n v="253"/>
    <m/>
    <x v="0"/>
    <s v="Hayır"/>
    <s v="Hayır"/>
    <m/>
    <m/>
    <m/>
    <m/>
    <s v=" "/>
    <s v=" "/>
    <s v=" "/>
    <m/>
    <m/>
    <m/>
    <s v=" "/>
    <s v=" "/>
    <s v=" "/>
    <s v=" "/>
    <s v=" "/>
    <s v=" "/>
    <s v=" "/>
    <s v=" "/>
    <s v=" "/>
  </r>
  <r>
    <n v="254"/>
    <m/>
    <x v="0"/>
    <s v="Hayır"/>
    <s v="Hayır"/>
    <m/>
    <m/>
    <m/>
    <m/>
    <s v=" "/>
    <s v=" "/>
    <s v=" "/>
    <m/>
    <m/>
    <m/>
    <s v=" "/>
    <s v=" "/>
    <s v=" "/>
    <s v=" "/>
    <s v=" "/>
    <s v=" "/>
    <s v=" "/>
    <s v=" "/>
    <s v=" "/>
  </r>
  <r>
    <n v="255"/>
    <m/>
    <x v="0"/>
    <s v="Hayır"/>
    <s v="Hayır"/>
    <m/>
    <m/>
    <m/>
    <m/>
    <s v=" "/>
    <s v=" "/>
    <s v=" "/>
    <m/>
    <m/>
    <m/>
    <s v=" "/>
    <s v=" "/>
    <s v=" "/>
    <s v=" "/>
    <s v=" "/>
    <s v=" "/>
    <s v=" "/>
    <s v=" "/>
    <s v=" "/>
  </r>
  <r>
    <n v="256"/>
    <m/>
    <x v="0"/>
    <s v="Hayır"/>
    <s v="Hayır"/>
    <m/>
    <m/>
    <m/>
    <m/>
    <s v=" "/>
    <s v=" "/>
    <s v=" "/>
    <m/>
    <m/>
    <m/>
    <s v=" "/>
    <s v=" "/>
    <s v=" "/>
    <s v=" "/>
    <s v=" "/>
    <s v=" "/>
    <s v=" "/>
    <s v=" "/>
    <s v=" "/>
  </r>
  <r>
    <n v="257"/>
    <m/>
    <x v="0"/>
    <s v="Hayır"/>
    <s v="Hayır"/>
    <m/>
    <m/>
    <m/>
    <m/>
    <s v=" "/>
    <s v=" "/>
    <s v=" "/>
    <m/>
    <m/>
    <m/>
    <s v=" "/>
    <s v=" "/>
    <s v=" "/>
    <s v=" "/>
    <s v=" "/>
    <s v=" "/>
    <s v=" "/>
    <s v=" "/>
    <s v=" "/>
  </r>
  <r>
    <n v="258"/>
    <m/>
    <x v="0"/>
    <s v="Hayır"/>
    <s v="Hayır"/>
    <m/>
    <m/>
    <m/>
    <m/>
    <s v=" "/>
    <s v=" "/>
    <s v=" "/>
    <m/>
    <m/>
    <m/>
    <s v=" "/>
    <s v=" "/>
    <s v=" "/>
    <s v=" "/>
    <s v=" "/>
    <s v=" "/>
    <s v=" "/>
    <s v=" "/>
    <s v=" "/>
  </r>
  <r>
    <n v="259"/>
    <m/>
    <x v="0"/>
    <s v="Hayır"/>
    <s v="Hayır"/>
    <m/>
    <m/>
    <m/>
    <m/>
    <s v=" "/>
    <s v=" "/>
    <s v=" "/>
    <m/>
    <m/>
    <m/>
    <s v=" "/>
    <s v=" "/>
    <s v=" "/>
    <s v=" "/>
    <s v=" "/>
    <s v=" "/>
    <s v=" "/>
    <s v=" "/>
    <s v=" "/>
  </r>
  <r>
    <n v="260"/>
    <m/>
    <x v="0"/>
    <s v="Hayır"/>
    <s v="Hayır"/>
    <m/>
    <m/>
    <m/>
    <m/>
    <s v=" "/>
    <s v=" "/>
    <s v=" "/>
    <m/>
    <m/>
    <m/>
    <s v=" "/>
    <s v=" "/>
    <s v=" "/>
    <s v=" "/>
    <s v=" "/>
    <s v=" "/>
    <s v=" "/>
    <s v=" "/>
    <s v=" "/>
  </r>
  <r>
    <n v="261"/>
    <m/>
    <x v="0"/>
    <s v="Hayır"/>
    <s v="Hayır"/>
    <m/>
    <m/>
    <m/>
    <m/>
    <s v=" "/>
    <s v=" "/>
    <s v=" "/>
    <m/>
    <m/>
    <m/>
    <s v=" "/>
    <s v=" "/>
    <s v=" "/>
    <s v=" "/>
    <s v=" "/>
    <s v=" "/>
    <s v=" "/>
    <s v=" "/>
    <s v=" "/>
  </r>
  <r>
    <n v="262"/>
    <m/>
    <x v="0"/>
    <s v="Hayır"/>
    <s v="Hayır"/>
    <m/>
    <m/>
    <m/>
    <m/>
    <s v=" "/>
    <s v=" "/>
    <s v=" "/>
    <m/>
    <m/>
    <m/>
    <s v=" "/>
    <s v=" "/>
    <s v=" "/>
    <s v=" "/>
    <s v=" "/>
    <s v=" "/>
    <s v=" "/>
    <s v=" "/>
    <s v=" "/>
  </r>
  <r>
    <n v="263"/>
    <m/>
    <x v="0"/>
    <s v="Hayır"/>
    <s v="Hayır"/>
    <m/>
    <m/>
    <m/>
    <m/>
    <s v=" "/>
    <s v=" "/>
    <s v=" "/>
    <m/>
    <m/>
    <m/>
    <s v=" "/>
    <s v=" "/>
    <s v=" "/>
    <s v=" "/>
    <s v=" "/>
    <s v=" "/>
    <s v=" "/>
    <s v=" "/>
    <s v=" "/>
  </r>
  <r>
    <n v="264"/>
    <m/>
    <x v="0"/>
    <s v="Hayır"/>
    <s v="Hayır"/>
    <m/>
    <m/>
    <m/>
    <m/>
    <s v=" "/>
    <s v=" "/>
    <s v=" "/>
    <m/>
    <m/>
    <m/>
    <s v=" "/>
    <s v=" "/>
    <s v=" "/>
    <s v=" "/>
    <s v=" "/>
    <s v=" "/>
    <s v=" "/>
    <s v=" "/>
    <s v=" "/>
  </r>
  <r>
    <n v="265"/>
    <m/>
    <x v="0"/>
    <s v="Hayır"/>
    <s v="Hayır"/>
    <m/>
    <m/>
    <m/>
    <m/>
    <s v=" "/>
    <s v=" "/>
    <s v=" "/>
    <m/>
    <m/>
    <m/>
    <s v=" "/>
    <s v=" "/>
    <s v=" "/>
    <s v=" "/>
    <s v=" "/>
    <s v=" "/>
    <s v=" "/>
    <s v=" "/>
    <s v=" "/>
  </r>
  <r>
    <n v="266"/>
    <m/>
    <x v="0"/>
    <s v="Hayır"/>
    <s v="Hayır"/>
    <m/>
    <m/>
    <m/>
    <m/>
    <s v=" "/>
    <s v=" "/>
    <s v=" "/>
    <m/>
    <m/>
    <m/>
    <s v=" "/>
    <s v=" "/>
    <s v=" "/>
    <s v=" "/>
    <s v=" "/>
    <s v=" "/>
    <s v=" "/>
    <s v=" "/>
    <s v=" "/>
  </r>
  <r>
    <n v="267"/>
    <m/>
    <x v="0"/>
    <s v="Hayır"/>
    <s v="Hayır"/>
    <m/>
    <m/>
    <m/>
    <m/>
    <s v=" "/>
    <s v=" "/>
    <s v=" "/>
    <m/>
    <m/>
    <m/>
    <s v=" "/>
    <s v=" "/>
    <s v=" "/>
    <s v=" "/>
    <s v=" "/>
    <s v=" "/>
    <s v=" "/>
    <s v=" "/>
    <s v=" "/>
  </r>
  <r>
    <n v="268"/>
    <m/>
    <x v="0"/>
    <s v="Hayır"/>
    <s v="Hayır"/>
    <m/>
    <m/>
    <m/>
    <m/>
    <s v=" "/>
    <s v=" "/>
    <s v=" "/>
    <m/>
    <m/>
    <m/>
    <s v=" "/>
    <s v=" "/>
    <s v=" "/>
    <s v=" "/>
    <s v=" "/>
    <s v=" "/>
    <s v=" "/>
    <s v=" "/>
    <s v=" "/>
  </r>
  <r>
    <n v="269"/>
    <m/>
    <x v="0"/>
    <s v="Hayır"/>
    <s v="Hayır"/>
    <m/>
    <m/>
    <m/>
    <m/>
    <s v=" "/>
    <s v=" "/>
    <s v=" "/>
    <m/>
    <m/>
    <m/>
    <s v=" "/>
    <s v=" "/>
    <s v=" "/>
    <s v=" "/>
    <s v=" "/>
    <s v=" "/>
    <s v=" "/>
    <s v=" "/>
    <s v=" "/>
  </r>
  <r>
    <n v="270"/>
    <m/>
    <x v="0"/>
    <s v="Hayır"/>
    <s v="Hayır"/>
    <m/>
    <m/>
    <m/>
    <m/>
    <s v=" "/>
    <s v=" "/>
    <s v=" "/>
    <m/>
    <m/>
    <m/>
    <s v=" "/>
    <s v=" "/>
    <s v=" "/>
    <s v=" "/>
    <s v=" "/>
    <s v=" "/>
    <s v=" "/>
    <s v=" "/>
    <s v=" "/>
  </r>
  <r>
    <n v="271"/>
    <m/>
    <x v="0"/>
    <s v="Hayır"/>
    <s v="Hayır"/>
    <m/>
    <m/>
    <m/>
    <m/>
    <s v=" "/>
    <s v=" "/>
    <s v=" "/>
    <m/>
    <m/>
    <m/>
    <s v=" "/>
    <s v=" "/>
    <s v=" "/>
    <s v=" "/>
    <s v=" "/>
    <s v=" "/>
    <s v=" "/>
    <s v=" "/>
    <s v=" "/>
  </r>
  <r>
    <n v="272"/>
    <m/>
    <x v="0"/>
    <s v="Hayır"/>
    <s v="Hayır"/>
    <m/>
    <m/>
    <m/>
    <m/>
    <s v=" "/>
    <s v=" "/>
    <s v=" "/>
    <m/>
    <m/>
    <m/>
    <s v=" "/>
    <s v=" "/>
    <s v=" "/>
    <s v=" "/>
    <s v=" "/>
    <s v=" "/>
    <s v=" "/>
    <s v=" "/>
    <s v=" "/>
  </r>
  <r>
    <n v="273"/>
    <m/>
    <x v="0"/>
    <s v="Hayır"/>
    <s v="Hayır"/>
    <m/>
    <m/>
    <m/>
    <m/>
    <s v=" "/>
    <s v=" "/>
    <s v=" "/>
    <m/>
    <m/>
    <m/>
    <s v=" "/>
    <s v=" "/>
    <s v=" "/>
    <s v=" "/>
    <s v=" "/>
    <s v=" "/>
    <s v=" "/>
    <s v=" "/>
    <s v=" "/>
  </r>
  <r>
    <n v="274"/>
    <m/>
    <x v="0"/>
    <s v="Hayır"/>
    <s v="Hayır"/>
    <m/>
    <m/>
    <m/>
    <m/>
    <s v=" "/>
    <s v=" "/>
    <s v=" "/>
    <m/>
    <m/>
    <m/>
    <s v=" "/>
    <s v=" "/>
    <s v=" "/>
    <s v=" "/>
    <s v=" "/>
    <s v=" "/>
    <s v=" "/>
    <s v=" "/>
    <s v=" "/>
  </r>
  <r>
    <n v="275"/>
    <m/>
    <x v="0"/>
    <s v="Hayır"/>
    <s v="Hayır"/>
    <m/>
    <m/>
    <m/>
    <m/>
    <s v=" "/>
    <s v=" "/>
    <s v=" "/>
    <m/>
    <m/>
    <m/>
    <s v=" "/>
    <s v=" "/>
    <s v=" "/>
    <s v=" "/>
    <s v=" "/>
    <s v=" "/>
    <s v=" "/>
    <s v=" "/>
    <s v=" "/>
  </r>
  <r>
    <n v="276"/>
    <m/>
    <x v="0"/>
    <s v="Hayır"/>
    <s v="Hayır"/>
    <m/>
    <m/>
    <m/>
    <m/>
    <s v=" "/>
    <s v=" "/>
    <s v=" "/>
    <m/>
    <m/>
    <m/>
    <s v=" "/>
    <s v=" "/>
    <s v=" "/>
    <s v=" "/>
    <s v=" "/>
    <s v=" "/>
    <s v=" "/>
    <s v=" "/>
    <s v=" "/>
  </r>
  <r>
    <n v="277"/>
    <m/>
    <x v="0"/>
    <s v="Hayır"/>
    <s v="Hayır"/>
    <m/>
    <m/>
    <m/>
    <m/>
    <s v=" "/>
    <s v=" "/>
    <s v=" "/>
    <m/>
    <m/>
    <m/>
    <s v=" "/>
    <s v=" "/>
    <s v=" "/>
    <s v=" "/>
    <s v=" "/>
    <s v=" "/>
    <s v=" "/>
    <s v=" "/>
    <s v=" "/>
  </r>
  <r>
    <n v="278"/>
    <m/>
    <x v="0"/>
    <s v="Hayır"/>
    <s v="Hayır"/>
    <m/>
    <m/>
    <m/>
    <m/>
    <s v=" "/>
    <s v=" "/>
    <s v=" "/>
    <m/>
    <m/>
    <m/>
    <s v=" "/>
    <s v=" "/>
    <s v=" "/>
    <s v=" "/>
    <s v=" "/>
    <s v=" "/>
    <s v=" "/>
    <s v=" "/>
    <s v=" "/>
  </r>
  <r>
    <n v="279"/>
    <m/>
    <x v="0"/>
    <s v="Hayır"/>
    <s v="Hayır"/>
    <m/>
    <m/>
    <m/>
    <m/>
    <s v=" "/>
    <s v=" "/>
    <s v=" "/>
    <m/>
    <m/>
    <m/>
    <s v=" "/>
    <s v=" "/>
    <s v=" "/>
    <s v=" "/>
    <s v=" "/>
    <s v=" "/>
    <s v=" "/>
    <s v=" "/>
    <s v=" "/>
  </r>
  <r>
    <n v="280"/>
    <m/>
    <x v="0"/>
    <s v="Hayır"/>
    <s v="Hayır"/>
    <m/>
    <m/>
    <m/>
    <m/>
    <s v=" "/>
    <s v=" "/>
    <s v=" "/>
    <m/>
    <m/>
    <m/>
    <s v=" "/>
    <s v=" "/>
    <s v=" "/>
    <s v=" "/>
    <s v=" "/>
    <s v=" "/>
    <s v=" "/>
    <s v=" "/>
    <s v=" "/>
  </r>
  <r>
    <n v="281"/>
    <m/>
    <x v="0"/>
    <s v="Hayır"/>
    <s v="Hayır"/>
    <m/>
    <m/>
    <m/>
    <m/>
    <s v=" "/>
    <s v=" "/>
    <s v=" "/>
    <m/>
    <m/>
    <m/>
    <s v=" "/>
    <s v=" "/>
    <s v=" "/>
    <s v=" "/>
    <s v=" "/>
    <s v=" "/>
    <s v=" "/>
    <s v=" "/>
    <s v=" "/>
  </r>
  <r>
    <n v="282"/>
    <m/>
    <x v="0"/>
    <s v="Hayır"/>
    <s v="Hayır"/>
    <m/>
    <m/>
    <m/>
    <m/>
    <s v=" "/>
    <s v=" "/>
    <s v=" "/>
    <m/>
    <m/>
    <m/>
    <s v=" "/>
    <s v=" "/>
    <s v=" "/>
    <s v=" "/>
    <s v=" "/>
    <s v=" "/>
    <s v=" "/>
    <s v=" "/>
    <s v=" "/>
  </r>
  <r>
    <n v="283"/>
    <m/>
    <x v="0"/>
    <s v="Hayır"/>
    <s v="Hayır"/>
    <m/>
    <m/>
    <m/>
    <m/>
    <s v=" "/>
    <s v=" "/>
    <s v=" "/>
    <m/>
    <m/>
    <m/>
    <s v=" "/>
    <s v=" "/>
    <s v=" "/>
    <s v=" "/>
    <s v=" "/>
    <s v=" "/>
    <s v=" "/>
    <s v=" "/>
    <s v=" "/>
  </r>
  <r>
    <n v="284"/>
    <m/>
    <x v="0"/>
    <s v="Hayır"/>
    <s v="Hayır"/>
    <m/>
    <m/>
    <m/>
    <m/>
    <s v=" "/>
    <s v=" "/>
    <s v=" "/>
    <m/>
    <m/>
    <m/>
    <s v=" "/>
    <s v=" "/>
    <s v=" "/>
    <s v=" "/>
    <s v=" "/>
    <s v=" "/>
    <s v=" "/>
    <s v=" "/>
    <s v=" "/>
  </r>
  <r>
    <n v="285"/>
    <m/>
    <x v="0"/>
    <s v="Hayır"/>
    <s v="Hayır"/>
    <m/>
    <m/>
    <m/>
    <m/>
    <s v=" "/>
    <s v=" "/>
    <s v=" "/>
    <m/>
    <m/>
    <m/>
    <s v=" "/>
    <s v=" "/>
    <s v=" "/>
    <s v=" "/>
    <s v=" "/>
    <s v=" "/>
    <s v=" "/>
    <s v=" "/>
    <s v=" "/>
  </r>
  <r>
    <n v="286"/>
    <m/>
    <x v="0"/>
    <s v="Hayır"/>
    <s v="Hayır"/>
    <m/>
    <m/>
    <m/>
    <m/>
    <s v=" "/>
    <s v=" "/>
    <s v=" "/>
    <m/>
    <m/>
    <m/>
    <s v=" "/>
    <s v=" "/>
    <s v=" "/>
    <s v=" "/>
    <s v=" "/>
    <s v=" "/>
    <s v=" "/>
    <s v=" "/>
    <s v=" "/>
  </r>
  <r>
    <n v="287"/>
    <m/>
    <x v="0"/>
    <s v="Hayır"/>
    <s v="Hayır"/>
    <m/>
    <m/>
    <m/>
    <m/>
    <s v=" "/>
    <s v=" "/>
    <s v=" "/>
    <m/>
    <m/>
    <m/>
    <s v=" "/>
    <s v=" "/>
    <s v=" "/>
    <s v=" "/>
    <s v=" "/>
    <s v=" "/>
    <s v=" "/>
    <s v=" "/>
    <s v=" "/>
  </r>
  <r>
    <n v="288"/>
    <m/>
    <x v="0"/>
    <s v="Hayır"/>
    <s v="Hayır"/>
    <m/>
    <m/>
    <m/>
    <m/>
    <s v=" "/>
    <s v=" "/>
    <s v=" "/>
    <m/>
    <m/>
    <m/>
    <s v=" "/>
    <s v=" "/>
    <s v=" "/>
    <s v=" "/>
    <s v=" "/>
    <s v=" "/>
    <s v=" "/>
    <s v=" "/>
    <s v=" "/>
  </r>
  <r>
    <n v="289"/>
    <m/>
    <x v="0"/>
    <s v="Hayır"/>
    <s v="Hayır"/>
    <m/>
    <m/>
    <m/>
    <m/>
    <s v=" "/>
    <s v=" "/>
    <s v=" "/>
    <m/>
    <m/>
    <m/>
    <s v=" "/>
    <s v=" "/>
    <s v=" "/>
    <s v=" "/>
    <s v=" "/>
    <s v=" "/>
    <s v=" "/>
    <s v=" "/>
    <s v=" "/>
  </r>
  <r>
    <n v="290"/>
    <m/>
    <x v="0"/>
    <s v="Hayır"/>
    <s v="Hayır"/>
    <m/>
    <m/>
    <m/>
    <m/>
    <s v=" "/>
    <s v=" "/>
    <s v=" "/>
    <m/>
    <m/>
    <m/>
    <s v=" "/>
    <s v=" "/>
    <s v=" "/>
    <s v=" "/>
    <s v=" "/>
    <s v=" "/>
    <s v=" "/>
    <s v=" "/>
    <s v=" "/>
  </r>
  <r>
    <n v="291"/>
    <m/>
    <x v="0"/>
    <s v="Hayır"/>
    <s v="Hayır"/>
    <m/>
    <m/>
    <m/>
    <m/>
    <s v=" "/>
    <s v=" "/>
    <s v=" "/>
    <m/>
    <m/>
    <m/>
    <s v=" "/>
    <s v=" "/>
    <s v=" "/>
    <s v=" "/>
    <s v=" "/>
    <s v=" "/>
    <s v=" "/>
    <s v=" "/>
    <s v=" "/>
  </r>
  <r>
    <n v="292"/>
    <m/>
    <x v="0"/>
    <s v="Hayır"/>
    <s v="Hayır"/>
    <m/>
    <m/>
    <m/>
    <m/>
    <s v=" "/>
    <s v=" "/>
    <s v=" "/>
    <m/>
    <m/>
    <m/>
    <s v=" "/>
    <s v=" "/>
    <s v=" "/>
    <s v=" "/>
    <s v=" "/>
    <s v=" "/>
    <s v=" "/>
    <s v=" "/>
    <s v=" "/>
  </r>
  <r>
    <n v="293"/>
    <m/>
    <x v="0"/>
    <s v="Hayır"/>
    <s v="Hayır"/>
    <m/>
    <m/>
    <m/>
    <m/>
    <s v=" "/>
    <s v=" "/>
    <s v=" "/>
    <m/>
    <m/>
    <m/>
    <s v=" "/>
    <s v=" "/>
    <s v=" "/>
    <s v=" "/>
    <s v=" "/>
    <s v=" "/>
    <s v=" "/>
    <s v=" "/>
    <s v=" "/>
  </r>
  <r>
    <n v="294"/>
    <m/>
    <x v="0"/>
    <s v="Hayır"/>
    <s v="Hayır"/>
    <m/>
    <m/>
    <m/>
    <m/>
    <s v=" "/>
    <s v=" "/>
    <s v=" "/>
    <m/>
    <m/>
    <m/>
    <s v=" "/>
    <s v=" "/>
    <s v=" "/>
    <s v=" "/>
    <s v=" "/>
    <s v=" "/>
    <s v=" "/>
    <s v=" "/>
    <s v=" "/>
  </r>
  <r>
    <n v="295"/>
    <m/>
    <x v="0"/>
    <s v="Hayır"/>
    <s v="Hayır"/>
    <m/>
    <m/>
    <m/>
    <m/>
    <s v=" "/>
    <s v=" "/>
    <s v=" "/>
    <m/>
    <m/>
    <m/>
    <s v=" "/>
    <s v=" "/>
    <s v=" "/>
    <s v=" "/>
    <s v=" "/>
    <s v=" "/>
    <s v=" "/>
    <s v=" "/>
    <s v=" "/>
  </r>
  <r>
    <n v="296"/>
    <m/>
    <x v="0"/>
    <s v="Hayır"/>
    <s v="Hayır"/>
    <m/>
    <m/>
    <m/>
    <m/>
    <s v=" "/>
    <s v=" "/>
    <s v=" "/>
    <m/>
    <m/>
    <m/>
    <s v=" "/>
    <s v=" "/>
    <s v=" "/>
    <s v=" "/>
    <s v=" "/>
    <s v=" "/>
    <s v=" "/>
    <s v=" "/>
    <s v=" "/>
  </r>
  <r>
    <n v="297"/>
    <m/>
    <x v="0"/>
    <s v="Hayır"/>
    <s v="Hayır"/>
    <m/>
    <m/>
    <m/>
    <m/>
    <s v=" "/>
    <s v=" "/>
    <s v=" "/>
    <m/>
    <m/>
    <m/>
    <s v=" "/>
    <s v=" "/>
    <s v=" "/>
    <s v=" "/>
    <s v=" "/>
    <s v=" "/>
    <s v=" "/>
    <s v=" "/>
    <s v=" "/>
  </r>
  <r>
    <n v="298"/>
    <m/>
    <x v="0"/>
    <s v="Hayır"/>
    <s v="Hayır"/>
    <m/>
    <m/>
    <m/>
    <m/>
    <s v=" "/>
    <s v=" "/>
    <s v=" "/>
    <m/>
    <m/>
    <m/>
    <s v=" "/>
    <s v=" "/>
    <s v=" "/>
    <s v=" "/>
    <s v=" "/>
    <s v=" "/>
    <s v=" "/>
    <s v=" "/>
    <s v=" "/>
  </r>
  <r>
    <n v="299"/>
    <m/>
    <x v="0"/>
    <s v="Hayır"/>
    <s v="Hayır"/>
    <m/>
    <m/>
    <m/>
    <m/>
    <s v=" "/>
    <s v=" "/>
    <s v=" "/>
    <m/>
    <m/>
    <m/>
    <s v=" "/>
    <s v=" "/>
    <s v=" "/>
    <s v=" "/>
    <s v=" "/>
    <s v=" "/>
    <s v=" "/>
    <s v=" "/>
    <s v=" "/>
  </r>
  <r>
    <n v="300"/>
    <m/>
    <x v="0"/>
    <s v="Hayır"/>
    <s v="Hayır"/>
    <m/>
    <m/>
    <m/>
    <m/>
    <s v=" "/>
    <s v=" "/>
    <s v=" "/>
    <m/>
    <m/>
    <m/>
    <s v=" "/>
    <s v=" "/>
    <s v=" "/>
    <s v=" "/>
    <s v=" "/>
    <s v=" "/>
    <s v=" "/>
    <s v=" "/>
    <s v=" "/>
  </r>
  <r>
    <n v="301"/>
    <m/>
    <x v="0"/>
    <s v="Hayır"/>
    <s v="Hayır"/>
    <m/>
    <m/>
    <m/>
    <m/>
    <s v=" "/>
    <s v=" "/>
    <s v=" "/>
    <m/>
    <m/>
    <m/>
    <s v=" "/>
    <s v=" "/>
    <s v=" "/>
    <s v=" "/>
    <s v=" "/>
    <s v=" "/>
    <s v=" "/>
    <s v=" "/>
    <s v=" "/>
  </r>
  <r>
    <n v="302"/>
    <m/>
    <x v="0"/>
    <s v="Hayır"/>
    <s v="Hayır"/>
    <m/>
    <m/>
    <m/>
    <m/>
    <s v=" "/>
    <s v=" "/>
    <s v=" "/>
    <m/>
    <m/>
    <m/>
    <s v=" "/>
    <s v=" "/>
    <s v=" "/>
    <s v=" "/>
    <s v=" "/>
    <s v=" "/>
    <s v=" "/>
    <s v=" "/>
    <s v=" "/>
  </r>
  <r>
    <n v="303"/>
    <m/>
    <x v="0"/>
    <s v="Hayır"/>
    <s v="Hayır"/>
    <m/>
    <m/>
    <m/>
    <m/>
    <s v=" "/>
    <s v=" "/>
    <s v=" "/>
    <m/>
    <m/>
    <m/>
    <s v=" "/>
    <s v=" "/>
    <s v=" "/>
    <s v=" "/>
    <s v=" "/>
    <s v=" "/>
    <s v=" "/>
    <s v=" "/>
    <s v=" "/>
  </r>
  <r>
    <n v="304"/>
    <m/>
    <x v="0"/>
    <s v="Hayır"/>
    <s v="Hayır"/>
    <m/>
    <m/>
    <m/>
    <m/>
    <s v=" "/>
    <s v=" "/>
    <s v=" "/>
    <m/>
    <m/>
    <m/>
    <s v=" "/>
    <s v=" "/>
    <s v=" "/>
    <s v=" "/>
    <s v=" "/>
    <s v=" "/>
    <s v=" "/>
    <s v=" "/>
    <s v=" "/>
  </r>
  <r>
    <n v="305"/>
    <m/>
    <x v="0"/>
    <s v="Hayır"/>
    <s v="Hayır"/>
    <m/>
    <m/>
    <m/>
    <m/>
    <s v=" "/>
    <s v=" "/>
    <s v=" "/>
    <m/>
    <m/>
    <m/>
    <s v=" "/>
    <s v=" "/>
    <s v=" "/>
    <s v=" "/>
    <s v=" "/>
    <s v=" "/>
    <s v=" "/>
    <s v=" "/>
    <s v=" "/>
  </r>
  <r>
    <n v="306"/>
    <m/>
    <x v="0"/>
    <s v="Hayır"/>
    <s v="Hayır"/>
    <m/>
    <m/>
    <m/>
    <m/>
    <s v=" "/>
    <s v=" "/>
    <s v=" "/>
    <m/>
    <m/>
    <m/>
    <s v=" "/>
    <s v=" "/>
    <s v=" "/>
    <s v=" "/>
    <s v=" "/>
    <s v=" "/>
    <s v=" "/>
    <s v=" "/>
    <s v=" "/>
  </r>
  <r>
    <n v="307"/>
    <m/>
    <x v="0"/>
    <s v="Hayır"/>
    <s v="Hayır"/>
    <m/>
    <m/>
    <m/>
    <m/>
    <s v=" "/>
    <s v=" "/>
    <s v=" "/>
    <m/>
    <m/>
    <m/>
    <s v=" "/>
    <s v=" "/>
    <s v=" "/>
    <s v=" "/>
    <s v=" "/>
    <s v=" "/>
    <s v=" "/>
    <s v=" "/>
    <s v=" "/>
  </r>
  <r>
    <n v="308"/>
    <m/>
    <x v="0"/>
    <s v="Hayır"/>
    <s v="Hayır"/>
    <m/>
    <m/>
    <m/>
    <m/>
    <s v=" "/>
    <s v=" "/>
    <s v=" "/>
    <m/>
    <m/>
    <m/>
    <s v=" "/>
    <s v=" "/>
    <s v=" "/>
    <s v=" "/>
    <s v=" "/>
    <s v=" "/>
    <s v=" "/>
    <s v=" "/>
    <s v=" "/>
  </r>
  <r>
    <n v="309"/>
    <m/>
    <x v="0"/>
    <s v="Hayır"/>
    <s v="Hayır"/>
    <m/>
    <m/>
    <m/>
    <m/>
    <s v=" "/>
    <s v=" "/>
    <s v=" "/>
    <m/>
    <m/>
    <m/>
    <s v=" "/>
    <s v=" "/>
    <s v=" "/>
    <s v=" "/>
    <s v=" "/>
    <s v=" "/>
    <s v=" "/>
    <s v=" "/>
    <s v=" "/>
  </r>
  <r>
    <n v="310"/>
    <m/>
    <x v="0"/>
    <s v="Hayır"/>
    <s v="Hayır"/>
    <m/>
    <m/>
    <m/>
    <m/>
    <s v=" "/>
    <s v=" "/>
    <s v=" "/>
    <m/>
    <m/>
    <m/>
    <s v=" "/>
    <s v=" "/>
    <s v=" "/>
    <s v=" "/>
    <s v=" "/>
    <s v=" "/>
    <s v=" "/>
    <s v=" "/>
    <s v=" "/>
  </r>
  <r>
    <n v="311"/>
    <m/>
    <x v="0"/>
    <s v="Hayır"/>
    <s v="Hayır"/>
    <m/>
    <m/>
    <m/>
    <m/>
    <s v=" "/>
    <s v=" "/>
    <s v=" "/>
    <m/>
    <m/>
    <m/>
    <s v=" "/>
    <s v=" "/>
    <s v=" "/>
    <s v=" "/>
    <s v=" "/>
    <s v=" "/>
    <s v=" "/>
    <s v=" "/>
    <s v=" "/>
  </r>
  <r>
    <n v="312"/>
    <m/>
    <x v="0"/>
    <s v="Hayır"/>
    <s v="Hayır"/>
    <m/>
    <m/>
    <m/>
    <m/>
    <s v=" "/>
    <s v=" "/>
    <s v=" "/>
    <m/>
    <m/>
    <m/>
    <s v=" "/>
    <s v=" "/>
    <s v=" "/>
    <s v=" "/>
    <s v=" "/>
    <s v=" "/>
    <s v=" "/>
    <s v=" "/>
    <s v=" "/>
  </r>
  <r>
    <n v="313"/>
    <m/>
    <x v="0"/>
    <s v="Hayır"/>
    <s v="Hayır"/>
    <m/>
    <m/>
    <m/>
    <m/>
    <s v=" "/>
    <s v=" "/>
    <s v=" "/>
    <m/>
    <m/>
    <m/>
    <s v=" "/>
    <s v=" "/>
    <s v=" "/>
    <s v=" "/>
    <s v=" "/>
    <s v=" "/>
    <s v=" "/>
    <s v=" "/>
    <s v=" "/>
  </r>
  <r>
    <n v="314"/>
    <m/>
    <x v="0"/>
    <s v="Hayır"/>
    <s v="Hayır"/>
    <m/>
    <m/>
    <m/>
    <m/>
    <s v=" "/>
    <s v=" "/>
    <s v=" "/>
    <m/>
    <m/>
    <m/>
    <s v=" "/>
    <s v=" "/>
    <s v=" "/>
    <s v=" "/>
    <s v=" "/>
    <s v=" "/>
    <s v=" "/>
    <s v=" "/>
    <s v=" "/>
  </r>
  <r>
    <n v="315"/>
    <m/>
    <x v="0"/>
    <s v="Hayır"/>
    <s v="Hayır"/>
    <m/>
    <m/>
    <m/>
    <m/>
    <s v=" "/>
    <s v=" "/>
    <s v=" "/>
    <m/>
    <m/>
    <m/>
    <s v=" "/>
    <s v=" "/>
    <s v=" "/>
    <s v=" "/>
    <s v=" "/>
    <s v=" "/>
    <s v=" "/>
    <s v=" "/>
    <s v=" "/>
  </r>
  <r>
    <n v="316"/>
    <m/>
    <x v="0"/>
    <s v="Hayır"/>
    <s v="Hayır"/>
    <m/>
    <m/>
    <m/>
    <m/>
    <s v=" "/>
    <s v=" "/>
    <s v=" "/>
    <m/>
    <m/>
    <m/>
    <s v=" "/>
    <s v=" "/>
    <s v=" "/>
    <s v=" "/>
    <s v=" "/>
    <s v=" "/>
    <s v=" "/>
    <s v=" "/>
    <s v=" "/>
  </r>
  <r>
    <n v="317"/>
    <m/>
    <x v="0"/>
    <s v="Hayır"/>
    <s v="Hayır"/>
    <m/>
    <m/>
    <m/>
    <m/>
    <s v=" "/>
    <s v=" "/>
    <s v=" "/>
    <m/>
    <m/>
    <m/>
    <s v=" "/>
    <s v=" "/>
    <s v=" "/>
    <s v=" "/>
    <s v=" "/>
    <s v=" "/>
    <s v=" "/>
    <s v=" "/>
    <s v=" "/>
  </r>
  <r>
    <n v="318"/>
    <m/>
    <x v="0"/>
    <s v="Hayır"/>
    <s v="Hayır"/>
    <m/>
    <m/>
    <m/>
    <m/>
    <s v=" "/>
    <s v=" "/>
    <s v=" "/>
    <m/>
    <m/>
    <m/>
    <s v=" "/>
    <s v=" "/>
    <s v=" "/>
    <s v=" "/>
    <s v=" "/>
    <s v=" "/>
    <s v=" "/>
    <s v=" "/>
    <s v=" "/>
  </r>
  <r>
    <n v="319"/>
    <m/>
    <x v="0"/>
    <s v="Hayır"/>
    <s v="Hayır"/>
    <m/>
    <m/>
    <m/>
    <m/>
    <s v=" "/>
    <s v=" "/>
    <s v=" "/>
    <m/>
    <m/>
    <m/>
    <s v=" "/>
    <s v=" "/>
    <s v=" "/>
    <s v=" "/>
    <s v=" "/>
    <s v=" "/>
    <s v=" "/>
    <s v=" "/>
    <s v=" "/>
  </r>
  <r>
    <n v="320"/>
    <m/>
    <x v="0"/>
    <s v="Hayır"/>
    <s v="Hayır"/>
    <m/>
    <m/>
    <m/>
    <m/>
    <s v=" "/>
    <s v=" "/>
    <s v=" "/>
    <m/>
    <m/>
    <m/>
    <s v=" "/>
    <s v=" "/>
    <s v=" "/>
    <s v=" "/>
    <s v=" "/>
    <s v=" "/>
    <s v=" "/>
    <s v=" "/>
    <s v=" "/>
  </r>
  <r>
    <n v="321"/>
    <m/>
    <x v="0"/>
    <s v="Hayır"/>
    <s v="Hayır"/>
    <m/>
    <m/>
    <m/>
    <m/>
    <s v=" "/>
    <s v=" "/>
    <s v=" "/>
    <m/>
    <m/>
    <m/>
    <s v=" "/>
    <s v=" "/>
    <s v=" "/>
    <s v=" "/>
    <s v=" "/>
    <s v=" "/>
    <s v=" "/>
    <s v=" "/>
    <s v=" "/>
  </r>
  <r>
    <n v="322"/>
    <m/>
    <x v="0"/>
    <s v="Hayır"/>
    <s v="Hayır"/>
    <m/>
    <m/>
    <m/>
    <m/>
    <s v=" "/>
    <s v=" "/>
    <s v=" "/>
    <m/>
    <m/>
    <m/>
    <s v=" "/>
    <s v=" "/>
    <s v=" "/>
    <s v=" "/>
    <s v=" "/>
    <s v=" "/>
    <s v=" "/>
    <s v=" "/>
    <s v=" "/>
  </r>
  <r>
    <n v="323"/>
    <m/>
    <x v="0"/>
    <s v="Hayır"/>
    <s v="Hayır"/>
    <m/>
    <m/>
    <m/>
    <m/>
    <s v=" "/>
    <s v=" "/>
    <s v=" "/>
    <m/>
    <m/>
    <m/>
    <s v=" "/>
    <s v=" "/>
    <s v=" "/>
    <s v=" "/>
    <s v=" "/>
    <s v=" "/>
    <s v=" "/>
    <s v=" "/>
    <s v=" "/>
  </r>
  <r>
    <n v="324"/>
    <m/>
    <x v="0"/>
    <s v="Hayır"/>
    <s v="Hayır"/>
    <m/>
    <m/>
    <m/>
    <m/>
    <s v=" "/>
    <s v=" "/>
    <s v=" "/>
    <m/>
    <m/>
    <m/>
    <s v=" "/>
    <s v=" "/>
    <s v=" "/>
    <s v=" "/>
    <s v=" "/>
    <s v=" "/>
    <s v=" "/>
    <s v=" "/>
    <s v=" "/>
  </r>
  <r>
    <n v="325"/>
    <m/>
    <x v="0"/>
    <s v="Hayır"/>
    <s v="Hayır"/>
    <m/>
    <m/>
    <m/>
    <m/>
    <s v=" "/>
    <s v=" "/>
    <s v=" "/>
    <m/>
    <m/>
    <m/>
    <s v=" "/>
    <s v=" "/>
    <s v=" "/>
    <s v=" "/>
    <s v=" "/>
    <s v=" "/>
    <s v=" "/>
    <s v=" "/>
    <s v=" "/>
  </r>
  <r>
    <n v="326"/>
    <m/>
    <x v="0"/>
    <s v="Hayır"/>
    <s v="Hayır"/>
    <m/>
    <m/>
    <m/>
    <m/>
    <s v=" "/>
    <s v=" "/>
    <s v=" "/>
    <m/>
    <m/>
    <m/>
    <s v=" "/>
    <s v=" "/>
    <s v=" "/>
    <s v=" "/>
    <s v=" "/>
    <s v=" "/>
    <s v=" "/>
    <s v=" "/>
    <s v=" "/>
  </r>
  <r>
    <n v="327"/>
    <m/>
    <x v="0"/>
    <s v="Hayır"/>
    <s v="Hayır"/>
    <m/>
    <m/>
    <m/>
    <m/>
    <s v=" "/>
    <s v=" "/>
    <s v=" "/>
    <m/>
    <m/>
    <m/>
    <s v=" "/>
    <s v=" "/>
    <s v=" "/>
    <s v=" "/>
    <s v=" "/>
    <s v=" "/>
    <s v=" "/>
    <s v=" "/>
    <s v=" "/>
  </r>
  <r>
    <n v="328"/>
    <m/>
    <x v="0"/>
    <s v="Hayır"/>
    <s v="Hayır"/>
    <m/>
    <m/>
    <m/>
    <m/>
    <s v=" "/>
    <s v=" "/>
    <s v=" "/>
    <m/>
    <m/>
    <m/>
    <s v=" "/>
    <s v=" "/>
    <s v=" "/>
    <s v=" "/>
    <s v=" "/>
    <s v=" "/>
    <s v=" "/>
    <s v=" "/>
    <s v=" "/>
  </r>
  <r>
    <n v="329"/>
    <m/>
    <x v="0"/>
    <s v="Hayır"/>
    <s v="Hayır"/>
    <m/>
    <m/>
    <m/>
    <m/>
    <s v=" "/>
    <s v=" "/>
    <s v=" "/>
    <m/>
    <m/>
    <m/>
    <s v=" "/>
    <s v=" "/>
    <s v=" "/>
    <s v=" "/>
    <s v=" "/>
    <s v=" "/>
    <s v=" "/>
    <s v=" "/>
    <s v=" "/>
  </r>
  <r>
    <n v="330"/>
    <m/>
    <x v="0"/>
    <s v="Hayır"/>
    <s v="Hayır"/>
    <m/>
    <m/>
    <m/>
    <m/>
    <s v=" "/>
    <s v=" "/>
    <s v=" "/>
    <m/>
    <m/>
    <m/>
    <s v=" "/>
    <s v=" "/>
    <s v=" "/>
    <s v=" "/>
    <s v=" "/>
    <s v=" "/>
    <s v=" "/>
    <s v=" "/>
    <s v=" "/>
  </r>
  <r>
    <n v="331"/>
    <m/>
    <x v="0"/>
    <s v="Hayır"/>
    <s v="Hayır"/>
    <m/>
    <m/>
    <m/>
    <m/>
    <s v=" "/>
    <s v=" "/>
    <s v=" "/>
    <m/>
    <m/>
    <m/>
    <s v=" "/>
    <s v=" "/>
    <s v=" "/>
    <s v=" "/>
    <s v=" "/>
    <s v=" "/>
    <s v=" "/>
    <s v=" "/>
    <s v=" "/>
  </r>
  <r>
    <n v="332"/>
    <m/>
    <x v="0"/>
    <s v="Hayır"/>
    <s v="Hayır"/>
    <m/>
    <m/>
    <m/>
    <m/>
    <s v=" "/>
    <s v=" "/>
    <s v=" "/>
    <m/>
    <m/>
    <m/>
    <s v=" "/>
    <s v=" "/>
    <s v=" "/>
    <s v=" "/>
    <s v=" "/>
    <s v=" "/>
    <s v=" "/>
    <s v=" "/>
    <s v=" "/>
  </r>
  <r>
    <n v="333"/>
    <m/>
    <x v="0"/>
    <s v="Hayır"/>
    <s v="Hayır"/>
    <m/>
    <m/>
    <m/>
    <m/>
    <s v=" "/>
    <s v=" "/>
    <s v=" "/>
    <m/>
    <m/>
    <m/>
    <s v=" "/>
    <s v=" "/>
    <s v=" "/>
    <s v=" "/>
    <s v=" "/>
    <s v=" "/>
    <s v=" "/>
    <s v=" "/>
    <s v=" "/>
  </r>
  <r>
    <n v="334"/>
    <m/>
    <x v="0"/>
    <s v="Hayır"/>
    <s v="Hayır"/>
    <m/>
    <m/>
    <m/>
    <m/>
    <s v=" "/>
    <s v=" "/>
    <s v=" "/>
    <m/>
    <m/>
    <m/>
    <s v=" "/>
    <s v=" "/>
    <s v=" "/>
    <s v=" "/>
    <s v=" "/>
    <s v=" "/>
    <s v=" "/>
    <s v=" "/>
    <s v=" "/>
  </r>
  <r>
    <n v="335"/>
    <m/>
    <x v="0"/>
    <s v="Hayır"/>
    <s v="Hayır"/>
    <m/>
    <m/>
    <m/>
    <m/>
    <s v=" "/>
    <s v=" "/>
    <s v=" "/>
    <m/>
    <m/>
    <m/>
    <s v=" "/>
    <s v=" "/>
    <s v=" "/>
    <s v=" "/>
    <s v=" "/>
    <s v=" "/>
    <s v=" "/>
    <s v=" "/>
    <s v=" "/>
  </r>
  <r>
    <n v="336"/>
    <m/>
    <x v="0"/>
    <s v="Hayır"/>
    <s v="Hayır"/>
    <m/>
    <m/>
    <m/>
    <m/>
    <s v=" "/>
    <s v=" "/>
    <s v=" "/>
    <m/>
    <m/>
    <m/>
    <s v=" "/>
    <s v=" "/>
    <s v=" "/>
    <s v=" "/>
    <s v=" "/>
    <s v=" "/>
    <s v=" "/>
    <s v=" "/>
    <s v=" "/>
  </r>
  <r>
    <n v="337"/>
    <m/>
    <x v="0"/>
    <s v="Hayır"/>
    <s v="Hayır"/>
    <m/>
    <m/>
    <m/>
    <m/>
    <s v=" "/>
    <s v=" "/>
    <s v=" "/>
    <m/>
    <m/>
    <m/>
    <s v=" "/>
    <s v=" "/>
    <s v=" "/>
    <s v=" "/>
    <s v=" "/>
    <s v=" "/>
    <s v=" "/>
    <s v=" "/>
    <s v=" "/>
  </r>
  <r>
    <n v="338"/>
    <m/>
    <x v="0"/>
    <s v="Hayır"/>
    <s v="Hayır"/>
    <m/>
    <m/>
    <m/>
    <m/>
    <s v=" "/>
    <s v=" "/>
    <s v=" "/>
    <m/>
    <m/>
    <m/>
    <s v=" "/>
    <s v=" "/>
    <s v=" "/>
    <s v=" "/>
    <s v=" "/>
    <s v=" "/>
    <s v=" "/>
    <s v=" "/>
    <s v=" "/>
  </r>
  <r>
    <n v="339"/>
    <m/>
    <x v="0"/>
    <s v="Hayır"/>
    <s v="Hayır"/>
    <m/>
    <m/>
    <m/>
    <m/>
    <s v=" "/>
    <s v=" "/>
    <s v=" "/>
    <m/>
    <m/>
    <m/>
    <s v=" "/>
    <s v=" "/>
    <s v=" "/>
    <s v=" "/>
    <s v=" "/>
    <s v=" "/>
    <s v=" "/>
    <s v=" "/>
    <s v=" "/>
  </r>
  <r>
    <n v="340"/>
    <m/>
    <x v="0"/>
    <s v="Hayır"/>
    <s v="Hayır"/>
    <m/>
    <m/>
    <m/>
    <m/>
    <s v=" "/>
    <s v=" "/>
    <s v=" "/>
    <m/>
    <m/>
    <m/>
    <s v=" "/>
    <s v=" "/>
    <s v=" "/>
    <s v=" "/>
    <s v=" "/>
    <s v=" "/>
    <s v=" "/>
    <s v=" "/>
    <s v=" "/>
  </r>
  <r>
    <n v="341"/>
    <m/>
    <x v="0"/>
    <s v="Hayır"/>
    <s v="Hayır"/>
    <m/>
    <m/>
    <m/>
    <m/>
    <s v=" "/>
    <s v=" "/>
    <s v=" "/>
    <m/>
    <m/>
    <m/>
    <s v=" "/>
    <s v=" "/>
    <s v=" "/>
    <s v=" "/>
    <s v=" "/>
    <s v=" "/>
    <s v=" "/>
    <s v=" "/>
    <s v=" "/>
  </r>
  <r>
    <n v="342"/>
    <m/>
    <x v="0"/>
    <s v="Hayır"/>
    <s v="Hayır"/>
    <m/>
    <m/>
    <m/>
    <m/>
    <s v=" "/>
    <s v=" "/>
    <s v=" "/>
    <m/>
    <m/>
    <m/>
    <s v=" "/>
    <s v=" "/>
    <s v=" "/>
    <s v=" "/>
    <s v=" "/>
    <s v=" "/>
    <s v=" "/>
    <s v=" "/>
    <s v=" "/>
  </r>
  <r>
    <n v="343"/>
    <m/>
    <x v="0"/>
    <s v="Hayır"/>
    <s v="Hayır"/>
    <m/>
    <m/>
    <m/>
    <m/>
    <s v=" "/>
    <s v=" "/>
    <s v=" "/>
    <m/>
    <m/>
    <m/>
    <s v=" "/>
    <s v=" "/>
    <s v=" "/>
    <s v=" "/>
    <s v=" "/>
    <s v=" "/>
    <s v=" "/>
    <s v=" "/>
    <s v=" "/>
  </r>
  <r>
    <n v="344"/>
    <m/>
    <x v="0"/>
    <s v="Hayır"/>
    <s v="Hayır"/>
    <m/>
    <m/>
    <m/>
    <m/>
    <s v=" "/>
    <s v=" "/>
    <s v=" "/>
    <m/>
    <m/>
    <m/>
    <s v=" "/>
    <s v=" "/>
    <s v=" "/>
    <s v=" "/>
    <s v=" "/>
    <s v=" "/>
    <s v=" "/>
    <s v=" "/>
    <s v=" "/>
  </r>
  <r>
    <n v="345"/>
    <m/>
    <x v="0"/>
    <s v="Hayır"/>
    <s v="Hayır"/>
    <m/>
    <m/>
    <m/>
    <m/>
    <s v=" "/>
    <s v=" "/>
    <s v=" "/>
    <m/>
    <m/>
    <m/>
    <s v=" "/>
    <s v=" "/>
    <s v=" "/>
    <s v=" "/>
    <s v=" "/>
    <s v=" "/>
    <s v=" "/>
    <s v=" "/>
    <s v=" "/>
  </r>
  <r>
    <n v="346"/>
    <m/>
    <x v="0"/>
    <s v="Hayır"/>
    <s v="Hayır"/>
    <m/>
    <m/>
    <m/>
    <m/>
    <s v=" "/>
    <s v=" "/>
    <s v=" "/>
    <m/>
    <m/>
    <m/>
    <s v=" "/>
    <s v=" "/>
    <s v=" "/>
    <s v=" "/>
    <s v=" "/>
    <s v=" "/>
    <s v=" "/>
    <s v=" "/>
    <s v=" "/>
  </r>
  <r>
    <n v="347"/>
    <m/>
    <x v="0"/>
    <s v="Hayır"/>
    <s v="Hayır"/>
    <m/>
    <m/>
    <m/>
    <m/>
    <s v=" "/>
    <s v=" "/>
    <s v=" "/>
    <m/>
    <m/>
    <m/>
    <s v=" "/>
    <s v=" "/>
    <s v=" "/>
    <s v=" "/>
    <s v=" "/>
    <s v=" "/>
    <s v=" "/>
    <s v=" "/>
    <s v=" "/>
  </r>
  <r>
    <n v="348"/>
    <m/>
    <x v="0"/>
    <s v="Hayır"/>
    <s v="Hayır"/>
    <m/>
    <m/>
    <m/>
    <m/>
    <s v=" "/>
    <s v=" "/>
    <s v=" "/>
    <m/>
    <m/>
    <m/>
    <s v=" "/>
    <s v=" "/>
    <s v=" "/>
    <s v=" "/>
    <s v=" "/>
    <s v=" "/>
    <s v=" "/>
    <s v=" "/>
    <s v=" "/>
  </r>
  <r>
    <n v="349"/>
    <m/>
    <x v="0"/>
    <s v="Hayır"/>
    <s v="Hayır"/>
    <m/>
    <m/>
    <m/>
    <m/>
    <s v=" "/>
    <s v=" "/>
    <s v=" "/>
    <m/>
    <m/>
    <m/>
    <s v=" "/>
    <s v=" "/>
    <s v=" "/>
    <s v=" "/>
    <s v=" "/>
    <s v=" "/>
    <s v=" "/>
    <s v=" "/>
    <s v=" "/>
  </r>
  <r>
    <n v="350"/>
    <m/>
    <x v="0"/>
    <s v="Hayır"/>
    <s v="Hayır"/>
    <m/>
    <m/>
    <m/>
    <m/>
    <s v=" "/>
    <s v=" "/>
    <s v=" "/>
    <m/>
    <m/>
    <m/>
    <s v=" "/>
    <s v=" "/>
    <s v=" "/>
    <s v=" "/>
    <s v=" "/>
    <s v=" "/>
    <s v=" "/>
    <s v=" "/>
    <s v=" "/>
  </r>
  <r>
    <n v="351"/>
    <m/>
    <x v="0"/>
    <s v="Hayır"/>
    <s v="Hayır"/>
    <m/>
    <m/>
    <m/>
    <m/>
    <s v=" "/>
    <s v=" "/>
    <s v=" "/>
    <m/>
    <m/>
    <m/>
    <s v=" "/>
    <s v=" "/>
    <s v=" "/>
    <s v=" "/>
    <s v=" "/>
    <s v=" "/>
    <s v=" "/>
    <s v=" "/>
    <s v=" "/>
  </r>
  <r>
    <n v="352"/>
    <m/>
    <x v="0"/>
    <s v="Hayır"/>
    <s v="Hayır"/>
    <m/>
    <m/>
    <m/>
    <m/>
    <s v=" "/>
    <s v=" "/>
    <s v=" "/>
    <m/>
    <m/>
    <m/>
    <s v=" "/>
    <s v=" "/>
    <s v=" "/>
    <s v=" "/>
    <s v=" "/>
    <s v=" "/>
    <s v=" "/>
    <s v=" "/>
    <s v=" "/>
  </r>
  <r>
    <n v="353"/>
    <m/>
    <x v="0"/>
    <s v="Hayır"/>
    <s v="Hayır"/>
    <m/>
    <m/>
    <m/>
    <m/>
    <s v=" "/>
    <s v=" "/>
    <s v=" "/>
    <m/>
    <m/>
    <m/>
    <s v=" "/>
    <s v=" "/>
    <s v=" "/>
    <s v=" "/>
    <s v=" "/>
    <s v=" "/>
    <s v=" "/>
    <s v=" "/>
    <s v=" "/>
  </r>
  <r>
    <n v="354"/>
    <m/>
    <x v="0"/>
    <s v="Hayır"/>
    <s v="Hayır"/>
    <m/>
    <m/>
    <m/>
    <m/>
    <s v=" "/>
    <s v=" "/>
    <s v=" "/>
    <m/>
    <m/>
    <m/>
    <s v=" "/>
    <s v=" "/>
    <s v=" "/>
    <s v=" "/>
    <s v=" "/>
    <s v=" "/>
    <s v=" "/>
    <s v=" "/>
    <s v=" "/>
  </r>
  <r>
    <n v="355"/>
    <m/>
    <x v="0"/>
    <s v="Hayır"/>
    <s v="Hayır"/>
    <m/>
    <m/>
    <m/>
    <m/>
    <s v=" "/>
    <s v=" "/>
    <s v=" "/>
    <m/>
    <m/>
    <m/>
    <s v=" "/>
    <s v=" "/>
    <s v=" "/>
    <s v=" "/>
    <s v=" "/>
    <s v=" "/>
    <s v=" "/>
    <s v=" "/>
    <s v=" "/>
  </r>
  <r>
    <n v="356"/>
    <m/>
    <x v="0"/>
    <s v="Hayır"/>
    <s v="Hayır"/>
    <m/>
    <m/>
    <m/>
    <m/>
    <s v=" "/>
    <s v=" "/>
    <s v=" "/>
    <m/>
    <m/>
    <m/>
    <s v=" "/>
    <s v=" "/>
    <s v=" "/>
    <s v=" "/>
    <s v=" "/>
    <s v=" "/>
    <s v=" "/>
    <s v=" "/>
    <s v=" "/>
  </r>
  <r>
    <n v="357"/>
    <m/>
    <x v="0"/>
    <s v="Hayır"/>
    <s v="Hayır"/>
    <m/>
    <m/>
    <m/>
    <m/>
    <s v=" "/>
    <s v=" "/>
    <s v=" "/>
    <m/>
    <m/>
    <m/>
    <s v=" "/>
    <s v=" "/>
    <s v=" "/>
    <s v=" "/>
    <s v=" "/>
    <s v=" "/>
    <s v=" "/>
    <s v=" "/>
    <s v=" "/>
  </r>
  <r>
    <n v="358"/>
    <m/>
    <x v="0"/>
    <s v="Hayır"/>
    <s v="Hayır"/>
    <m/>
    <m/>
    <m/>
    <m/>
    <s v=" "/>
    <s v=" "/>
    <s v=" "/>
    <m/>
    <m/>
    <m/>
    <s v=" "/>
    <s v=" "/>
    <s v=" "/>
    <s v=" "/>
    <s v=" "/>
    <s v=" "/>
    <s v=" "/>
    <s v=" "/>
    <s v=" "/>
  </r>
  <r>
    <n v="359"/>
    <m/>
    <x v="0"/>
    <s v="Hayır"/>
    <s v="Hayır"/>
    <m/>
    <m/>
    <m/>
    <m/>
    <s v=" "/>
    <s v=" "/>
    <s v=" "/>
    <m/>
    <m/>
    <m/>
    <s v=" "/>
    <s v=" "/>
    <s v=" "/>
    <s v=" "/>
    <s v=" "/>
    <s v=" "/>
    <s v=" "/>
    <s v=" "/>
    <s v=" "/>
  </r>
  <r>
    <n v="360"/>
    <m/>
    <x v="0"/>
    <s v="Hayır"/>
    <s v="Hayır"/>
    <m/>
    <m/>
    <m/>
    <m/>
    <s v=" "/>
    <s v=" "/>
    <s v=" "/>
    <m/>
    <m/>
    <m/>
    <s v=" "/>
    <s v=" "/>
    <s v=" "/>
    <s v=" "/>
    <s v=" "/>
    <s v=" "/>
    <s v=" "/>
    <s v=" "/>
    <s v=" "/>
  </r>
  <r>
    <n v="361"/>
    <m/>
    <x v="0"/>
    <s v="Hayır"/>
    <s v="Hayır"/>
    <m/>
    <m/>
    <m/>
    <m/>
    <s v=" "/>
    <s v=" "/>
    <s v=" "/>
    <m/>
    <m/>
    <m/>
    <s v=" "/>
    <s v=" "/>
    <s v=" "/>
    <s v=" "/>
    <s v=" "/>
    <s v=" "/>
    <s v=" "/>
    <s v=" "/>
    <s v=" "/>
  </r>
  <r>
    <n v="362"/>
    <m/>
    <x v="0"/>
    <s v="Hayır"/>
    <s v="Hayır"/>
    <m/>
    <m/>
    <m/>
    <m/>
    <s v=" "/>
    <s v=" "/>
    <s v=" "/>
    <m/>
    <m/>
    <m/>
    <s v=" "/>
    <s v=" "/>
    <s v=" "/>
    <s v=" "/>
    <s v=" "/>
    <s v=" "/>
    <s v=" "/>
    <s v=" "/>
    <s v=" "/>
  </r>
  <r>
    <n v="363"/>
    <m/>
    <x v="0"/>
    <s v="Hayır"/>
    <s v="Hayır"/>
    <m/>
    <m/>
    <m/>
    <m/>
    <s v=" "/>
    <s v=" "/>
    <s v=" "/>
    <m/>
    <m/>
    <m/>
    <s v=" "/>
    <s v=" "/>
    <s v=" "/>
    <s v=" "/>
    <s v=" "/>
    <s v=" "/>
    <s v=" "/>
    <s v=" "/>
    <s v=" "/>
  </r>
  <r>
    <n v="364"/>
    <m/>
    <x v="0"/>
    <s v="Hayır"/>
    <s v="Hayır"/>
    <m/>
    <m/>
    <m/>
    <m/>
    <s v=" "/>
    <s v=" "/>
    <s v=" "/>
    <m/>
    <m/>
    <m/>
    <s v=" "/>
    <s v=" "/>
    <s v=" "/>
    <s v=" "/>
    <s v=" "/>
    <s v=" "/>
    <s v=" "/>
    <s v=" "/>
    <s v=" "/>
  </r>
  <r>
    <n v="365"/>
    <m/>
    <x v="0"/>
    <s v="Hayır"/>
    <s v="Hayır"/>
    <m/>
    <m/>
    <m/>
    <m/>
    <s v=" "/>
    <s v=" "/>
    <s v=" "/>
    <m/>
    <m/>
    <m/>
    <s v=" "/>
    <s v=" "/>
    <s v=" "/>
    <s v=" "/>
    <s v=" "/>
    <s v=" "/>
    <s v=" "/>
    <s v=" "/>
    <s v=" "/>
  </r>
  <r>
    <n v="366"/>
    <m/>
    <x v="0"/>
    <s v="Hayır"/>
    <s v="Hayır"/>
    <m/>
    <m/>
    <m/>
    <m/>
    <s v=" "/>
    <s v=" "/>
    <s v=" "/>
    <m/>
    <m/>
    <m/>
    <s v=" "/>
    <s v=" "/>
    <s v=" "/>
    <s v=" "/>
    <s v=" "/>
    <s v=" "/>
    <s v=" "/>
    <s v=" "/>
    <s v=" "/>
  </r>
  <r>
    <n v="367"/>
    <m/>
    <x v="0"/>
    <s v="Hayır"/>
    <s v="Hayır"/>
    <m/>
    <m/>
    <m/>
    <m/>
    <s v=" "/>
    <s v=" "/>
    <s v=" "/>
    <m/>
    <m/>
    <m/>
    <s v=" "/>
    <s v=" "/>
    <s v=" "/>
    <s v=" "/>
    <s v=" "/>
    <s v=" "/>
    <s v=" "/>
    <s v=" "/>
    <s v=" "/>
  </r>
  <r>
    <n v="368"/>
    <m/>
    <x v="0"/>
    <s v="Hayır"/>
    <s v="Hayır"/>
    <m/>
    <m/>
    <m/>
    <m/>
    <s v=" "/>
    <s v=" "/>
    <s v=" "/>
    <m/>
    <m/>
    <m/>
    <s v=" "/>
    <s v=" "/>
    <s v=" "/>
    <s v=" "/>
    <s v=" "/>
    <s v=" "/>
    <s v=" "/>
    <s v=" "/>
    <s v=" "/>
  </r>
  <r>
    <n v="369"/>
    <m/>
    <x v="0"/>
    <s v="Hayır"/>
    <s v="Hayır"/>
    <m/>
    <m/>
    <m/>
    <m/>
    <s v=" "/>
    <s v=" "/>
    <s v=" "/>
    <m/>
    <m/>
    <m/>
    <s v=" "/>
    <s v=" "/>
    <s v=" "/>
    <s v=" "/>
    <s v=" "/>
    <s v=" "/>
    <s v=" "/>
    <s v=" "/>
    <s v=" "/>
  </r>
  <r>
    <n v="370"/>
    <m/>
    <x v="0"/>
    <s v="Hayır"/>
    <s v="Hayır"/>
    <m/>
    <m/>
    <m/>
    <m/>
    <s v=" "/>
    <s v=" "/>
    <s v=" "/>
    <m/>
    <m/>
    <m/>
    <s v=" "/>
    <s v=" "/>
    <s v=" "/>
    <s v=" "/>
    <s v=" "/>
    <s v=" "/>
    <s v=" "/>
    <s v=" "/>
    <s v=" "/>
  </r>
  <r>
    <n v="371"/>
    <m/>
    <x v="0"/>
    <s v="Hayır"/>
    <s v="Hayır"/>
    <m/>
    <m/>
    <m/>
    <m/>
    <s v=" "/>
    <s v=" "/>
    <s v=" "/>
    <m/>
    <m/>
    <m/>
    <s v=" "/>
    <s v=" "/>
    <s v=" "/>
    <s v=" "/>
    <s v=" "/>
    <s v=" "/>
    <s v=" "/>
    <s v=" "/>
    <s v=" "/>
  </r>
  <r>
    <n v="372"/>
    <m/>
    <x v="0"/>
    <s v="Hayır"/>
    <s v="Hayır"/>
    <m/>
    <m/>
    <m/>
    <m/>
    <s v=" "/>
    <s v=" "/>
    <s v=" "/>
    <m/>
    <m/>
    <m/>
    <s v=" "/>
    <s v=" "/>
    <s v=" "/>
    <s v=" "/>
    <s v=" "/>
    <s v=" "/>
    <s v=" "/>
    <s v=" "/>
    <s v=" "/>
  </r>
  <r>
    <n v="373"/>
    <m/>
    <x v="0"/>
    <s v="Hayır"/>
    <s v="Hayır"/>
    <m/>
    <m/>
    <m/>
    <m/>
    <s v=" "/>
    <s v=" "/>
    <s v=" "/>
    <m/>
    <m/>
    <m/>
    <s v=" "/>
    <s v=" "/>
    <s v=" "/>
    <s v=" "/>
    <s v=" "/>
    <s v=" "/>
    <s v=" "/>
    <s v=" "/>
    <s v=" "/>
  </r>
  <r>
    <n v="374"/>
    <m/>
    <x v="0"/>
    <s v="Hayır"/>
    <s v="Hayır"/>
    <m/>
    <m/>
    <m/>
    <m/>
    <s v=" "/>
    <s v=" "/>
    <s v=" "/>
    <m/>
    <m/>
    <m/>
    <s v=" "/>
    <s v=" "/>
    <s v=" "/>
    <s v=" "/>
    <s v=" "/>
    <s v=" "/>
    <s v=" "/>
    <s v=" "/>
    <s v=" "/>
  </r>
  <r>
    <n v="375"/>
    <m/>
    <x v="0"/>
    <s v="Hayır"/>
    <s v="Hayır"/>
    <m/>
    <m/>
    <m/>
    <m/>
    <s v=" "/>
    <s v=" "/>
    <s v=" "/>
    <m/>
    <m/>
    <m/>
    <s v=" "/>
    <s v=" "/>
    <s v=" "/>
    <s v=" "/>
    <s v=" "/>
    <s v=" "/>
    <s v=" "/>
    <s v=" "/>
    <s v=" "/>
  </r>
  <r>
    <n v="376"/>
    <m/>
    <x v="0"/>
    <s v="Hayır"/>
    <s v="Hayır"/>
    <m/>
    <m/>
    <m/>
    <m/>
    <s v=" "/>
    <s v=" "/>
    <s v=" "/>
    <m/>
    <m/>
    <m/>
    <s v=" "/>
    <s v=" "/>
    <s v=" "/>
    <s v=" "/>
    <s v=" "/>
    <s v=" "/>
    <s v=" "/>
    <s v=" "/>
    <s v=" "/>
  </r>
  <r>
    <n v="377"/>
    <m/>
    <x v="0"/>
    <s v="Hayır"/>
    <s v="Hayır"/>
    <m/>
    <m/>
    <m/>
    <m/>
    <s v=" "/>
    <s v=" "/>
    <s v=" "/>
    <m/>
    <m/>
    <m/>
    <s v=" "/>
    <s v=" "/>
    <s v=" "/>
    <s v=" "/>
    <s v=" "/>
    <s v=" "/>
    <s v=" "/>
    <s v=" "/>
    <s v=" "/>
  </r>
  <r>
    <n v="378"/>
    <m/>
    <x v="0"/>
    <s v="Hayır"/>
    <s v="Hayır"/>
    <m/>
    <m/>
    <m/>
    <m/>
    <s v=" "/>
    <s v=" "/>
    <s v=" "/>
    <m/>
    <m/>
    <m/>
    <s v=" "/>
    <s v=" "/>
    <s v=" "/>
    <s v=" "/>
    <s v=" "/>
    <s v=" "/>
    <s v=" "/>
    <s v=" "/>
    <s v=" "/>
  </r>
  <r>
    <n v="379"/>
    <m/>
    <x v="0"/>
    <s v="Hayır"/>
    <s v="Hayır"/>
    <m/>
    <m/>
    <m/>
    <m/>
    <s v=" "/>
    <s v=" "/>
    <s v=" "/>
    <m/>
    <m/>
    <m/>
    <s v=" "/>
    <s v=" "/>
    <s v=" "/>
    <s v=" "/>
    <s v=" "/>
    <s v=" "/>
    <s v=" "/>
    <s v=" "/>
    <s v=" "/>
  </r>
  <r>
    <n v="380"/>
    <m/>
    <x v="0"/>
    <s v="Hayır"/>
    <s v="Hayır"/>
    <m/>
    <m/>
    <m/>
    <m/>
    <s v=" "/>
    <s v=" "/>
    <s v=" "/>
    <m/>
    <m/>
    <m/>
    <s v=" "/>
    <s v=" "/>
    <s v=" "/>
    <s v=" "/>
    <s v=" "/>
    <s v=" "/>
    <s v=" "/>
    <s v=" "/>
    <s v=" "/>
  </r>
  <r>
    <n v="381"/>
    <m/>
    <x v="0"/>
    <s v="Hayır"/>
    <s v="Hayır"/>
    <m/>
    <m/>
    <m/>
    <m/>
    <s v=" "/>
    <s v=" "/>
    <s v=" "/>
    <m/>
    <m/>
    <m/>
    <s v=" "/>
    <s v=" "/>
    <s v=" "/>
    <s v=" "/>
    <s v=" "/>
    <s v=" "/>
    <s v=" "/>
    <s v=" "/>
    <s v=" "/>
  </r>
  <r>
    <n v="382"/>
    <m/>
    <x v="0"/>
    <s v="Hayır"/>
    <s v="Hayır"/>
    <m/>
    <m/>
    <m/>
    <m/>
    <s v=" "/>
    <s v=" "/>
    <s v=" "/>
    <m/>
    <m/>
    <m/>
    <s v=" "/>
    <s v=" "/>
    <s v=" "/>
    <s v=" "/>
    <s v=" "/>
    <s v=" "/>
    <s v=" "/>
    <s v=" "/>
    <s v=" "/>
  </r>
  <r>
    <n v="383"/>
    <m/>
    <x v="0"/>
    <s v="Hayır"/>
    <s v="Hayır"/>
    <m/>
    <m/>
    <m/>
    <m/>
    <s v=" "/>
    <s v=" "/>
    <s v=" "/>
    <m/>
    <m/>
    <m/>
    <s v=" "/>
    <s v=" "/>
    <s v=" "/>
    <s v=" "/>
    <s v=" "/>
    <s v=" "/>
    <s v=" "/>
    <s v=" "/>
    <s v=" "/>
  </r>
  <r>
    <n v="384"/>
    <m/>
    <x v="0"/>
    <s v="Hayır"/>
    <s v="Hayır"/>
    <m/>
    <m/>
    <m/>
    <m/>
    <s v=" "/>
    <s v=" "/>
    <s v=" "/>
    <m/>
    <m/>
    <m/>
    <s v=" "/>
    <s v=" "/>
    <s v=" "/>
    <s v=" "/>
    <s v=" "/>
    <s v=" "/>
    <s v=" "/>
    <s v=" "/>
    <s v=" "/>
  </r>
  <r>
    <n v="385"/>
    <m/>
    <x v="0"/>
    <s v="Hayır"/>
    <s v="Hayır"/>
    <m/>
    <m/>
    <m/>
    <m/>
    <s v=" "/>
    <s v=" "/>
    <s v=" "/>
    <m/>
    <m/>
    <m/>
    <s v=" "/>
    <s v=" "/>
    <s v=" "/>
    <s v=" "/>
    <s v=" "/>
    <s v=" "/>
    <s v=" "/>
    <s v=" "/>
    <s v=" "/>
  </r>
  <r>
    <n v="386"/>
    <m/>
    <x v="0"/>
    <s v="Hayır"/>
    <s v="Hayır"/>
    <m/>
    <m/>
    <m/>
    <m/>
    <s v=" "/>
    <s v=" "/>
    <s v=" "/>
    <m/>
    <m/>
    <m/>
    <s v=" "/>
    <s v=" "/>
    <s v=" "/>
    <s v=" "/>
    <s v=" "/>
    <s v=" "/>
    <s v=" "/>
    <s v=" "/>
    <s v=" "/>
  </r>
  <r>
    <n v="387"/>
    <m/>
    <x v="0"/>
    <s v="Hayır"/>
    <s v="Hayır"/>
    <m/>
    <m/>
    <m/>
    <m/>
    <s v=" "/>
    <s v=" "/>
    <s v=" "/>
    <m/>
    <m/>
    <m/>
    <s v=" "/>
    <s v=" "/>
    <s v=" "/>
    <s v=" "/>
    <s v=" "/>
    <s v=" "/>
    <s v=" "/>
    <s v=" "/>
    <s v=" "/>
  </r>
  <r>
    <n v="388"/>
    <m/>
    <x v="0"/>
    <s v="Hayır"/>
    <s v="Hayır"/>
    <m/>
    <m/>
    <m/>
    <m/>
    <s v=" "/>
    <s v=" "/>
    <s v=" "/>
    <m/>
    <m/>
    <m/>
    <s v=" "/>
    <s v=" "/>
    <s v=" "/>
    <s v=" "/>
    <s v=" "/>
    <s v=" "/>
    <s v=" "/>
    <s v=" "/>
    <s v=" "/>
  </r>
  <r>
    <n v="389"/>
    <m/>
    <x v="0"/>
    <s v="Hayır"/>
    <s v="Hayır"/>
    <m/>
    <m/>
    <m/>
    <m/>
    <s v=" "/>
    <s v=" "/>
    <s v=" "/>
    <m/>
    <m/>
    <m/>
    <s v=" "/>
    <s v=" "/>
    <s v=" "/>
    <s v=" "/>
    <s v=" "/>
    <s v=" "/>
    <s v=" "/>
    <s v=" "/>
    <s v=" "/>
  </r>
  <r>
    <n v="390"/>
    <m/>
    <x v="0"/>
    <s v="Hayır"/>
    <s v="Hayır"/>
    <m/>
    <m/>
    <m/>
    <m/>
    <s v=" "/>
    <s v=" "/>
    <s v=" "/>
    <m/>
    <m/>
    <m/>
    <s v=" "/>
    <s v=" "/>
    <s v=" "/>
    <s v=" "/>
    <s v=" "/>
    <s v=" "/>
    <s v=" "/>
    <s v=" "/>
    <s v=" "/>
  </r>
  <r>
    <n v="391"/>
    <m/>
    <x v="0"/>
    <s v="Hayır"/>
    <s v="Hayır"/>
    <m/>
    <m/>
    <m/>
    <m/>
    <s v=" "/>
    <s v=" "/>
    <s v=" "/>
    <m/>
    <m/>
    <m/>
    <s v=" "/>
    <s v=" "/>
    <s v=" "/>
    <s v=" "/>
    <s v=" "/>
    <s v=" "/>
    <s v=" "/>
    <s v=" "/>
    <s v=" "/>
  </r>
  <r>
    <n v="392"/>
    <m/>
    <x v="0"/>
    <s v="Hayır"/>
    <s v="Hayır"/>
    <m/>
    <m/>
    <m/>
    <m/>
    <s v=" "/>
    <s v=" "/>
    <s v=" "/>
    <m/>
    <m/>
    <m/>
    <s v=" "/>
    <s v=" "/>
    <s v=" "/>
    <s v=" "/>
    <s v=" "/>
    <s v=" "/>
    <s v=" "/>
    <s v=" "/>
    <s v=" "/>
  </r>
  <r>
    <n v="393"/>
    <m/>
    <x v="0"/>
    <s v="Hayır"/>
    <s v="Hayır"/>
    <m/>
    <m/>
    <m/>
    <m/>
    <s v=" "/>
    <s v=" "/>
    <s v=" "/>
    <m/>
    <m/>
    <m/>
    <s v=" "/>
    <s v=" "/>
    <s v=" "/>
    <s v=" "/>
    <s v=" "/>
    <s v=" "/>
    <s v=" "/>
    <s v=" "/>
    <s v=" "/>
  </r>
  <r>
    <n v="394"/>
    <m/>
    <x v="0"/>
    <s v="Hayır"/>
    <s v="Hayır"/>
    <m/>
    <m/>
    <m/>
    <m/>
    <s v=" "/>
    <s v=" "/>
    <s v=" "/>
    <m/>
    <m/>
    <m/>
    <s v=" "/>
    <s v=" "/>
    <s v=" "/>
    <s v=" "/>
    <s v=" "/>
    <s v=" "/>
    <s v=" "/>
    <s v=" "/>
    <s v=" "/>
  </r>
  <r>
    <n v="395"/>
    <m/>
    <x v="0"/>
    <s v="Hayır"/>
    <s v="Hayır"/>
    <m/>
    <m/>
    <m/>
    <m/>
    <s v=" "/>
    <s v=" "/>
    <s v=" "/>
    <m/>
    <m/>
    <m/>
    <s v=" "/>
    <s v=" "/>
    <s v=" "/>
    <s v=" "/>
    <s v=" "/>
    <s v=" "/>
    <s v=" "/>
    <s v=" "/>
    <s v=" "/>
  </r>
  <r>
    <n v="396"/>
    <m/>
    <x v="0"/>
    <s v="Hayır"/>
    <s v="Hayır"/>
    <m/>
    <m/>
    <m/>
    <m/>
    <s v=" "/>
    <s v=" "/>
    <s v=" "/>
    <m/>
    <m/>
    <m/>
    <s v=" "/>
    <s v=" "/>
    <s v=" "/>
    <s v=" "/>
    <s v=" "/>
    <s v=" "/>
    <s v=" "/>
    <s v=" "/>
    <s v=" "/>
  </r>
  <r>
    <n v="397"/>
    <m/>
    <x v="0"/>
    <s v="Hayır"/>
    <s v="Hayır"/>
    <m/>
    <m/>
    <m/>
    <m/>
    <s v=" "/>
    <s v=" "/>
    <s v=" "/>
    <m/>
    <m/>
    <m/>
    <s v=" "/>
    <s v=" "/>
    <s v=" "/>
    <s v=" "/>
    <s v=" "/>
    <s v=" "/>
    <s v=" "/>
    <s v=" "/>
    <s v=" "/>
  </r>
  <r>
    <n v="398"/>
    <m/>
    <x v="0"/>
    <s v="Hayır"/>
    <s v="Hayır"/>
    <m/>
    <m/>
    <m/>
    <m/>
    <s v=" "/>
    <s v=" "/>
    <s v=" "/>
    <m/>
    <m/>
    <m/>
    <s v=" "/>
    <s v=" "/>
    <s v=" "/>
    <s v=" "/>
    <s v=" "/>
    <s v=" "/>
    <s v=" "/>
    <s v=" "/>
    <s v=" "/>
  </r>
  <r>
    <n v="399"/>
    <m/>
    <x v="0"/>
    <s v="Hayır"/>
    <s v="Hayır"/>
    <m/>
    <m/>
    <m/>
    <m/>
    <s v=" "/>
    <s v=" "/>
    <s v=" "/>
    <m/>
    <m/>
    <m/>
    <s v=" "/>
    <s v=" "/>
    <s v=" "/>
    <s v=" "/>
    <s v=" "/>
    <s v=" "/>
    <s v=" "/>
    <s v=" "/>
    <s v=" "/>
  </r>
  <r>
    <n v="400"/>
    <m/>
    <x v="0"/>
    <s v="Hayır"/>
    <s v="Hayır"/>
    <m/>
    <m/>
    <m/>
    <m/>
    <s v=" "/>
    <s v=" "/>
    <s v=" "/>
    <m/>
    <m/>
    <m/>
    <s v=" "/>
    <s v=" "/>
    <s v=" "/>
    <s v=" "/>
    <s v=" "/>
    <s v=" "/>
    <s v=" "/>
    <s v=" "/>
    <s v=" "/>
  </r>
  <r>
    <n v="401"/>
    <m/>
    <x v="0"/>
    <s v="Hayır"/>
    <s v="Hayır"/>
    <m/>
    <m/>
    <m/>
    <m/>
    <s v=" "/>
    <s v=" "/>
    <s v=" "/>
    <m/>
    <m/>
    <m/>
    <s v=" "/>
    <s v=" "/>
    <s v=" "/>
    <s v=" "/>
    <s v=" "/>
    <s v=" "/>
    <s v=" "/>
    <s v=" "/>
    <s v=" "/>
  </r>
  <r>
    <n v="402"/>
    <m/>
    <x v="0"/>
    <s v="Hayır"/>
    <s v="Hayır"/>
    <m/>
    <m/>
    <m/>
    <m/>
    <s v=" "/>
    <s v=" "/>
    <s v=" "/>
    <m/>
    <m/>
    <m/>
    <s v=" "/>
    <s v=" "/>
    <s v=" "/>
    <s v=" "/>
    <s v=" "/>
    <s v=" "/>
    <s v=" "/>
    <s v=" "/>
    <s v=" "/>
  </r>
  <r>
    <n v="403"/>
    <m/>
    <x v="0"/>
    <s v="Hayır"/>
    <s v="Hayır"/>
    <m/>
    <m/>
    <m/>
    <m/>
    <s v=" "/>
    <s v=" "/>
    <s v=" "/>
    <m/>
    <m/>
    <m/>
    <s v=" "/>
    <s v=" "/>
    <s v=" "/>
    <s v=" "/>
    <s v=" "/>
    <s v=" "/>
    <s v=" "/>
    <s v=" "/>
    <s v=" "/>
  </r>
  <r>
    <n v="404"/>
    <m/>
    <x v="0"/>
    <s v="Hayır"/>
    <s v="Hayır"/>
    <m/>
    <m/>
    <m/>
    <m/>
    <s v=" "/>
    <s v=" "/>
    <s v=" "/>
    <m/>
    <m/>
    <m/>
    <s v=" "/>
    <s v=" "/>
    <s v=" "/>
    <s v=" "/>
    <s v=" "/>
    <s v=" "/>
    <s v=" "/>
    <s v=" "/>
    <s v=" "/>
  </r>
  <r>
    <n v="405"/>
    <m/>
    <x v="0"/>
    <s v="Hayır"/>
    <s v="Hayır"/>
    <m/>
    <m/>
    <m/>
    <m/>
    <s v=" "/>
    <s v=" "/>
    <s v=" "/>
    <m/>
    <m/>
    <m/>
    <s v=" "/>
    <s v=" "/>
    <s v=" "/>
    <s v=" "/>
    <s v=" "/>
    <s v=" "/>
    <s v=" "/>
    <s v=" "/>
    <s v=" "/>
  </r>
  <r>
    <n v="406"/>
    <m/>
    <x v="0"/>
    <s v="Hayır"/>
    <s v="Hayır"/>
    <m/>
    <m/>
    <m/>
    <m/>
    <s v=" "/>
    <s v=" "/>
    <s v=" "/>
    <m/>
    <m/>
    <m/>
    <s v=" "/>
    <s v=" "/>
    <s v=" "/>
    <s v=" "/>
    <s v=" "/>
    <s v=" "/>
    <s v=" "/>
    <s v=" "/>
    <s v=" "/>
  </r>
  <r>
    <n v="407"/>
    <m/>
    <x v="0"/>
    <s v="Hayır"/>
    <s v="Hayır"/>
    <m/>
    <m/>
    <m/>
    <m/>
    <s v=" "/>
    <s v=" "/>
    <s v=" "/>
    <m/>
    <m/>
    <m/>
    <s v=" "/>
    <s v=" "/>
    <s v=" "/>
    <s v=" "/>
    <s v=" "/>
    <s v=" "/>
    <s v=" "/>
    <s v=" "/>
    <s v=" "/>
  </r>
  <r>
    <n v="408"/>
    <m/>
    <x v="0"/>
    <s v="Hayır"/>
    <s v="Hayır"/>
    <m/>
    <m/>
    <m/>
    <m/>
    <s v=" "/>
    <s v=" "/>
    <s v=" "/>
    <m/>
    <m/>
    <m/>
    <s v=" "/>
    <s v=" "/>
    <s v=" "/>
    <s v=" "/>
    <s v=" "/>
    <s v=" "/>
    <s v=" "/>
    <s v=" "/>
    <s v=" "/>
  </r>
  <r>
    <n v="409"/>
    <m/>
    <x v="0"/>
    <s v="Hayır"/>
    <s v="Hayır"/>
    <m/>
    <m/>
    <m/>
    <m/>
    <s v=" "/>
    <s v=" "/>
    <s v=" "/>
    <m/>
    <m/>
    <m/>
    <s v=" "/>
    <s v=" "/>
    <s v=" "/>
    <s v=" "/>
    <s v=" "/>
    <s v=" "/>
    <s v=" "/>
    <s v=" "/>
    <s v=" "/>
  </r>
  <r>
    <n v="410"/>
    <m/>
    <x v="0"/>
    <s v="Hayır"/>
    <s v="Hayır"/>
    <m/>
    <m/>
    <m/>
    <m/>
    <s v=" "/>
    <s v=" "/>
    <s v=" "/>
    <m/>
    <m/>
    <m/>
    <s v=" "/>
    <s v=" "/>
    <s v=" "/>
    <s v=" "/>
    <s v=" "/>
    <s v=" "/>
    <s v=" "/>
    <s v=" "/>
    <s v=" "/>
  </r>
  <r>
    <n v="411"/>
    <m/>
    <x v="0"/>
    <s v="Hayır"/>
    <s v="Hayır"/>
    <m/>
    <m/>
    <m/>
    <m/>
    <s v=" "/>
    <s v=" "/>
    <s v=" "/>
    <m/>
    <m/>
    <m/>
    <s v=" "/>
    <s v=" "/>
    <s v=" "/>
    <s v=" "/>
    <s v=" "/>
    <s v=" "/>
    <s v=" "/>
    <s v=" "/>
    <s v=" "/>
  </r>
  <r>
    <n v="412"/>
    <m/>
    <x v="0"/>
    <s v="Hayır"/>
    <s v="Hayır"/>
    <m/>
    <m/>
    <m/>
    <m/>
    <s v=" "/>
    <s v=" "/>
    <s v=" "/>
    <m/>
    <m/>
    <m/>
    <s v=" "/>
    <s v=" "/>
    <s v=" "/>
    <s v=" "/>
    <s v=" "/>
    <s v=" "/>
    <s v=" "/>
    <s v=" "/>
    <s v=" "/>
  </r>
  <r>
    <n v="413"/>
    <m/>
    <x v="0"/>
    <s v="Hayır"/>
    <s v="Hayır"/>
    <m/>
    <m/>
    <m/>
    <m/>
    <s v=" "/>
    <s v=" "/>
    <s v=" "/>
    <m/>
    <m/>
    <m/>
    <s v=" "/>
    <s v=" "/>
    <s v=" "/>
    <s v=" "/>
    <s v=" "/>
    <s v=" "/>
    <s v=" "/>
    <s v=" "/>
    <s v=" "/>
  </r>
  <r>
    <n v="414"/>
    <m/>
    <x v="0"/>
    <s v="Hayır"/>
    <s v="Hayır"/>
    <m/>
    <m/>
    <m/>
    <m/>
    <s v=" "/>
    <s v=" "/>
    <s v=" "/>
    <m/>
    <m/>
    <m/>
    <s v=" "/>
    <s v=" "/>
    <s v=" "/>
    <s v=" "/>
    <s v=" "/>
    <s v=" "/>
    <s v=" "/>
    <s v=" "/>
    <s v=" "/>
  </r>
  <r>
    <n v="415"/>
    <m/>
    <x v="0"/>
    <s v="Hayır"/>
    <s v="Hayır"/>
    <m/>
    <m/>
    <m/>
    <m/>
    <s v=" "/>
    <s v=" "/>
    <s v=" "/>
    <m/>
    <m/>
    <m/>
    <s v=" "/>
    <s v=" "/>
    <s v=" "/>
    <s v=" "/>
    <s v=" "/>
    <s v=" "/>
    <s v=" "/>
    <s v=" "/>
    <s v=" "/>
  </r>
  <r>
    <n v="416"/>
    <m/>
    <x v="0"/>
    <s v="Hayır"/>
    <s v="Hayır"/>
    <m/>
    <m/>
    <m/>
    <m/>
    <s v=" "/>
    <s v=" "/>
    <s v=" "/>
    <m/>
    <m/>
    <m/>
    <s v=" "/>
    <s v=" "/>
    <s v=" "/>
    <s v=" "/>
    <s v=" "/>
    <s v=" "/>
    <s v=" "/>
    <s v=" "/>
    <s v=" "/>
  </r>
  <r>
    <n v="417"/>
    <m/>
    <x v="0"/>
    <s v="Hayır"/>
    <s v="Hayır"/>
    <m/>
    <m/>
    <m/>
    <m/>
    <s v=" "/>
    <s v=" "/>
    <s v=" "/>
    <m/>
    <m/>
    <m/>
    <s v=" "/>
    <s v=" "/>
    <s v=" "/>
    <s v=" "/>
    <s v=" "/>
    <s v=" "/>
    <s v=" "/>
    <s v=" "/>
    <s v=" "/>
  </r>
  <r>
    <n v="418"/>
    <m/>
    <x v="0"/>
    <s v="Hayır"/>
    <s v="Hayır"/>
    <m/>
    <m/>
    <m/>
    <m/>
    <s v=" "/>
    <s v=" "/>
    <s v=" "/>
    <m/>
    <m/>
    <m/>
    <s v=" "/>
    <s v=" "/>
    <s v=" "/>
    <s v=" "/>
    <s v=" "/>
    <s v=" "/>
    <s v=" "/>
    <s v=" "/>
    <s v=" "/>
  </r>
  <r>
    <n v="419"/>
    <m/>
    <x v="0"/>
    <s v="Hayır"/>
    <s v="Hayır"/>
    <m/>
    <m/>
    <m/>
    <m/>
    <s v=" "/>
    <s v=" "/>
    <s v=" "/>
    <m/>
    <m/>
    <m/>
    <s v=" "/>
    <s v=" "/>
    <s v=" "/>
    <s v=" "/>
    <s v=" "/>
    <s v=" "/>
    <s v=" "/>
    <s v=" "/>
    <s v=" "/>
  </r>
  <r>
    <n v="420"/>
    <m/>
    <x v="0"/>
    <s v="Hayır"/>
    <s v="Hayır"/>
    <m/>
    <m/>
    <m/>
    <m/>
    <s v=" "/>
    <s v=" "/>
    <s v=" "/>
    <m/>
    <m/>
    <m/>
    <s v=" "/>
    <s v=" "/>
    <s v=" "/>
    <s v=" "/>
    <s v=" "/>
    <s v=" "/>
    <s v=" "/>
    <s v=" "/>
    <s v=" "/>
  </r>
  <r>
    <n v="421"/>
    <m/>
    <x v="0"/>
    <s v="Hayır"/>
    <s v="Hayır"/>
    <m/>
    <m/>
    <m/>
    <m/>
    <s v=" "/>
    <s v=" "/>
    <s v=" "/>
    <m/>
    <m/>
    <m/>
    <s v=" "/>
    <s v=" "/>
    <s v=" "/>
    <s v=" "/>
    <s v=" "/>
    <s v=" "/>
    <s v=" "/>
    <s v=" "/>
    <s v=" "/>
  </r>
  <r>
    <n v="422"/>
    <m/>
    <x v="0"/>
    <s v="Hayır"/>
    <s v="Hayır"/>
    <m/>
    <m/>
    <m/>
    <m/>
    <s v=" "/>
    <s v=" "/>
    <s v=" "/>
    <m/>
    <m/>
    <m/>
    <s v=" "/>
    <s v=" "/>
    <s v=" "/>
    <s v=" "/>
    <s v=" "/>
    <s v=" "/>
    <s v=" "/>
    <s v=" "/>
    <s v=" "/>
  </r>
  <r>
    <n v="423"/>
    <m/>
    <x v="0"/>
    <s v="Hayır"/>
    <s v="Hayır"/>
    <m/>
    <m/>
    <m/>
    <m/>
    <s v=" "/>
    <s v=" "/>
    <s v=" "/>
    <m/>
    <m/>
    <m/>
    <s v=" "/>
    <s v=" "/>
    <s v=" "/>
    <s v=" "/>
    <s v=" "/>
    <s v=" "/>
    <s v=" "/>
    <s v=" "/>
    <s v=" "/>
  </r>
  <r>
    <n v="424"/>
    <m/>
    <x v="0"/>
    <s v="Hayır"/>
    <s v="Hayır"/>
    <m/>
    <m/>
    <m/>
    <m/>
    <s v=" "/>
    <s v=" "/>
    <s v=" "/>
    <m/>
    <m/>
    <m/>
    <s v=" "/>
    <s v=" "/>
    <s v=" "/>
    <s v=" "/>
    <s v=" "/>
    <s v=" "/>
    <s v=" "/>
    <s v=" "/>
    <s v=" "/>
  </r>
  <r>
    <n v="425"/>
    <m/>
    <x v="0"/>
    <s v="Hayır"/>
    <s v="Hayır"/>
    <m/>
    <m/>
    <m/>
    <m/>
    <s v=" "/>
    <s v=" "/>
    <s v=" "/>
    <m/>
    <m/>
    <m/>
    <s v=" "/>
    <s v=" "/>
    <s v=" "/>
    <s v=" "/>
    <s v=" "/>
    <s v=" "/>
    <s v=" "/>
    <s v=" "/>
    <s v=" "/>
  </r>
  <r>
    <n v="426"/>
    <m/>
    <x v="0"/>
    <s v="Hayır"/>
    <s v="Hayır"/>
    <m/>
    <m/>
    <m/>
    <m/>
    <s v=" "/>
    <s v=" "/>
    <s v=" "/>
    <m/>
    <m/>
    <m/>
    <s v=" "/>
    <s v=" "/>
    <s v=" "/>
    <s v=" "/>
    <s v=" "/>
    <s v=" "/>
    <s v=" "/>
    <s v=" "/>
    <s v=" "/>
  </r>
  <r>
    <n v="427"/>
    <m/>
    <x v="0"/>
    <s v="Hayır"/>
    <s v="Hayır"/>
    <m/>
    <m/>
    <m/>
    <m/>
    <s v=" "/>
    <s v=" "/>
    <s v=" "/>
    <m/>
    <m/>
    <m/>
    <s v=" "/>
    <s v=" "/>
    <s v=" "/>
    <s v=" "/>
    <s v=" "/>
    <s v=" "/>
    <s v=" "/>
    <s v=" "/>
    <s v=" "/>
  </r>
  <r>
    <n v="428"/>
    <m/>
    <x v="0"/>
    <s v="Hayır"/>
    <s v="Hayır"/>
    <m/>
    <m/>
    <m/>
    <m/>
    <s v=" "/>
    <s v=" "/>
    <s v=" "/>
    <m/>
    <m/>
    <m/>
    <s v=" "/>
    <s v=" "/>
    <s v=" "/>
    <s v=" "/>
    <s v=" "/>
    <s v=" "/>
    <s v=" "/>
    <s v=" "/>
    <s v=" "/>
  </r>
  <r>
    <n v="429"/>
    <m/>
    <x v="0"/>
    <s v="Hayır"/>
    <s v="Hayır"/>
    <m/>
    <m/>
    <m/>
    <m/>
    <s v=" "/>
    <s v=" "/>
    <s v=" "/>
    <m/>
    <m/>
    <m/>
    <s v=" "/>
    <s v=" "/>
    <s v=" "/>
    <s v=" "/>
    <s v=" "/>
    <s v=" "/>
    <s v=" "/>
    <s v=" "/>
    <s v=" "/>
  </r>
  <r>
    <n v="430"/>
    <m/>
    <x v="0"/>
    <s v="Hayır"/>
    <s v="Hayır"/>
    <m/>
    <m/>
    <m/>
    <m/>
    <s v=" "/>
    <s v=" "/>
    <s v=" "/>
    <m/>
    <m/>
    <m/>
    <s v=" "/>
    <s v=" "/>
    <s v=" "/>
    <s v=" "/>
    <s v=" "/>
    <s v=" "/>
    <s v=" "/>
    <s v=" "/>
    <s v=" "/>
  </r>
  <r>
    <n v="431"/>
    <m/>
    <x v="0"/>
    <s v="Hayır"/>
    <s v="Hayır"/>
    <m/>
    <m/>
    <m/>
    <m/>
    <s v=" "/>
    <s v=" "/>
    <s v=" "/>
    <m/>
    <m/>
    <m/>
    <s v=" "/>
    <s v=" "/>
    <s v=" "/>
    <s v=" "/>
    <s v=" "/>
    <s v=" "/>
    <s v=" "/>
    <s v=" "/>
    <s v=" "/>
  </r>
  <r>
    <n v="432"/>
    <m/>
    <x v="0"/>
    <s v="Hayır"/>
    <s v="Hayır"/>
    <m/>
    <m/>
    <m/>
    <m/>
    <s v=" "/>
    <s v=" "/>
    <s v=" "/>
    <m/>
    <m/>
    <m/>
    <s v=" "/>
    <s v=" "/>
    <s v=" "/>
    <s v=" "/>
    <s v=" "/>
    <s v=" "/>
    <s v=" "/>
    <s v=" "/>
    <s v=" "/>
  </r>
  <r>
    <n v="433"/>
    <m/>
    <x v="0"/>
    <s v="Hayır"/>
    <s v="Hayır"/>
    <m/>
    <m/>
    <m/>
    <m/>
    <s v=" "/>
    <s v=" "/>
    <s v=" "/>
    <m/>
    <m/>
    <m/>
    <s v=" "/>
    <s v=" "/>
    <s v=" "/>
    <s v=" "/>
    <s v=" "/>
    <s v=" "/>
    <s v=" "/>
    <s v=" "/>
    <s v=" "/>
  </r>
  <r>
    <n v="434"/>
    <m/>
    <x v="0"/>
    <s v="Hayır"/>
    <s v="Hayır"/>
    <m/>
    <m/>
    <m/>
    <m/>
    <s v=" "/>
    <s v=" "/>
    <s v=" "/>
    <m/>
    <m/>
    <m/>
    <s v=" "/>
    <s v=" "/>
    <s v=" "/>
    <s v=" "/>
    <s v=" "/>
    <s v=" "/>
    <s v=" "/>
    <s v=" "/>
    <s v=" "/>
  </r>
  <r>
    <n v="435"/>
    <m/>
    <x v="0"/>
    <s v="Hayır"/>
    <s v="Hayır"/>
    <m/>
    <m/>
    <m/>
    <m/>
    <s v=" "/>
    <s v=" "/>
    <s v=" "/>
    <m/>
    <m/>
    <m/>
    <s v=" "/>
    <s v=" "/>
    <s v=" "/>
    <s v=" "/>
    <s v=" "/>
    <s v=" "/>
    <s v=" "/>
    <s v=" "/>
    <s v=" "/>
  </r>
  <r>
    <n v="436"/>
    <m/>
    <x v="0"/>
    <s v="Hayır"/>
    <s v="Hayır"/>
    <m/>
    <m/>
    <m/>
    <m/>
    <s v=" "/>
    <s v=" "/>
    <s v=" "/>
    <m/>
    <m/>
    <m/>
    <s v=" "/>
    <s v=" "/>
    <s v=" "/>
    <s v=" "/>
    <s v=" "/>
    <s v=" "/>
    <s v=" "/>
    <s v=" "/>
    <s v=" "/>
  </r>
  <r>
    <n v="437"/>
    <m/>
    <x v="0"/>
    <s v="Hayır"/>
    <s v="Hayır"/>
    <m/>
    <m/>
    <m/>
    <m/>
    <s v=" "/>
    <s v=" "/>
    <s v=" "/>
    <m/>
    <m/>
    <m/>
    <s v=" "/>
    <s v=" "/>
    <s v=" "/>
    <s v=" "/>
    <s v=" "/>
    <s v=" "/>
    <s v=" "/>
    <s v=" "/>
    <s v=" "/>
  </r>
  <r>
    <n v="438"/>
    <m/>
    <x v="0"/>
    <s v="Hayır"/>
    <s v="Hayır"/>
    <m/>
    <m/>
    <m/>
    <m/>
    <s v=" "/>
    <s v=" "/>
    <s v=" "/>
    <m/>
    <m/>
    <m/>
    <s v=" "/>
    <s v=" "/>
    <s v=" "/>
    <s v=" "/>
    <s v=" "/>
    <s v=" "/>
    <s v=" "/>
    <s v=" "/>
    <s v=" "/>
  </r>
  <r>
    <n v="439"/>
    <m/>
    <x v="0"/>
    <s v="Hayır"/>
    <s v="Hayır"/>
    <m/>
    <m/>
    <m/>
    <m/>
    <s v=" "/>
    <s v=" "/>
    <s v=" "/>
    <m/>
    <m/>
    <m/>
    <s v=" "/>
    <s v=" "/>
    <s v=" "/>
    <s v=" "/>
    <s v=" "/>
    <s v=" "/>
    <s v=" "/>
    <s v=" "/>
    <s v=" "/>
  </r>
  <r>
    <n v="440"/>
    <m/>
    <x v="0"/>
    <s v="Hayır"/>
    <s v="Hayır"/>
    <m/>
    <m/>
    <m/>
    <m/>
    <s v=" "/>
    <s v=" "/>
    <s v=" "/>
    <m/>
    <m/>
    <m/>
    <s v=" "/>
    <s v=" "/>
    <s v=" "/>
    <s v=" "/>
    <s v=" "/>
    <s v=" "/>
    <s v=" "/>
    <s v=" "/>
    <s v=" "/>
  </r>
  <r>
    <n v="441"/>
    <m/>
    <x v="0"/>
    <s v="Hayır"/>
    <s v="Hayır"/>
    <m/>
    <m/>
    <m/>
    <m/>
    <s v=" "/>
    <s v=" "/>
    <s v=" "/>
    <m/>
    <m/>
    <m/>
    <s v=" "/>
    <s v=" "/>
    <s v=" "/>
    <s v=" "/>
    <s v=" "/>
    <s v=" "/>
    <s v=" "/>
    <s v=" "/>
    <s v=" "/>
  </r>
  <r>
    <n v="442"/>
    <m/>
    <x v="0"/>
    <s v="Hayır"/>
    <s v="Hayır"/>
    <m/>
    <m/>
    <m/>
    <m/>
    <s v=" "/>
    <s v=" "/>
    <s v=" "/>
    <m/>
    <m/>
    <m/>
    <s v=" "/>
    <s v=" "/>
    <s v=" "/>
    <s v=" "/>
    <s v=" "/>
    <s v=" "/>
    <s v=" "/>
    <s v=" "/>
    <s v=" "/>
  </r>
  <r>
    <n v="443"/>
    <m/>
    <x v="0"/>
    <s v="Hayır"/>
    <s v="Hayır"/>
    <m/>
    <m/>
    <m/>
    <m/>
    <s v=" "/>
    <s v=" "/>
    <s v=" "/>
    <m/>
    <m/>
    <m/>
    <s v=" "/>
    <s v=" "/>
    <s v=" "/>
    <s v=" "/>
    <s v=" "/>
    <s v=" "/>
    <s v=" "/>
    <s v=" "/>
    <s v=" "/>
  </r>
  <r>
    <n v="444"/>
    <m/>
    <x v="0"/>
    <s v="Hayır"/>
    <s v="Hayır"/>
    <m/>
    <m/>
    <m/>
    <m/>
    <s v=" "/>
    <s v=" "/>
    <s v=" "/>
    <m/>
    <m/>
    <m/>
    <s v=" "/>
    <s v=" "/>
    <s v=" "/>
    <s v=" "/>
    <s v=" "/>
    <s v=" "/>
    <s v=" "/>
    <s v=" "/>
    <s v=" "/>
  </r>
  <r>
    <n v="445"/>
    <m/>
    <x v="0"/>
    <s v="Hayır"/>
    <s v="Hayır"/>
    <m/>
    <m/>
    <m/>
    <m/>
    <s v=" "/>
    <s v=" "/>
    <s v=" "/>
    <m/>
    <m/>
    <m/>
    <s v=" "/>
    <s v=" "/>
    <s v=" "/>
    <s v=" "/>
    <s v=" "/>
    <s v=" "/>
    <s v=" "/>
    <s v=" "/>
    <s v=" "/>
  </r>
  <r>
    <n v="446"/>
    <m/>
    <x v="0"/>
    <s v="Hayır"/>
    <s v="Hayır"/>
    <m/>
    <m/>
    <m/>
    <m/>
    <s v=" "/>
    <s v=" "/>
    <s v=" "/>
    <m/>
    <m/>
    <m/>
    <s v=" "/>
    <s v=" "/>
    <s v=" "/>
    <s v=" "/>
    <s v=" "/>
    <s v=" "/>
    <s v=" "/>
    <s v=" "/>
    <s v=" "/>
  </r>
  <r>
    <n v="447"/>
    <m/>
    <x v="0"/>
    <s v="Hayır"/>
    <s v="Hayır"/>
    <m/>
    <m/>
    <m/>
    <m/>
    <s v=" "/>
    <s v=" "/>
    <s v=" "/>
    <m/>
    <m/>
    <m/>
    <s v=" "/>
    <s v=" "/>
    <s v=" "/>
    <s v=" "/>
    <s v=" "/>
    <s v=" "/>
    <s v=" "/>
    <s v=" "/>
    <s v=" "/>
  </r>
  <r>
    <n v="448"/>
    <m/>
    <x v="0"/>
    <s v="Hayır"/>
    <s v="Hayır"/>
    <m/>
    <m/>
    <m/>
    <m/>
    <s v=" "/>
    <s v=" "/>
    <s v=" "/>
    <m/>
    <m/>
    <m/>
    <s v=" "/>
    <s v=" "/>
    <s v=" "/>
    <s v=" "/>
    <s v=" "/>
    <s v=" "/>
    <s v=" "/>
    <s v=" "/>
    <s v=" "/>
  </r>
  <r>
    <n v="449"/>
    <m/>
    <x v="0"/>
    <s v="Hayır"/>
    <s v="Hayır"/>
    <m/>
    <m/>
    <m/>
    <m/>
    <s v=" "/>
    <s v=" "/>
    <s v=" "/>
    <m/>
    <m/>
    <m/>
    <s v=" "/>
    <s v=" "/>
    <s v=" "/>
    <s v=" "/>
    <s v=" "/>
    <s v=" "/>
    <s v=" "/>
    <s v=" "/>
    <s v=" "/>
  </r>
  <r>
    <n v="450"/>
    <m/>
    <x v="0"/>
    <s v="Hayır"/>
    <s v="Hayır"/>
    <m/>
    <m/>
    <m/>
    <m/>
    <s v=" "/>
    <s v=" "/>
    <s v=" "/>
    <m/>
    <m/>
    <m/>
    <s v=" "/>
    <s v=" "/>
    <s v=" "/>
    <s v=" "/>
    <s v=" "/>
    <s v=" "/>
    <s v=" "/>
    <s v=" "/>
    <s v=" "/>
  </r>
  <r>
    <n v="451"/>
    <m/>
    <x v="0"/>
    <s v="Hayır"/>
    <s v="Hayır"/>
    <m/>
    <m/>
    <m/>
    <m/>
    <s v=" "/>
    <s v=" "/>
    <s v=" "/>
    <m/>
    <m/>
    <m/>
    <s v=" "/>
    <s v=" "/>
    <s v=" "/>
    <s v=" "/>
    <s v=" "/>
    <s v=" "/>
    <s v=" "/>
    <s v=" "/>
    <s v=" "/>
  </r>
  <r>
    <n v="452"/>
    <m/>
    <x v="0"/>
    <s v="Hayır"/>
    <s v="Hayır"/>
    <m/>
    <m/>
    <m/>
    <m/>
    <s v=" "/>
    <s v=" "/>
    <s v=" "/>
    <m/>
    <m/>
    <m/>
    <s v=" "/>
    <s v=" "/>
    <s v=" "/>
    <s v=" "/>
    <s v=" "/>
    <s v=" "/>
    <s v=" "/>
    <s v=" "/>
    <s v=" "/>
  </r>
  <r>
    <n v="453"/>
    <m/>
    <x v="0"/>
    <s v="Hayır"/>
    <s v="Hayır"/>
    <m/>
    <m/>
    <m/>
    <m/>
    <s v=" "/>
    <s v=" "/>
    <s v=" "/>
    <m/>
    <m/>
    <m/>
    <s v=" "/>
    <s v=" "/>
    <s v=" "/>
    <s v=" "/>
    <s v=" "/>
    <s v=" "/>
    <s v=" "/>
    <s v=" "/>
    <s v=" "/>
  </r>
  <r>
    <n v="454"/>
    <m/>
    <x v="0"/>
    <s v="Hayır"/>
    <s v="Hayır"/>
    <m/>
    <m/>
    <m/>
    <m/>
    <s v=" "/>
    <s v=" "/>
    <s v=" "/>
    <m/>
    <m/>
    <m/>
    <s v=" "/>
    <s v=" "/>
    <s v=" "/>
    <s v=" "/>
    <s v=" "/>
    <s v=" "/>
    <s v=" "/>
    <s v=" "/>
    <s v=" "/>
  </r>
  <r>
    <n v="455"/>
    <m/>
    <x v="0"/>
    <s v="Hayır"/>
    <s v="Hayır"/>
    <m/>
    <m/>
    <m/>
    <m/>
    <s v=" "/>
    <s v=" "/>
    <s v=" "/>
    <m/>
    <m/>
    <m/>
    <s v=" "/>
    <s v=" "/>
    <s v=" "/>
    <s v=" "/>
    <s v=" "/>
    <s v=" "/>
    <s v=" "/>
    <s v=" "/>
    <s v=" "/>
  </r>
  <r>
    <n v="456"/>
    <m/>
    <x v="0"/>
    <s v="Hayır"/>
    <s v="Hayır"/>
    <m/>
    <m/>
    <m/>
    <m/>
    <s v=" "/>
    <s v=" "/>
    <s v=" "/>
    <m/>
    <m/>
    <m/>
    <s v=" "/>
    <s v=" "/>
    <s v=" "/>
    <s v=" "/>
    <s v=" "/>
    <s v=" "/>
    <s v=" "/>
    <s v=" "/>
    <s v=" "/>
  </r>
  <r>
    <n v="457"/>
    <m/>
    <x v="0"/>
    <s v="Hayır"/>
    <s v="Hayır"/>
    <m/>
    <m/>
    <m/>
    <m/>
    <s v=" "/>
    <s v=" "/>
    <s v=" "/>
    <m/>
    <m/>
    <m/>
    <s v=" "/>
    <s v=" "/>
    <s v=" "/>
    <s v=" "/>
    <s v=" "/>
    <s v=" "/>
    <s v=" "/>
    <s v=" "/>
    <s v=" "/>
  </r>
  <r>
    <n v="458"/>
    <m/>
    <x v="0"/>
    <s v="Hayır"/>
    <s v="Hayır"/>
    <m/>
    <m/>
    <m/>
    <m/>
    <s v=" "/>
    <s v=" "/>
    <s v=" "/>
    <m/>
    <m/>
    <m/>
    <s v=" "/>
    <s v=" "/>
    <s v=" "/>
    <s v=" "/>
    <s v=" "/>
    <s v=" "/>
    <s v=" "/>
    <s v=" "/>
    <s v=" "/>
  </r>
  <r>
    <n v="459"/>
    <m/>
    <x v="0"/>
    <s v="Hayır"/>
    <s v="Hayır"/>
    <m/>
    <m/>
    <m/>
    <m/>
    <s v=" "/>
    <s v=" "/>
    <s v=" "/>
    <m/>
    <m/>
    <m/>
    <s v=" "/>
    <s v=" "/>
    <s v=" "/>
    <s v=" "/>
    <s v=" "/>
    <s v=" "/>
    <s v=" "/>
    <s v=" "/>
    <s v=" "/>
  </r>
  <r>
    <n v="460"/>
    <m/>
    <x v="0"/>
    <s v="Hayır"/>
    <s v="Hayır"/>
    <m/>
    <m/>
    <m/>
    <m/>
    <s v=" "/>
    <s v=" "/>
    <s v=" "/>
    <m/>
    <m/>
    <m/>
    <s v=" "/>
    <s v=" "/>
    <s v=" "/>
    <s v=" "/>
    <s v=" "/>
    <s v=" "/>
    <s v=" "/>
    <s v=" "/>
    <s v=" "/>
  </r>
  <r>
    <n v="461"/>
    <m/>
    <x v="0"/>
    <s v="Hayır"/>
    <s v="Hayır"/>
    <m/>
    <m/>
    <m/>
    <m/>
    <s v=" "/>
    <s v=" "/>
    <s v=" "/>
    <m/>
    <m/>
    <m/>
    <s v=" "/>
    <s v=" "/>
    <s v=" "/>
    <s v=" "/>
    <s v=" "/>
    <s v=" "/>
    <s v=" "/>
    <s v=" "/>
    <s v=" "/>
  </r>
  <r>
    <n v="462"/>
    <m/>
    <x v="0"/>
    <s v="Hayır"/>
    <s v="Hayır"/>
    <m/>
    <m/>
    <m/>
    <m/>
    <s v=" "/>
    <s v=" "/>
    <s v=" "/>
    <m/>
    <m/>
    <m/>
    <s v=" "/>
    <s v=" "/>
    <s v=" "/>
    <s v=" "/>
    <s v=" "/>
    <s v=" "/>
    <s v=" "/>
    <s v=" "/>
    <s v=" "/>
  </r>
  <r>
    <n v="463"/>
    <m/>
    <x v="0"/>
    <s v="Hayır"/>
    <s v="Hayır"/>
    <m/>
    <m/>
    <m/>
    <m/>
    <s v=" "/>
    <s v=" "/>
    <s v=" "/>
    <m/>
    <m/>
    <m/>
    <s v=" "/>
    <s v=" "/>
    <s v=" "/>
    <s v=" "/>
    <s v=" "/>
    <s v=" "/>
    <s v=" "/>
    <s v=" "/>
    <s v=" "/>
  </r>
  <r>
    <n v="464"/>
    <m/>
    <x v="0"/>
    <s v="Hayır"/>
    <s v="Hayır"/>
    <m/>
    <m/>
    <m/>
    <m/>
    <s v=" "/>
    <s v=" "/>
    <s v=" "/>
    <m/>
    <m/>
    <m/>
    <s v=" "/>
    <s v=" "/>
    <s v=" "/>
    <s v=" "/>
    <s v=" "/>
    <s v=" "/>
    <s v=" "/>
    <s v=" "/>
    <s v=" "/>
  </r>
  <r>
    <n v="465"/>
    <m/>
    <x v="0"/>
    <s v="Hayır"/>
    <s v="Hayır"/>
    <m/>
    <m/>
    <m/>
    <m/>
    <s v=" "/>
    <s v=" "/>
    <s v=" "/>
    <m/>
    <m/>
    <m/>
    <s v=" "/>
    <s v=" "/>
    <s v=" "/>
    <s v=" "/>
    <s v=" "/>
    <s v=" "/>
    <s v=" "/>
    <s v=" "/>
    <s v=" "/>
  </r>
  <r>
    <n v="466"/>
    <m/>
    <x v="0"/>
    <s v="Hayır"/>
    <s v="Hayır"/>
    <m/>
    <m/>
    <m/>
    <m/>
    <s v=" "/>
    <s v=" "/>
    <s v=" "/>
    <m/>
    <m/>
    <m/>
    <s v=" "/>
    <s v=" "/>
    <s v=" "/>
    <s v=" "/>
    <s v=" "/>
    <s v=" "/>
    <s v=" "/>
    <s v=" "/>
    <s v=" "/>
  </r>
  <r>
    <n v="467"/>
    <m/>
    <x v="0"/>
    <s v="Hayır"/>
    <s v="Hayır"/>
    <m/>
    <m/>
    <m/>
    <m/>
    <s v=" "/>
    <s v=" "/>
    <s v=" "/>
    <m/>
    <m/>
    <m/>
    <s v=" "/>
    <s v=" "/>
    <s v=" "/>
    <s v=" "/>
    <s v=" "/>
    <s v=" "/>
    <s v=" "/>
    <s v=" "/>
    <s v=" "/>
  </r>
  <r>
    <n v="468"/>
    <m/>
    <x v="0"/>
    <s v="Hayır"/>
    <s v="Hayır"/>
    <m/>
    <m/>
    <m/>
    <m/>
    <s v=" "/>
    <s v=" "/>
    <s v=" "/>
    <m/>
    <m/>
    <m/>
    <s v=" "/>
    <s v=" "/>
    <s v=" "/>
    <s v=" "/>
    <s v=" "/>
    <s v=" "/>
    <s v=" "/>
    <s v=" "/>
    <s v=" "/>
  </r>
  <r>
    <n v="469"/>
    <m/>
    <x v="0"/>
    <s v="Hayır"/>
    <s v="Hayır"/>
    <m/>
    <m/>
    <m/>
    <m/>
    <s v=" "/>
    <s v=" "/>
    <s v=" "/>
    <m/>
    <m/>
    <m/>
    <s v=" "/>
    <s v=" "/>
    <s v=" "/>
    <s v=" "/>
    <s v=" "/>
    <s v=" "/>
    <s v=" "/>
    <s v=" "/>
    <s v=" "/>
  </r>
  <r>
    <n v="470"/>
    <m/>
    <x v="0"/>
    <s v="Hayır"/>
    <s v="Hayır"/>
    <m/>
    <m/>
    <m/>
    <m/>
    <s v=" "/>
    <s v=" "/>
    <s v=" "/>
    <m/>
    <m/>
    <m/>
    <s v=" "/>
    <s v=" "/>
    <s v=" "/>
    <s v=" "/>
    <s v=" "/>
    <s v=" "/>
    <s v=" "/>
    <s v=" "/>
    <s v=" "/>
  </r>
  <r>
    <n v="471"/>
    <m/>
    <x v="0"/>
    <s v="Hayır"/>
    <s v="Hayır"/>
    <m/>
    <m/>
    <m/>
    <m/>
    <s v=" "/>
    <s v=" "/>
    <s v=" "/>
    <m/>
    <m/>
    <m/>
    <s v=" "/>
    <s v=" "/>
    <s v=" "/>
    <s v=" "/>
    <s v=" "/>
    <s v=" "/>
    <s v=" "/>
    <s v=" "/>
    <s v=" "/>
  </r>
  <r>
    <n v="472"/>
    <m/>
    <x v="0"/>
    <s v="Hayır"/>
    <s v="Hayır"/>
    <m/>
    <m/>
    <m/>
    <m/>
    <s v=" "/>
    <s v=" "/>
    <s v=" "/>
    <m/>
    <m/>
    <m/>
    <s v=" "/>
    <s v=" "/>
    <s v=" "/>
    <s v=" "/>
    <s v=" "/>
    <s v=" "/>
    <s v=" "/>
    <s v=" "/>
    <s v=" "/>
  </r>
  <r>
    <n v="473"/>
    <m/>
    <x v="0"/>
    <s v="Hayır"/>
    <s v="Hayır"/>
    <m/>
    <m/>
    <m/>
    <m/>
    <s v=" "/>
    <s v=" "/>
    <s v=" "/>
    <m/>
    <m/>
    <m/>
    <s v=" "/>
    <s v=" "/>
    <s v=" "/>
    <s v=" "/>
    <s v=" "/>
    <s v=" "/>
    <s v=" "/>
    <s v=" "/>
    <s v=" "/>
  </r>
  <r>
    <n v="474"/>
    <m/>
    <x v="0"/>
    <s v="Hayır"/>
    <s v="Hayır"/>
    <m/>
    <m/>
    <m/>
    <m/>
    <s v=" "/>
    <s v=" "/>
    <s v=" "/>
    <m/>
    <m/>
    <m/>
    <s v=" "/>
    <s v=" "/>
    <s v=" "/>
    <s v=" "/>
    <s v=" "/>
    <s v=" "/>
    <s v=" "/>
    <s v=" "/>
    <s v=" "/>
  </r>
  <r>
    <n v="475"/>
    <m/>
    <x v="0"/>
    <s v="Hayır"/>
    <s v="Hayır"/>
    <m/>
    <m/>
    <m/>
    <m/>
    <s v=" "/>
    <s v=" "/>
    <s v=" "/>
    <m/>
    <m/>
    <m/>
    <s v=" "/>
    <s v=" "/>
    <s v=" "/>
    <s v=" "/>
    <s v=" "/>
    <s v=" "/>
    <s v=" "/>
    <s v=" "/>
    <s v=" "/>
  </r>
  <r>
    <n v="476"/>
    <m/>
    <x v="0"/>
    <s v="Hayır"/>
    <s v="Hayır"/>
    <m/>
    <m/>
    <m/>
    <m/>
    <s v=" "/>
    <s v=" "/>
    <s v=" "/>
    <m/>
    <m/>
    <m/>
    <s v=" "/>
    <s v=" "/>
    <s v=" "/>
    <s v=" "/>
    <s v=" "/>
    <s v=" "/>
    <s v=" "/>
    <s v=" "/>
    <s v=" "/>
  </r>
  <r>
    <n v="477"/>
    <m/>
    <x v="0"/>
    <s v="Hayır"/>
    <s v="Hayır"/>
    <m/>
    <m/>
    <m/>
    <m/>
    <s v=" "/>
    <s v=" "/>
    <s v=" "/>
    <m/>
    <m/>
    <m/>
    <s v=" "/>
    <s v=" "/>
    <s v=" "/>
    <s v=" "/>
    <s v=" "/>
    <s v=" "/>
    <s v=" "/>
    <s v=" "/>
    <s v=" "/>
  </r>
  <r>
    <n v="478"/>
    <m/>
    <x v="0"/>
    <s v="Hayır"/>
    <s v="Hayır"/>
    <m/>
    <m/>
    <m/>
    <m/>
    <s v=" "/>
    <s v=" "/>
    <s v=" "/>
    <m/>
    <m/>
    <m/>
    <s v=" "/>
    <s v=" "/>
    <s v=" "/>
    <s v=" "/>
    <s v=" "/>
    <s v=" "/>
    <s v=" "/>
    <s v=" "/>
    <s v=" "/>
  </r>
  <r>
    <n v="479"/>
    <m/>
    <x v="0"/>
    <s v="Hayır"/>
    <s v="Hayır"/>
    <m/>
    <m/>
    <m/>
    <m/>
    <s v=" "/>
    <s v=" "/>
    <s v=" "/>
    <m/>
    <m/>
    <m/>
    <s v=" "/>
    <s v=" "/>
    <s v=" "/>
    <s v=" "/>
    <s v=" "/>
    <s v=" "/>
    <s v=" "/>
    <s v=" "/>
    <s v=" "/>
  </r>
  <r>
    <n v="480"/>
    <m/>
    <x v="0"/>
    <s v="Hayır"/>
    <s v="Hayır"/>
    <m/>
    <m/>
    <m/>
    <m/>
    <s v=" "/>
    <s v=" "/>
    <s v=" "/>
    <m/>
    <m/>
    <m/>
    <s v=" "/>
    <s v=" "/>
    <s v=" "/>
    <s v=" "/>
    <s v=" "/>
    <s v=" "/>
    <s v=" "/>
    <s v=" "/>
    <s v=" "/>
  </r>
  <r>
    <n v="481"/>
    <m/>
    <x v="0"/>
    <s v="Hayır"/>
    <s v="Hayır"/>
    <m/>
    <m/>
    <m/>
    <m/>
    <s v=" "/>
    <s v=" "/>
    <s v=" "/>
    <m/>
    <m/>
    <m/>
    <s v=" "/>
    <s v=" "/>
    <s v=" "/>
    <s v=" "/>
    <s v=" "/>
    <s v=" "/>
    <s v=" "/>
    <s v=" "/>
    <s v=" "/>
  </r>
  <r>
    <n v="482"/>
    <m/>
    <x v="0"/>
    <s v="Hayır"/>
    <s v="Hayır"/>
    <m/>
    <m/>
    <m/>
    <m/>
    <s v=" "/>
    <s v=" "/>
    <s v=" "/>
    <m/>
    <m/>
    <m/>
    <s v=" "/>
    <s v=" "/>
    <s v=" "/>
    <s v=" "/>
    <s v=" "/>
    <s v=" "/>
    <s v=" "/>
    <s v=" "/>
    <s v=" "/>
  </r>
  <r>
    <n v="483"/>
    <m/>
    <x v="0"/>
    <s v="Hayır"/>
    <s v="Hayır"/>
    <m/>
    <m/>
    <m/>
    <m/>
    <s v=" "/>
    <s v=" "/>
    <s v=" "/>
    <m/>
    <m/>
    <m/>
    <s v=" "/>
    <s v=" "/>
    <s v=" "/>
    <s v=" "/>
    <s v=" "/>
    <s v=" "/>
    <s v=" "/>
    <s v=" "/>
    <s v=" "/>
  </r>
  <r>
    <n v="484"/>
    <m/>
    <x v="0"/>
    <s v="Hayır"/>
    <s v="Hayır"/>
    <m/>
    <m/>
    <m/>
    <m/>
    <s v=" "/>
    <s v=" "/>
    <s v=" "/>
    <m/>
    <m/>
    <m/>
    <s v=" "/>
    <s v=" "/>
    <s v=" "/>
    <s v=" "/>
    <s v=" "/>
    <s v=" "/>
    <s v=" "/>
    <s v=" "/>
    <s v=" "/>
  </r>
  <r>
    <n v="485"/>
    <m/>
    <x v="0"/>
    <s v="Hayır"/>
    <s v="Hayır"/>
    <m/>
    <m/>
    <m/>
    <m/>
    <s v=" "/>
    <s v=" "/>
    <s v=" "/>
    <m/>
    <m/>
    <m/>
    <s v=" "/>
    <s v=" "/>
    <s v=" "/>
    <s v=" "/>
    <s v=" "/>
    <s v=" "/>
    <s v=" "/>
    <s v=" "/>
    <s v=" "/>
  </r>
  <r>
    <n v="486"/>
    <m/>
    <x v="0"/>
    <s v="Hayır"/>
    <s v="Hayır"/>
    <m/>
    <m/>
    <m/>
    <m/>
    <s v=" "/>
    <s v=" "/>
    <s v=" "/>
    <m/>
    <m/>
    <m/>
    <s v=" "/>
    <s v=" "/>
    <s v=" "/>
    <s v=" "/>
    <s v=" "/>
    <s v=" "/>
    <s v=" "/>
    <s v=" "/>
    <s v=" "/>
  </r>
  <r>
    <n v="487"/>
    <m/>
    <x v="0"/>
    <s v="Hayır"/>
    <s v="Hayır"/>
    <m/>
    <m/>
    <m/>
    <m/>
    <s v=" "/>
    <s v=" "/>
    <s v=" "/>
    <m/>
    <m/>
    <m/>
    <s v=" "/>
    <s v=" "/>
    <s v=" "/>
    <s v=" "/>
    <s v=" "/>
    <s v=" "/>
    <s v=" "/>
    <s v=" "/>
    <s v=" "/>
  </r>
  <r>
    <n v="488"/>
    <m/>
    <x v="0"/>
    <s v="Hayır"/>
    <s v="Hayır"/>
    <m/>
    <m/>
    <m/>
    <m/>
    <s v=" "/>
    <s v=" "/>
    <s v=" "/>
    <m/>
    <m/>
    <m/>
    <s v=" "/>
    <s v=" "/>
    <s v=" "/>
    <s v=" "/>
    <s v=" "/>
    <s v=" "/>
    <s v=" "/>
    <s v=" "/>
    <s v=" "/>
  </r>
  <r>
    <n v="489"/>
    <m/>
    <x v="0"/>
    <s v="Hayır"/>
    <s v="Hayır"/>
    <m/>
    <m/>
    <m/>
    <m/>
    <s v=" "/>
    <s v=" "/>
    <s v=" "/>
    <m/>
    <m/>
    <m/>
    <s v=" "/>
    <s v=" "/>
    <s v=" "/>
    <s v=" "/>
    <s v=" "/>
    <s v=" "/>
    <s v=" "/>
    <s v=" "/>
    <s v=" "/>
  </r>
  <r>
    <n v="490"/>
    <m/>
    <x v="0"/>
    <s v="Hayır"/>
    <s v="Hayır"/>
    <m/>
    <m/>
    <m/>
    <m/>
    <s v=" "/>
    <s v=" "/>
    <s v=" "/>
    <m/>
    <m/>
    <m/>
    <s v=" "/>
    <s v=" "/>
    <s v=" "/>
    <s v=" "/>
    <s v=" "/>
    <s v=" "/>
    <s v=" "/>
    <s v=" "/>
    <s v=" "/>
  </r>
  <r>
    <n v="491"/>
    <m/>
    <x v="0"/>
    <s v="Hayır"/>
    <s v="Hayır"/>
    <m/>
    <m/>
    <m/>
    <m/>
    <s v=" "/>
    <s v=" "/>
    <s v=" "/>
    <m/>
    <m/>
    <m/>
    <s v=" "/>
    <s v=" "/>
    <s v=" "/>
    <s v=" "/>
    <s v=" "/>
    <s v=" "/>
    <s v=" "/>
    <s v=" "/>
    <s v=" "/>
  </r>
  <r>
    <n v="492"/>
    <m/>
    <x v="0"/>
    <s v="Hayır"/>
    <s v="Hayır"/>
    <m/>
    <m/>
    <m/>
    <m/>
    <s v=" "/>
    <s v=" "/>
    <s v=" "/>
    <m/>
    <m/>
    <m/>
    <s v=" "/>
    <s v=" "/>
    <s v=" "/>
    <s v=" "/>
    <s v=" "/>
    <s v=" "/>
    <s v=" "/>
    <s v=" "/>
    <s v=" "/>
  </r>
  <r>
    <n v="493"/>
    <m/>
    <x v="0"/>
    <s v="Hayır"/>
    <s v="Hayır"/>
    <m/>
    <m/>
    <m/>
    <m/>
    <s v=" "/>
    <s v=" "/>
    <s v=" "/>
    <m/>
    <m/>
    <m/>
    <s v=" "/>
    <s v=" "/>
    <s v=" "/>
    <s v=" "/>
    <s v=" "/>
    <s v=" "/>
    <s v=" "/>
    <s v=" "/>
    <s v=" "/>
  </r>
  <r>
    <n v="494"/>
    <m/>
    <x v="0"/>
    <s v="Hayır"/>
    <s v="Hayır"/>
    <m/>
    <m/>
    <m/>
    <m/>
    <s v=" "/>
    <s v=" "/>
    <s v=" "/>
    <m/>
    <m/>
    <m/>
    <s v=" "/>
    <s v=" "/>
    <s v=" "/>
    <s v=" "/>
    <s v=" "/>
    <s v=" "/>
    <s v=" "/>
    <s v=" "/>
    <s v=" "/>
  </r>
  <r>
    <n v="495"/>
    <m/>
    <x v="0"/>
    <s v="Hayır"/>
    <s v="Hayır"/>
    <m/>
    <m/>
    <m/>
    <m/>
    <s v=" "/>
    <s v=" "/>
    <s v=" "/>
    <m/>
    <m/>
    <m/>
    <s v=" "/>
    <s v=" "/>
    <s v=" "/>
    <s v=" "/>
    <s v=" "/>
    <s v=" "/>
    <s v=" "/>
    <s v=" "/>
    <s v=" "/>
  </r>
  <r>
    <n v="496"/>
    <m/>
    <x v="0"/>
    <s v="Hayır"/>
    <s v="Hayır"/>
    <m/>
    <m/>
    <m/>
    <m/>
    <s v=" "/>
    <s v=" "/>
    <s v=" "/>
    <m/>
    <m/>
    <m/>
    <s v=" "/>
    <s v=" "/>
    <s v=" "/>
    <s v=" "/>
    <s v=" "/>
    <s v=" "/>
    <s v=" "/>
    <s v=" "/>
    <s v=" "/>
  </r>
  <r>
    <n v="497"/>
    <m/>
    <x v="0"/>
    <s v="Hayır"/>
    <s v="Hayır"/>
    <m/>
    <m/>
    <m/>
    <m/>
    <s v=" "/>
    <s v=" "/>
    <s v=" "/>
    <m/>
    <m/>
    <m/>
    <s v=" "/>
    <s v=" "/>
    <s v=" "/>
    <s v=" "/>
    <s v=" "/>
    <s v=" "/>
    <s v=" "/>
    <s v=" "/>
    <s v=" "/>
  </r>
  <r>
    <n v="498"/>
    <m/>
    <x v="0"/>
    <s v="Hayır"/>
    <s v="Hayır"/>
    <m/>
    <m/>
    <m/>
    <m/>
    <s v=" "/>
    <s v=" "/>
    <s v=" "/>
    <m/>
    <m/>
    <m/>
    <s v=" "/>
    <s v=" "/>
    <s v=" "/>
    <s v=" "/>
    <s v=" "/>
    <s v=" "/>
    <s v=" "/>
    <s v=" "/>
    <s v=" "/>
  </r>
  <r>
    <n v="499"/>
    <m/>
    <x v="0"/>
    <s v="Hayır"/>
    <s v="Hayır"/>
    <m/>
    <m/>
    <m/>
    <m/>
    <s v=" "/>
    <s v=" "/>
    <s v=" "/>
    <m/>
    <m/>
    <m/>
    <s v=" "/>
    <s v=" "/>
    <s v=" "/>
    <s v=" "/>
    <s v=" "/>
    <s v=" "/>
    <s v=" "/>
    <s v=" "/>
    <s v=" "/>
  </r>
  <r>
    <n v="500"/>
    <m/>
    <x v="0"/>
    <s v="Hayır"/>
    <s v="Hayır"/>
    <m/>
    <m/>
    <m/>
    <m/>
    <s v=" "/>
    <s v=" "/>
    <s v=" "/>
    <m/>
    <m/>
    <m/>
    <s v=" "/>
    <s v=" "/>
    <s v=" "/>
    <s v=" "/>
    <s v=" "/>
    <s v=" "/>
    <s v=" "/>
    <s v=" "/>
    <s v=" "/>
  </r>
  <r>
    <n v="501"/>
    <m/>
    <x v="0"/>
    <s v="Hayır"/>
    <s v="Hayır"/>
    <m/>
    <m/>
    <m/>
    <m/>
    <s v=" "/>
    <s v=" "/>
    <s v=" "/>
    <m/>
    <m/>
    <m/>
    <s v=" "/>
    <s v=" "/>
    <s v=" "/>
    <s v=" "/>
    <s v=" "/>
    <s v=" "/>
    <s v=" "/>
    <s v=" "/>
    <s v=" "/>
  </r>
  <r>
    <n v="502"/>
    <m/>
    <x v="0"/>
    <s v="Hayır"/>
    <s v="Hayır"/>
    <m/>
    <m/>
    <m/>
    <m/>
    <s v=" "/>
    <s v=" "/>
    <s v=" "/>
    <m/>
    <m/>
    <m/>
    <s v=" "/>
    <s v=" "/>
    <s v=" "/>
    <s v=" "/>
    <s v=" "/>
    <s v=" "/>
    <s v=" "/>
    <s v=" "/>
    <s v=" "/>
  </r>
  <r>
    <n v="503"/>
    <m/>
    <x v="0"/>
    <s v="Hayır"/>
    <s v="Hayır"/>
    <m/>
    <m/>
    <m/>
    <m/>
    <s v=" "/>
    <s v=" "/>
    <s v=" "/>
    <m/>
    <m/>
    <m/>
    <s v=" "/>
    <s v=" "/>
    <s v=" "/>
    <s v=" "/>
    <s v=" "/>
    <s v=" "/>
    <s v=" "/>
    <s v=" "/>
    <s v=" "/>
  </r>
  <r>
    <n v="504"/>
    <m/>
    <x v="0"/>
    <s v="Hayır"/>
    <s v="Hayır"/>
    <m/>
    <m/>
    <m/>
    <m/>
    <s v=" "/>
    <s v=" "/>
    <s v=" "/>
    <m/>
    <m/>
    <m/>
    <s v=" "/>
    <s v=" "/>
    <s v=" "/>
    <s v=" "/>
    <s v=" "/>
    <s v=" "/>
    <s v=" "/>
    <s v=" "/>
    <s v=" "/>
  </r>
  <r>
    <n v="505"/>
    <m/>
    <x v="0"/>
    <s v="Hayır"/>
    <s v="Hayır"/>
    <m/>
    <m/>
    <m/>
    <m/>
    <s v=" "/>
    <s v=" "/>
    <s v=" "/>
    <m/>
    <m/>
    <m/>
    <s v=" "/>
    <s v=" "/>
    <s v=" "/>
    <s v=" "/>
    <s v=" "/>
    <s v=" "/>
    <s v=" "/>
    <s v=" "/>
    <s v=" "/>
  </r>
  <r>
    <n v="506"/>
    <m/>
    <x v="0"/>
    <s v="Hayır"/>
    <s v="Hayır"/>
    <m/>
    <m/>
    <m/>
    <m/>
    <s v=" "/>
    <s v=" "/>
    <s v=" "/>
    <m/>
    <m/>
    <m/>
    <s v=" "/>
    <s v=" "/>
    <s v=" "/>
    <s v=" "/>
    <s v=" "/>
    <s v=" "/>
    <s v=" "/>
    <s v=" "/>
    <s v=" "/>
  </r>
  <r>
    <n v="507"/>
    <m/>
    <x v="0"/>
    <s v="Hayır"/>
    <s v="Hayır"/>
    <m/>
    <m/>
    <m/>
    <m/>
    <s v=" "/>
    <s v=" "/>
    <s v=" "/>
    <m/>
    <m/>
    <m/>
    <s v=" "/>
    <s v=" "/>
    <s v=" "/>
    <s v=" "/>
    <s v=" "/>
    <s v=" "/>
    <s v=" "/>
    <s v=" "/>
    <s v=" "/>
  </r>
  <r>
    <n v="508"/>
    <m/>
    <x v="0"/>
    <s v="Hayır"/>
    <s v="Hayır"/>
    <m/>
    <m/>
    <m/>
    <m/>
    <s v=" "/>
    <s v=" "/>
    <s v=" "/>
    <m/>
    <m/>
    <m/>
    <s v=" "/>
    <s v=" "/>
    <s v=" "/>
    <s v=" "/>
    <s v=" "/>
    <s v=" "/>
    <s v=" "/>
    <s v=" "/>
    <s v=" "/>
  </r>
  <r>
    <n v="509"/>
    <m/>
    <x v="0"/>
    <s v="Hayır"/>
    <s v="Hayır"/>
    <m/>
    <m/>
    <m/>
    <m/>
    <s v=" "/>
    <s v=" "/>
    <s v=" "/>
    <m/>
    <m/>
    <m/>
    <s v=" "/>
    <s v=" "/>
    <s v=" "/>
    <s v=" "/>
    <s v=" "/>
    <s v=" "/>
    <s v=" "/>
    <s v=" "/>
    <s v=" "/>
  </r>
  <r>
    <n v="510"/>
    <m/>
    <x v="0"/>
    <s v="Hayır"/>
    <s v="Hayır"/>
    <m/>
    <m/>
    <m/>
    <m/>
    <s v=" "/>
    <s v=" "/>
    <s v=" "/>
    <m/>
    <m/>
    <m/>
    <s v=" "/>
    <s v=" "/>
    <s v=" "/>
    <s v=" "/>
    <s v=" "/>
    <s v=" "/>
    <s v=" "/>
    <s v=" "/>
    <s v=" "/>
  </r>
  <r>
    <n v="511"/>
    <m/>
    <x v="0"/>
    <s v="Hayır"/>
    <s v="Hayır"/>
    <m/>
    <m/>
    <m/>
    <m/>
    <s v=" "/>
    <s v=" "/>
    <s v=" "/>
    <m/>
    <m/>
    <m/>
    <s v=" "/>
    <s v=" "/>
    <s v=" "/>
    <s v=" "/>
    <s v=" "/>
    <s v=" "/>
    <s v=" "/>
    <s v=" "/>
    <s v=" "/>
  </r>
  <r>
    <n v="512"/>
    <m/>
    <x v="0"/>
    <s v="Hayır"/>
    <s v="Hayır"/>
    <m/>
    <m/>
    <m/>
    <m/>
    <s v=" "/>
    <s v=" "/>
    <s v=" "/>
    <m/>
    <m/>
    <m/>
    <s v=" "/>
    <s v=" "/>
    <s v=" "/>
    <s v=" "/>
    <s v=" "/>
    <s v=" "/>
    <s v=" "/>
    <s v=" "/>
    <s v=" "/>
  </r>
  <r>
    <n v="513"/>
    <m/>
    <x v="0"/>
    <s v="Hayır"/>
    <s v="Hayır"/>
    <m/>
    <m/>
    <m/>
    <m/>
    <s v=" "/>
    <s v=" "/>
    <s v=" "/>
    <m/>
    <m/>
    <m/>
    <s v=" "/>
    <s v=" "/>
    <s v=" "/>
    <s v=" "/>
    <s v=" "/>
    <s v=" "/>
    <s v=" "/>
    <s v=" "/>
    <s v=" "/>
  </r>
  <r>
    <n v="514"/>
    <m/>
    <x v="0"/>
    <s v="Hayır"/>
    <s v="Hayır"/>
    <m/>
    <m/>
    <m/>
    <m/>
    <s v=" "/>
    <s v=" "/>
    <s v=" "/>
    <m/>
    <m/>
    <m/>
    <s v=" "/>
    <s v=" "/>
    <s v=" "/>
    <s v=" "/>
    <s v=" "/>
    <s v=" "/>
    <s v=" "/>
    <s v=" "/>
    <s v=" "/>
  </r>
  <r>
    <n v="515"/>
    <m/>
    <x v="0"/>
    <s v="Hayır"/>
    <s v="Hayır"/>
    <m/>
    <m/>
    <m/>
    <m/>
    <s v=" "/>
    <s v=" "/>
    <s v=" "/>
    <m/>
    <m/>
    <m/>
    <s v=" "/>
    <s v=" "/>
    <s v=" "/>
    <s v=" "/>
    <s v=" "/>
    <s v=" "/>
    <s v=" "/>
    <s v=" "/>
    <s v=" "/>
  </r>
  <r>
    <n v="516"/>
    <m/>
    <x v="0"/>
    <s v="Hayır"/>
    <s v="Hayır"/>
    <m/>
    <m/>
    <m/>
    <m/>
    <s v=" "/>
    <s v=" "/>
    <s v=" "/>
    <m/>
    <m/>
    <m/>
    <s v=" "/>
    <s v=" "/>
    <s v=" "/>
    <s v=" "/>
    <s v=" "/>
    <s v=" "/>
    <s v=" "/>
    <s v=" "/>
    <s v=" "/>
  </r>
  <r>
    <n v="517"/>
    <m/>
    <x v="0"/>
    <s v="Hayır"/>
    <s v="Hayır"/>
    <m/>
    <m/>
    <m/>
    <m/>
    <s v=" "/>
    <s v=" "/>
    <s v=" "/>
    <m/>
    <m/>
    <m/>
    <s v=" "/>
    <s v=" "/>
    <s v=" "/>
    <s v=" "/>
    <s v=" "/>
    <s v=" "/>
    <s v=" "/>
    <s v=" "/>
    <s v=" "/>
  </r>
  <r>
    <n v="518"/>
    <m/>
    <x v="0"/>
    <s v="Hayır"/>
    <s v="Hayır"/>
    <m/>
    <m/>
    <m/>
    <m/>
    <s v=" "/>
    <s v=" "/>
    <s v=" "/>
    <m/>
    <m/>
    <m/>
    <s v=" "/>
    <s v=" "/>
    <s v=" "/>
    <s v=" "/>
    <s v=" "/>
    <s v=" "/>
    <s v=" "/>
    <s v=" "/>
    <s v=" "/>
  </r>
  <r>
    <n v="519"/>
    <m/>
    <x v="0"/>
    <s v="Hayır"/>
    <s v="Hayır"/>
    <m/>
    <m/>
    <m/>
    <m/>
    <s v=" "/>
    <s v=" "/>
    <s v=" "/>
    <m/>
    <m/>
    <m/>
    <s v=" "/>
    <s v=" "/>
    <s v=" "/>
    <s v=" "/>
    <s v=" "/>
    <s v=" "/>
    <s v=" "/>
    <s v=" "/>
    <s v=" "/>
  </r>
  <r>
    <n v="520"/>
    <m/>
    <x v="0"/>
    <s v="Hayır"/>
    <s v="Hayır"/>
    <m/>
    <m/>
    <m/>
    <m/>
    <s v=" "/>
    <s v=" "/>
    <s v=" "/>
    <m/>
    <m/>
    <m/>
    <s v=" "/>
    <s v=" "/>
    <s v=" "/>
    <s v=" "/>
    <s v=" "/>
    <s v=" "/>
    <s v=" "/>
    <s v=" "/>
    <s v=" "/>
  </r>
  <r>
    <n v="521"/>
    <m/>
    <x v="0"/>
    <s v="Hayır"/>
    <s v="Hayır"/>
    <m/>
    <m/>
    <m/>
    <m/>
    <s v=" "/>
    <s v=" "/>
    <s v=" "/>
    <m/>
    <m/>
    <m/>
    <s v=" "/>
    <s v=" "/>
    <s v=" "/>
    <s v=" "/>
    <s v=" "/>
    <s v=" "/>
    <s v=" "/>
    <s v=" "/>
    <s v=" "/>
  </r>
  <r>
    <n v="522"/>
    <m/>
    <x v="0"/>
    <s v="Hayır"/>
    <s v="Hayır"/>
    <m/>
    <m/>
    <m/>
    <m/>
    <s v=" "/>
    <s v=" "/>
    <s v=" "/>
    <m/>
    <m/>
    <m/>
    <s v=" "/>
    <s v=" "/>
    <s v=" "/>
    <s v=" "/>
    <s v=" "/>
    <s v=" "/>
    <s v=" "/>
    <s v=" "/>
    <s v=" "/>
  </r>
  <r>
    <n v="523"/>
    <m/>
    <x v="0"/>
    <s v="Hayır"/>
    <s v="Hayır"/>
    <m/>
    <m/>
    <m/>
    <m/>
    <s v=" "/>
    <s v=" "/>
    <s v=" "/>
    <m/>
    <m/>
    <m/>
    <s v=" "/>
    <s v=" "/>
    <s v=" "/>
    <s v=" "/>
    <s v=" "/>
    <s v=" "/>
    <s v=" "/>
    <s v=" "/>
    <s v=" "/>
  </r>
  <r>
    <n v="524"/>
    <m/>
    <x v="0"/>
    <s v="Hayır"/>
    <s v="Hayır"/>
    <m/>
    <m/>
    <m/>
    <m/>
    <s v=" "/>
    <s v=" "/>
    <s v=" "/>
    <m/>
    <m/>
    <m/>
    <s v=" "/>
    <s v=" "/>
    <s v=" "/>
    <s v=" "/>
    <s v=" "/>
    <s v=" "/>
    <s v=" "/>
    <s v=" "/>
    <s v=" "/>
  </r>
  <r>
    <n v="525"/>
    <m/>
    <x v="0"/>
    <s v="Hayır"/>
    <s v="Hayır"/>
    <m/>
    <m/>
    <m/>
    <m/>
    <s v=" "/>
    <s v=" "/>
    <s v=" "/>
    <m/>
    <m/>
    <m/>
    <s v=" "/>
    <s v=" "/>
    <s v=" "/>
    <s v=" "/>
    <s v=" "/>
    <s v=" "/>
    <s v=" "/>
    <s v=" "/>
    <s v=" "/>
  </r>
  <r>
    <n v="526"/>
    <m/>
    <x v="0"/>
    <s v="Hayır"/>
    <s v="Hayır"/>
    <m/>
    <m/>
    <m/>
    <m/>
    <s v=" "/>
    <s v=" "/>
    <s v=" "/>
    <m/>
    <m/>
    <m/>
    <s v=" "/>
    <s v=" "/>
    <s v=" "/>
    <s v=" "/>
    <s v=" "/>
    <s v=" "/>
    <s v=" "/>
    <s v=" "/>
    <s v=" "/>
  </r>
  <r>
    <n v="527"/>
    <m/>
    <x v="0"/>
    <s v="Hayır"/>
    <s v="Hayır"/>
    <m/>
    <m/>
    <m/>
    <m/>
    <s v=" "/>
    <s v=" "/>
    <s v=" "/>
    <m/>
    <m/>
    <m/>
    <s v=" "/>
    <s v=" "/>
    <s v=" "/>
    <s v=" "/>
    <s v=" "/>
    <s v=" "/>
    <s v=" "/>
    <s v=" "/>
    <s v=" "/>
  </r>
  <r>
    <n v="528"/>
    <m/>
    <x v="0"/>
    <s v="Hayır"/>
    <s v="Hayır"/>
    <m/>
    <m/>
    <m/>
    <m/>
    <s v=" "/>
    <s v=" "/>
    <s v=" "/>
    <m/>
    <m/>
    <m/>
    <s v=" "/>
    <s v=" "/>
    <s v=" "/>
    <s v=" "/>
    <s v=" "/>
    <s v=" "/>
    <s v=" "/>
    <s v=" "/>
    <s v=" "/>
  </r>
  <r>
    <n v="529"/>
    <m/>
    <x v="0"/>
    <s v="Hayır"/>
    <s v="Hayır"/>
    <m/>
    <m/>
    <m/>
    <m/>
    <s v=" "/>
    <s v=" "/>
    <s v=" "/>
    <m/>
    <m/>
    <m/>
    <s v=" "/>
    <s v=" "/>
    <s v=" "/>
    <s v=" "/>
    <s v=" "/>
    <s v=" "/>
    <s v=" "/>
    <s v=" "/>
    <s v=" "/>
  </r>
  <r>
    <n v="530"/>
    <m/>
    <x v="0"/>
    <s v="Hayır"/>
    <s v="Hayır"/>
    <m/>
    <m/>
    <m/>
    <m/>
    <s v=" "/>
    <s v=" "/>
    <s v=" "/>
    <m/>
    <m/>
    <m/>
    <s v=" "/>
    <s v=" "/>
    <s v=" "/>
    <s v=" "/>
    <s v=" "/>
    <s v=" "/>
    <s v=" "/>
    <s v=" "/>
    <s v=" "/>
  </r>
  <r>
    <n v="531"/>
    <m/>
    <x v="0"/>
    <s v="Hayır"/>
    <s v="Hayır"/>
    <m/>
    <m/>
    <m/>
    <m/>
    <s v=" "/>
    <s v=" "/>
    <s v=" "/>
    <m/>
    <m/>
    <m/>
    <s v=" "/>
    <s v=" "/>
    <s v=" "/>
    <s v=" "/>
    <s v=" "/>
    <s v=" "/>
    <s v=" "/>
    <s v=" "/>
    <s v=" "/>
  </r>
  <r>
    <n v="532"/>
    <m/>
    <x v="0"/>
    <s v="Hayır"/>
    <s v="Hayır"/>
    <m/>
    <m/>
    <m/>
    <m/>
    <s v=" "/>
    <s v=" "/>
    <s v=" "/>
    <m/>
    <m/>
    <m/>
    <s v=" "/>
    <s v=" "/>
    <s v=" "/>
    <s v=" "/>
    <s v=" "/>
    <s v=" "/>
    <s v=" "/>
    <s v=" "/>
    <s v=" "/>
  </r>
  <r>
    <n v="533"/>
    <m/>
    <x v="0"/>
    <s v="Hayır"/>
    <s v="Hayır"/>
    <m/>
    <m/>
    <m/>
    <m/>
    <s v=" "/>
    <s v=" "/>
    <s v=" "/>
    <m/>
    <m/>
    <m/>
    <s v=" "/>
    <s v=" "/>
    <s v=" "/>
    <s v=" "/>
    <s v=" "/>
    <s v=" "/>
    <s v=" "/>
    <s v=" "/>
    <s v=" "/>
  </r>
  <r>
    <n v="534"/>
    <m/>
    <x v="0"/>
    <s v="Hayır"/>
    <s v="Hayır"/>
    <m/>
    <m/>
    <m/>
    <m/>
    <s v=" "/>
    <s v=" "/>
    <s v=" "/>
    <m/>
    <m/>
    <m/>
    <s v=" "/>
    <s v=" "/>
    <s v=" "/>
    <s v=" "/>
    <s v=" "/>
    <s v=" "/>
    <s v=" "/>
    <s v=" "/>
    <s v=" "/>
  </r>
  <r>
    <n v="535"/>
    <m/>
    <x v="0"/>
    <s v="Hayır"/>
    <s v="Hayır"/>
    <m/>
    <m/>
    <m/>
    <m/>
    <s v=" "/>
    <s v=" "/>
    <s v=" "/>
    <m/>
    <m/>
    <m/>
    <s v=" "/>
    <s v=" "/>
    <s v=" "/>
    <s v=" "/>
    <s v=" "/>
    <s v=" "/>
    <s v=" "/>
    <s v=" "/>
    <s v=" "/>
  </r>
  <r>
    <n v="536"/>
    <m/>
    <x v="0"/>
    <s v="Hayır"/>
    <s v="Hayır"/>
    <m/>
    <m/>
    <m/>
    <m/>
    <s v=" "/>
    <s v=" "/>
    <s v=" "/>
    <m/>
    <m/>
    <m/>
    <s v=" "/>
    <s v=" "/>
    <s v=" "/>
    <s v=" "/>
    <s v=" "/>
    <s v=" "/>
    <s v=" "/>
    <s v=" "/>
    <s v=" "/>
  </r>
  <r>
    <n v="537"/>
    <m/>
    <x v="0"/>
    <s v="Hayır"/>
    <s v="Hayır"/>
    <m/>
    <m/>
    <m/>
    <m/>
    <s v=" "/>
    <s v=" "/>
    <s v=" "/>
    <m/>
    <m/>
    <m/>
    <s v=" "/>
    <s v=" "/>
    <s v=" "/>
    <s v=" "/>
    <s v=" "/>
    <s v=" "/>
    <s v=" "/>
    <s v=" "/>
    <s v=" "/>
  </r>
  <r>
    <n v="538"/>
    <m/>
    <x v="0"/>
    <s v="Hayır"/>
    <s v="Hayır"/>
    <m/>
    <m/>
    <m/>
    <m/>
    <s v=" "/>
    <s v=" "/>
    <s v=" "/>
    <m/>
    <m/>
    <m/>
    <s v=" "/>
    <s v=" "/>
    <s v=" "/>
    <s v=" "/>
    <s v=" "/>
    <s v=" "/>
    <s v=" "/>
    <s v=" "/>
    <s v=" "/>
  </r>
  <r>
    <n v="539"/>
    <m/>
    <x v="0"/>
    <s v="Hayır"/>
    <s v="Hayır"/>
    <m/>
    <m/>
    <m/>
    <m/>
    <s v=" "/>
    <s v=" "/>
    <s v=" "/>
    <m/>
    <m/>
    <m/>
    <s v=" "/>
    <s v=" "/>
    <s v=" "/>
    <s v=" "/>
    <s v=" "/>
    <s v=" "/>
    <s v=" "/>
    <s v=" "/>
    <s v=" "/>
  </r>
  <r>
    <n v="540"/>
    <m/>
    <x v="0"/>
    <s v="Hayır"/>
    <s v="Hayır"/>
    <m/>
    <m/>
    <m/>
    <m/>
    <s v=" "/>
    <s v=" "/>
    <s v=" "/>
    <m/>
    <m/>
    <m/>
    <s v=" "/>
    <s v=" "/>
    <s v=" "/>
    <s v=" "/>
    <s v=" "/>
    <s v=" "/>
    <s v=" "/>
    <s v=" "/>
    <s v=" "/>
  </r>
  <r>
    <n v="541"/>
    <m/>
    <x v="0"/>
    <s v="Hayır"/>
    <s v="Hayır"/>
    <m/>
    <m/>
    <m/>
    <m/>
    <s v=" "/>
    <s v=" "/>
    <s v=" "/>
    <m/>
    <m/>
    <m/>
    <s v=" "/>
    <s v=" "/>
    <s v=" "/>
    <s v=" "/>
    <s v=" "/>
    <s v=" "/>
    <s v=" "/>
    <s v=" "/>
    <s v=" "/>
  </r>
  <r>
    <n v="542"/>
    <m/>
    <x v="0"/>
    <s v="Hayır"/>
    <s v="Hayır"/>
    <m/>
    <m/>
    <m/>
    <m/>
    <s v=" "/>
    <s v=" "/>
    <s v=" "/>
    <m/>
    <m/>
    <m/>
    <s v=" "/>
    <s v=" "/>
    <s v=" "/>
    <s v=" "/>
    <s v=" "/>
    <s v=" "/>
    <s v=" "/>
    <s v=" "/>
    <s v=" "/>
  </r>
  <r>
    <n v="543"/>
    <m/>
    <x v="0"/>
    <s v="Hayır"/>
    <s v="Hayır"/>
    <m/>
    <m/>
    <m/>
    <m/>
    <s v=" "/>
    <s v=" "/>
    <s v=" "/>
    <m/>
    <m/>
    <m/>
    <s v=" "/>
    <s v=" "/>
    <s v=" "/>
    <s v=" "/>
    <s v=" "/>
    <s v=" "/>
    <s v=" "/>
    <s v=" "/>
    <s v=" "/>
  </r>
  <r>
    <n v="544"/>
    <m/>
    <x v="0"/>
    <s v="Hayır"/>
    <s v="Hayır"/>
    <m/>
    <m/>
    <m/>
    <m/>
    <s v=" "/>
    <s v=" "/>
    <s v=" "/>
    <m/>
    <m/>
    <m/>
    <s v=" "/>
    <s v=" "/>
    <s v=" "/>
    <s v=" "/>
    <s v=" "/>
    <s v=" "/>
    <s v=" "/>
    <s v=" "/>
    <s v=" "/>
  </r>
  <r>
    <n v="545"/>
    <m/>
    <x v="0"/>
    <s v="Hayır"/>
    <s v="Hayır"/>
    <m/>
    <m/>
    <m/>
    <m/>
    <s v=" "/>
    <s v=" "/>
    <s v=" "/>
    <m/>
    <m/>
    <m/>
    <s v=" "/>
    <s v=" "/>
    <s v=" "/>
    <s v=" "/>
    <s v=" "/>
    <s v=" "/>
    <s v=" "/>
    <s v=" "/>
    <s v=" "/>
  </r>
  <r>
    <n v="546"/>
    <m/>
    <x v="0"/>
    <s v="Hayır"/>
    <s v="Hayır"/>
    <m/>
    <m/>
    <m/>
    <m/>
    <s v=" "/>
    <s v=" "/>
    <s v=" "/>
    <m/>
    <m/>
    <m/>
    <s v=" "/>
    <s v=" "/>
    <s v=" "/>
    <s v=" "/>
    <s v=" "/>
    <s v=" "/>
    <s v=" "/>
    <s v=" "/>
    <s v=" "/>
  </r>
  <r>
    <n v="547"/>
    <m/>
    <x v="0"/>
    <s v="Hayır"/>
    <s v="Hayır"/>
    <m/>
    <m/>
    <m/>
    <m/>
    <s v=" "/>
    <s v=" "/>
    <s v=" "/>
    <m/>
    <m/>
    <m/>
    <s v=" "/>
    <s v=" "/>
    <s v=" "/>
    <s v=" "/>
    <s v=" "/>
    <s v=" "/>
    <s v=" "/>
    <s v=" "/>
    <s v=" "/>
  </r>
  <r>
    <n v="548"/>
    <m/>
    <x v="0"/>
    <s v="Hayır"/>
    <s v="Hayır"/>
    <m/>
    <m/>
    <m/>
    <m/>
    <s v=" "/>
    <s v=" "/>
    <s v=" "/>
    <m/>
    <m/>
    <m/>
    <s v=" "/>
    <s v=" "/>
    <s v=" "/>
    <s v=" "/>
    <s v=" "/>
    <s v=" "/>
    <s v=" "/>
    <s v=" "/>
    <s v=" "/>
  </r>
  <r>
    <n v="549"/>
    <m/>
    <x v="0"/>
    <s v="Hayır"/>
    <s v="Hayır"/>
    <m/>
    <m/>
    <m/>
    <m/>
    <s v=" "/>
    <s v=" "/>
    <s v=" "/>
    <m/>
    <m/>
    <m/>
    <s v=" "/>
    <s v=" "/>
    <s v=" "/>
    <s v=" "/>
    <s v=" "/>
    <s v=" "/>
    <s v=" "/>
    <s v=" "/>
    <s v=" "/>
  </r>
  <r>
    <n v="550"/>
    <m/>
    <x v="0"/>
    <s v="Hayır"/>
    <s v="Hayır"/>
    <m/>
    <m/>
    <m/>
    <m/>
    <s v=" "/>
    <s v=" "/>
    <s v=" "/>
    <m/>
    <m/>
    <m/>
    <s v=" "/>
    <s v=" "/>
    <s v=" "/>
    <s v=" "/>
    <s v=" "/>
    <s v=" "/>
    <s v=" "/>
    <s v=" "/>
    <s v=" "/>
  </r>
  <r>
    <n v="551"/>
    <m/>
    <x v="0"/>
    <s v="Hayır"/>
    <s v="Hayır"/>
    <m/>
    <m/>
    <m/>
    <m/>
    <s v=" "/>
    <s v=" "/>
    <s v=" "/>
    <m/>
    <m/>
    <m/>
    <s v=" "/>
    <s v=" "/>
    <s v=" "/>
    <s v=" "/>
    <s v=" "/>
    <s v=" "/>
    <s v=" "/>
    <s v=" "/>
    <s v=" "/>
  </r>
  <r>
    <n v="552"/>
    <m/>
    <x v="0"/>
    <s v="Hayır"/>
    <s v="Hayır"/>
    <m/>
    <m/>
    <m/>
    <m/>
    <s v=" "/>
    <s v=" "/>
    <s v=" "/>
    <m/>
    <m/>
    <m/>
    <s v=" "/>
    <s v=" "/>
    <s v=" "/>
    <s v=" "/>
    <s v=" "/>
    <s v=" "/>
    <s v=" "/>
    <s v=" "/>
    <s v=" "/>
  </r>
  <r>
    <n v="553"/>
    <m/>
    <x v="0"/>
    <s v="Hayır"/>
    <s v="Hayır"/>
    <m/>
    <m/>
    <m/>
    <m/>
    <s v=" "/>
    <s v=" "/>
    <s v=" "/>
    <m/>
    <m/>
    <m/>
    <s v=" "/>
    <s v=" "/>
    <s v=" "/>
    <s v=" "/>
    <s v=" "/>
    <s v=" "/>
    <s v=" "/>
    <s v=" "/>
    <s v=" "/>
  </r>
  <r>
    <n v="554"/>
    <m/>
    <x v="0"/>
    <s v="Hayır"/>
    <s v="Hayır"/>
    <m/>
    <m/>
    <m/>
    <m/>
    <s v=" "/>
    <s v=" "/>
    <s v=" "/>
    <m/>
    <m/>
    <m/>
    <s v=" "/>
    <s v=" "/>
    <s v=" "/>
    <s v=" "/>
    <s v=" "/>
    <s v=" "/>
    <s v=" "/>
    <s v=" "/>
    <s v=" "/>
  </r>
  <r>
    <n v="555"/>
    <m/>
    <x v="0"/>
    <s v="Hayır"/>
    <s v="Hayır"/>
    <m/>
    <m/>
    <m/>
    <m/>
    <s v=" "/>
    <s v=" "/>
    <s v=" "/>
    <m/>
    <m/>
    <m/>
    <s v=" "/>
    <s v=" "/>
    <s v=" "/>
    <s v=" "/>
    <s v=" "/>
    <s v=" "/>
    <s v=" "/>
    <s v=" "/>
    <s v=" "/>
  </r>
  <r>
    <n v="556"/>
    <m/>
    <x v="0"/>
    <s v="Hayır"/>
    <s v="Hayır"/>
    <m/>
    <m/>
    <m/>
    <m/>
    <s v=" "/>
    <s v=" "/>
    <s v=" "/>
    <m/>
    <m/>
    <m/>
    <s v=" "/>
    <s v=" "/>
    <s v=" "/>
    <s v=" "/>
    <s v=" "/>
    <s v=" "/>
    <s v=" "/>
    <s v=" "/>
    <s v=" "/>
  </r>
  <r>
    <n v="557"/>
    <m/>
    <x v="0"/>
    <s v="Hayır"/>
    <s v="Hayır"/>
    <m/>
    <m/>
    <m/>
    <m/>
    <s v=" "/>
    <s v=" "/>
    <s v=" "/>
    <m/>
    <m/>
    <m/>
    <s v=" "/>
    <s v=" "/>
    <s v=" "/>
    <s v=" "/>
    <s v=" "/>
    <s v=" "/>
    <s v=" "/>
    <s v=" "/>
    <s v=" "/>
  </r>
  <r>
    <n v="558"/>
    <m/>
    <x v="0"/>
    <s v="Hayır"/>
    <s v="Hayır"/>
    <m/>
    <m/>
    <m/>
    <m/>
    <s v=" "/>
    <s v=" "/>
    <s v=" "/>
    <m/>
    <m/>
    <m/>
    <s v=" "/>
    <s v=" "/>
    <s v=" "/>
    <s v=" "/>
    <s v=" "/>
    <s v=" "/>
    <s v=" "/>
    <s v=" "/>
    <s v=" "/>
  </r>
  <r>
    <n v="559"/>
    <m/>
    <x v="0"/>
    <s v="Hayır"/>
    <s v="Hayır"/>
    <m/>
    <m/>
    <m/>
    <m/>
    <s v=" "/>
    <s v=" "/>
    <s v=" "/>
    <m/>
    <m/>
    <m/>
    <s v=" "/>
    <s v=" "/>
    <s v=" "/>
    <s v=" "/>
    <s v=" "/>
    <s v=" "/>
    <s v=" "/>
    <s v=" "/>
    <s v=" "/>
  </r>
  <r>
    <n v="560"/>
    <m/>
    <x v="0"/>
    <s v="Hayır"/>
    <s v="Hayır"/>
    <m/>
    <m/>
    <m/>
    <m/>
    <s v=" "/>
    <s v=" "/>
    <s v=" "/>
    <m/>
    <m/>
    <m/>
    <s v=" "/>
    <s v=" "/>
    <s v=" "/>
    <s v=" "/>
    <s v=" "/>
    <s v=" "/>
    <s v=" "/>
    <s v=" "/>
    <s v=" "/>
  </r>
  <r>
    <n v="561"/>
    <m/>
    <x v="0"/>
    <s v="Hayır"/>
    <s v="Hayır"/>
    <m/>
    <m/>
    <m/>
    <m/>
    <s v=" "/>
    <s v=" "/>
    <s v=" "/>
    <m/>
    <m/>
    <m/>
    <s v=" "/>
    <s v=" "/>
    <s v=" "/>
    <s v=" "/>
    <s v=" "/>
    <s v=" "/>
    <s v=" "/>
    <s v=" "/>
    <s v=" "/>
  </r>
  <r>
    <n v="562"/>
    <m/>
    <x v="0"/>
    <s v="Hayır"/>
    <s v="Hayır"/>
    <m/>
    <m/>
    <m/>
    <m/>
    <s v=" "/>
    <s v=" "/>
    <s v=" "/>
    <m/>
    <m/>
    <m/>
    <s v=" "/>
    <s v=" "/>
    <s v=" "/>
    <s v=" "/>
    <s v=" "/>
    <s v=" "/>
    <s v=" "/>
    <s v=" "/>
    <s v=" "/>
  </r>
  <r>
    <n v="563"/>
    <m/>
    <x v="0"/>
    <s v="Hayır"/>
    <s v="Hayır"/>
    <m/>
    <m/>
    <m/>
    <m/>
    <s v=" "/>
    <s v=" "/>
    <s v=" "/>
    <m/>
    <m/>
    <m/>
    <s v=" "/>
    <s v=" "/>
    <s v=" "/>
    <s v=" "/>
    <s v=" "/>
    <s v=" "/>
    <s v=" "/>
    <s v=" "/>
    <s v=" "/>
  </r>
  <r>
    <n v="564"/>
    <m/>
    <x v="0"/>
    <s v="Hayır"/>
    <s v="Hayır"/>
    <m/>
    <m/>
    <m/>
    <m/>
    <s v=" "/>
    <s v=" "/>
    <s v=" "/>
    <m/>
    <m/>
    <m/>
    <s v=" "/>
    <s v=" "/>
    <s v=" "/>
    <s v=" "/>
    <s v=" "/>
    <s v=" "/>
    <s v=" "/>
    <s v=" "/>
    <s v=" "/>
  </r>
  <r>
    <n v="565"/>
    <m/>
    <x v="0"/>
    <s v="Hayır"/>
    <s v="Hayır"/>
    <m/>
    <m/>
    <m/>
    <m/>
    <s v=" "/>
    <s v=" "/>
    <s v=" "/>
    <m/>
    <m/>
    <m/>
    <s v=" "/>
    <s v=" "/>
    <s v=" "/>
    <s v=" "/>
    <s v=" "/>
    <s v=" "/>
    <s v=" "/>
    <s v=" "/>
    <s v=" "/>
  </r>
  <r>
    <n v="566"/>
    <m/>
    <x v="0"/>
    <s v="Hayır"/>
    <s v="Hayır"/>
    <m/>
    <m/>
    <m/>
    <m/>
    <s v=" "/>
    <s v=" "/>
    <s v=" "/>
    <m/>
    <m/>
    <m/>
    <s v=" "/>
    <s v=" "/>
    <s v=" "/>
    <s v=" "/>
    <s v=" "/>
    <s v=" "/>
    <s v=" "/>
    <s v=" "/>
    <s v=" "/>
  </r>
  <r>
    <n v="567"/>
    <m/>
    <x v="0"/>
    <s v="Hayır"/>
    <s v="Hayır"/>
    <m/>
    <m/>
    <m/>
    <m/>
    <s v=" "/>
    <s v=" "/>
    <s v=" "/>
    <m/>
    <m/>
    <m/>
    <s v=" "/>
    <s v=" "/>
    <s v=" "/>
    <s v=" "/>
    <s v=" "/>
    <s v=" "/>
    <s v=" "/>
    <s v=" "/>
    <s v=" "/>
  </r>
  <r>
    <n v="568"/>
    <m/>
    <x v="0"/>
    <s v="Hayır"/>
    <s v="Hayır"/>
    <m/>
    <m/>
    <m/>
    <m/>
    <s v=" "/>
    <s v=" "/>
    <s v=" "/>
    <m/>
    <m/>
    <m/>
    <s v=" "/>
    <s v=" "/>
    <s v=" "/>
    <s v=" "/>
    <s v=" "/>
    <s v=" "/>
    <s v=" "/>
    <s v=" "/>
    <s v=" "/>
  </r>
  <r>
    <n v="569"/>
    <m/>
    <x v="0"/>
    <s v="Hayır"/>
    <s v="Hayır"/>
    <m/>
    <m/>
    <m/>
    <m/>
    <s v=" "/>
    <s v=" "/>
    <s v=" "/>
    <m/>
    <m/>
    <m/>
    <s v=" "/>
    <s v=" "/>
    <s v=" "/>
    <s v=" "/>
    <s v=" "/>
    <s v=" "/>
    <s v=" "/>
    <s v=" "/>
    <s v=" "/>
  </r>
  <r>
    <n v="570"/>
    <m/>
    <x v="0"/>
    <s v="Hayır"/>
    <s v="Hayır"/>
    <m/>
    <m/>
    <m/>
    <m/>
    <s v=" "/>
    <s v=" "/>
    <s v=" "/>
    <m/>
    <m/>
    <m/>
    <s v=" "/>
    <s v=" "/>
    <s v=" "/>
    <s v=" "/>
    <s v=" "/>
    <s v=" "/>
    <s v=" "/>
    <s v=" "/>
    <s v=" "/>
  </r>
  <r>
    <n v="571"/>
    <m/>
    <x v="0"/>
    <s v="Hayır"/>
    <s v="Hayır"/>
    <m/>
    <m/>
    <m/>
    <m/>
    <s v=" "/>
    <s v=" "/>
    <s v=" "/>
    <m/>
    <m/>
    <m/>
    <s v=" "/>
    <s v=" "/>
    <s v=" "/>
    <s v=" "/>
    <s v=" "/>
    <s v=" "/>
    <s v=" "/>
    <s v=" "/>
    <s v=" "/>
  </r>
  <r>
    <n v="572"/>
    <m/>
    <x v="0"/>
    <s v="Hayır"/>
    <s v="Hayır"/>
    <m/>
    <m/>
    <m/>
    <m/>
    <s v=" "/>
    <s v=" "/>
    <s v=" "/>
    <m/>
    <m/>
    <m/>
    <s v=" "/>
    <s v=" "/>
    <s v=" "/>
    <s v=" "/>
    <s v=" "/>
    <s v=" "/>
    <s v=" "/>
    <s v=" "/>
    <s v=" "/>
  </r>
  <r>
    <n v="573"/>
    <m/>
    <x v="0"/>
    <s v="Hayır"/>
    <s v="Hayır"/>
    <m/>
    <m/>
    <m/>
    <m/>
    <s v=" "/>
    <s v=" "/>
    <s v=" "/>
    <m/>
    <m/>
    <m/>
    <s v=" "/>
    <s v=" "/>
    <s v=" "/>
    <s v=" "/>
    <s v=" "/>
    <s v=" "/>
    <s v=" "/>
    <s v=" "/>
    <s v=" "/>
  </r>
  <r>
    <n v="574"/>
    <m/>
    <x v="0"/>
    <s v="Hayır"/>
    <s v="Hayır"/>
    <m/>
    <m/>
    <m/>
    <m/>
    <s v=" "/>
    <s v=" "/>
    <s v=" "/>
    <m/>
    <m/>
    <m/>
    <s v=" "/>
    <s v=" "/>
    <s v=" "/>
    <s v=" "/>
    <s v=" "/>
    <s v=" "/>
    <s v=" "/>
    <s v=" "/>
    <s v=" "/>
  </r>
  <r>
    <n v="575"/>
    <m/>
    <x v="0"/>
    <s v="Hayır"/>
    <s v="Hayır"/>
    <m/>
    <m/>
    <m/>
    <m/>
    <s v=" "/>
    <s v=" "/>
    <s v=" "/>
    <m/>
    <m/>
    <m/>
    <s v=" "/>
    <s v=" "/>
    <s v=" "/>
    <s v=" "/>
    <s v=" "/>
    <s v=" "/>
    <s v=" "/>
    <s v=" "/>
    <s v=" "/>
  </r>
  <r>
    <n v="576"/>
    <m/>
    <x v="0"/>
    <s v="Hayır"/>
    <s v="Hayır"/>
    <m/>
    <m/>
    <m/>
    <m/>
    <s v=" "/>
    <s v=" "/>
    <s v=" "/>
    <m/>
    <m/>
    <m/>
    <s v=" "/>
    <s v=" "/>
    <s v=" "/>
    <s v=" "/>
    <s v=" "/>
    <s v=" "/>
    <s v=" "/>
    <s v=" "/>
    <s v=" "/>
  </r>
  <r>
    <n v="577"/>
    <m/>
    <x v="0"/>
    <s v="Hayır"/>
    <s v="Hayır"/>
    <m/>
    <m/>
    <m/>
    <m/>
    <s v=" "/>
    <s v=" "/>
    <s v=" "/>
    <m/>
    <m/>
    <m/>
    <s v=" "/>
    <s v=" "/>
    <s v=" "/>
    <s v=" "/>
    <s v=" "/>
    <s v=" "/>
    <s v=" "/>
    <s v=" "/>
    <s v=" "/>
  </r>
  <r>
    <n v="578"/>
    <m/>
    <x v="0"/>
    <s v="Hayır"/>
    <s v="Hayır"/>
    <m/>
    <m/>
    <m/>
    <m/>
    <s v=" "/>
    <s v=" "/>
    <s v=" "/>
    <m/>
    <m/>
    <m/>
    <s v=" "/>
    <s v=" "/>
    <s v=" "/>
    <s v=" "/>
    <s v=" "/>
    <s v=" "/>
    <s v=" "/>
    <s v=" "/>
    <s v=" "/>
  </r>
  <r>
    <n v="579"/>
    <m/>
    <x v="0"/>
    <s v="Hayır"/>
    <s v="Hayır"/>
    <m/>
    <m/>
    <m/>
    <m/>
    <s v=" "/>
    <s v=" "/>
    <s v=" "/>
    <m/>
    <m/>
    <m/>
    <s v=" "/>
    <s v=" "/>
    <s v=" "/>
    <s v=" "/>
    <s v=" "/>
    <s v=" "/>
    <s v=" "/>
    <s v=" "/>
    <s v=" "/>
  </r>
  <r>
    <n v="580"/>
    <m/>
    <x v="0"/>
    <s v="Hayır"/>
    <s v="Hayır"/>
    <m/>
    <m/>
    <m/>
    <m/>
    <s v=" "/>
    <s v=" "/>
    <s v=" "/>
    <m/>
    <m/>
    <m/>
    <s v=" "/>
    <s v=" "/>
    <s v=" "/>
    <s v=" "/>
    <s v=" "/>
    <s v=" "/>
    <s v=" "/>
    <s v=" "/>
    <s v=" "/>
  </r>
  <r>
    <n v="581"/>
    <m/>
    <x v="0"/>
    <s v="Hayır"/>
    <s v="Hayır"/>
    <m/>
    <m/>
    <m/>
    <m/>
    <s v=" "/>
    <s v=" "/>
    <s v=" "/>
    <m/>
    <m/>
    <m/>
    <s v=" "/>
    <s v=" "/>
    <s v=" "/>
    <s v=" "/>
    <s v=" "/>
    <s v=" "/>
    <s v=" "/>
    <s v=" "/>
    <s v=" "/>
  </r>
  <r>
    <n v="582"/>
    <m/>
    <x v="0"/>
    <s v="Hayır"/>
    <s v="Hayır"/>
    <m/>
    <m/>
    <m/>
    <m/>
    <s v=" "/>
    <s v=" "/>
    <s v=" "/>
    <m/>
    <m/>
    <m/>
    <s v=" "/>
    <s v=" "/>
    <s v=" "/>
    <s v=" "/>
    <s v=" "/>
    <s v=" "/>
    <s v=" "/>
    <s v=" "/>
    <s v=" "/>
  </r>
  <r>
    <n v="583"/>
    <m/>
    <x v="0"/>
    <s v="Hayır"/>
    <s v="Hayır"/>
    <m/>
    <m/>
    <m/>
    <m/>
    <s v=" "/>
    <s v=" "/>
    <s v=" "/>
    <m/>
    <m/>
    <m/>
    <s v=" "/>
    <s v=" "/>
    <s v=" "/>
    <s v=" "/>
    <s v=" "/>
    <s v=" "/>
    <s v=" "/>
    <s v=" "/>
    <s v=" "/>
  </r>
  <r>
    <n v="584"/>
    <m/>
    <x v="0"/>
    <s v="Hayır"/>
    <s v="Hayır"/>
    <m/>
    <m/>
    <m/>
    <m/>
    <s v=" "/>
    <s v=" "/>
    <s v=" "/>
    <m/>
    <m/>
    <m/>
    <s v=" "/>
    <s v=" "/>
    <s v=" "/>
    <s v=" "/>
    <s v=" "/>
    <s v=" "/>
    <s v=" "/>
    <s v=" "/>
    <s v=" "/>
  </r>
  <r>
    <n v="585"/>
    <m/>
    <x v="0"/>
    <s v="Hayır"/>
    <s v="Hayır"/>
    <m/>
    <m/>
    <m/>
    <m/>
    <s v=" "/>
    <s v=" "/>
    <s v=" "/>
    <m/>
    <m/>
    <m/>
    <s v=" "/>
    <s v=" "/>
    <s v=" "/>
    <s v=" "/>
    <s v=" "/>
    <s v=" "/>
    <s v=" "/>
    <s v=" "/>
    <s v=" "/>
  </r>
  <r>
    <n v="586"/>
    <m/>
    <x v="0"/>
    <s v="Hayır"/>
    <s v="Hayır"/>
    <m/>
    <m/>
    <m/>
    <m/>
    <s v=" "/>
    <s v=" "/>
    <s v=" "/>
    <m/>
    <m/>
    <m/>
    <s v=" "/>
    <s v=" "/>
    <s v=" "/>
    <s v=" "/>
    <s v=" "/>
    <s v=" "/>
    <s v=" "/>
    <s v=" "/>
    <s v=" "/>
  </r>
  <r>
    <n v="587"/>
    <m/>
    <x v="0"/>
    <s v="Hayır"/>
    <s v="Hayır"/>
    <m/>
    <m/>
    <m/>
    <m/>
    <s v=" "/>
    <s v=" "/>
    <s v=" "/>
    <m/>
    <m/>
    <m/>
    <s v=" "/>
    <s v=" "/>
    <s v=" "/>
    <s v=" "/>
    <s v=" "/>
    <s v=" "/>
    <s v=" "/>
    <s v=" "/>
    <s v=" "/>
  </r>
  <r>
    <n v="588"/>
    <m/>
    <x v="0"/>
    <s v="Hayır"/>
    <s v="Hayır"/>
    <m/>
    <m/>
    <m/>
    <m/>
    <s v=" "/>
    <s v=" "/>
    <s v=" "/>
    <m/>
    <m/>
    <m/>
    <s v=" "/>
    <s v=" "/>
    <s v=" "/>
    <s v=" "/>
    <s v=" "/>
    <s v=" "/>
    <s v=" "/>
    <s v=" "/>
    <s v=" "/>
  </r>
  <r>
    <n v="589"/>
    <m/>
    <x v="0"/>
    <s v="Hayır"/>
    <s v="Hayır"/>
    <m/>
    <m/>
    <m/>
    <m/>
    <s v=" "/>
    <s v=" "/>
    <s v=" "/>
    <m/>
    <m/>
    <m/>
    <s v=" "/>
    <s v=" "/>
    <s v=" "/>
    <s v=" "/>
    <s v=" "/>
    <s v=" "/>
    <s v=" "/>
    <s v=" "/>
    <s v=" "/>
  </r>
  <r>
    <n v="590"/>
    <m/>
    <x v="0"/>
    <s v="Hayır"/>
    <s v="Hayır"/>
    <m/>
    <m/>
    <m/>
    <m/>
    <s v=" "/>
    <s v=" "/>
    <s v=" "/>
    <m/>
    <m/>
    <m/>
    <s v=" "/>
    <s v=" "/>
    <s v=" "/>
    <s v=" "/>
    <s v=" "/>
    <s v=" "/>
    <s v=" "/>
    <s v=" "/>
    <s v=" "/>
  </r>
  <r>
    <n v="591"/>
    <m/>
    <x v="0"/>
    <s v="Hayır"/>
    <s v="Hayır"/>
    <m/>
    <m/>
    <m/>
    <m/>
    <s v=" "/>
    <s v=" "/>
    <s v=" "/>
    <m/>
    <m/>
    <m/>
    <s v=" "/>
    <s v=" "/>
    <s v=" "/>
    <s v=" "/>
    <s v=" "/>
    <s v=" "/>
    <s v=" "/>
    <s v=" "/>
    <s v=" "/>
  </r>
  <r>
    <n v="592"/>
    <m/>
    <x v="0"/>
    <s v="Hayır"/>
    <s v="Hayır"/>
    <m/>
    <m/>
    <m/>
    <m/>
    <s v=" "/>
    <s v=" "/>
    <s v=" "/>
    <m/>
    <m/>
    <m/>
    <s v=" "/>
    <s v=" "/>
    <s v=" "/>
    <s v=" "/>
    <s v=" "/>
    <s v=" "/>
    <s v=" "/>
    <s v=" "/>
    <s v=" "/>
  </r>
  <r>
    <n v="593"/>
    <m/>
    <x v="0"/>
    <s v="Hayır"/>
    <s v="Hayır"/>
    <m/>
    <m/>
    <m/>
    <m/>
    <s v=" "/>
    <s v=" "/>
    <s v=" "/>
    <m/>
    <m/>
    <m/>
    <s v=" "/>
    <s v=" "/>
    <s v=" "/>
    <s v=" "/>
    <s v=" "/>
    <s v=" "/>
    <s v=" "/>
    <s v=" "/>
    <s v=" "/>
  </r>
  <r>
    <n v="594"/>
    <m/>
    <x v="0"/>
    <s v="Hayır"/>
    <s v="Hayır"/>
    <m/>
    <m/>
    <m/>
    <m/>
    <s v=" "/>
    <s v=" "/>
    <s v=" "/>
    <m/>
    <m/>
    <m/>
    <s v=" "/>
    <s v=" "/>
    <s v=" "/>
    <s v=" "/>
    <s v=" "/>
    <s v=" "/>
    <s v=" "/>
    <s v=" "/>
    <s v=" "/>
  </r>
  <r>
    <n v="595"/>
    <m/>
    <x v="0"/>
    <s v="Hayır"/>
    <s v="Hayır"/>
    <m/>
    <m/>
    <m/>
    <m/>
    <s v=" "/>
    <s v=" "/>
    <s v=" "/>
    <m/>
    <m/>
    <m/>
    <s v=" "/>
    <s v=" "/>
    <s v=" "/>
    <s v=" "/>
    <s v=" "/>
    <s v=" "/>
    <s v=" "/>
    <s v=" "/>
    <s v=" "/>
  </r>
  <r>
    <n v="596"/>
    <m/>
    <x v="0"/>
    <s v="Hayır"/>
    <s v="Hayır"/>
    <m/>
    <m/>
    <m/>
    <m/>
    <s v=" "/>
    <s v=" "/>
    <s v=" "/>
    <m/>
    <m/>
    <m/>
    <s v=" "/>
    <s v=" "/>
    <s v=" "/>
    <s v=" "/>
    <s v=" "/>
    <s v=" "/>
    <s v=" "/>
    <s v=" "/>
    <s v=" "/>
  </r>
  <r>
    <n v="597"/>
    <m/>
    <x v="0"/>
    <s v="Hayır"/>
    <s v="Hayır"/>
    <m/>
    <m/>
    <m/>
    <m/>
    <s v=" "/>
    <s v=" "/>
    <s v=" "/>
    <m/>
    <m/>
    <m/>
    <s v=" "/>
    <s v=" "/>
    <s v=" "/>
    <s v=" "/>
    <s v=" "/>
    <s v=" "/>
    <s v=" "/>
    <s v=" "/>
    <s v=" "/>
  </r>
  <r>
    <n v="598"/>
    <m/>
    <x v="0"/>
    <s v="Hayır"/>
    <s v="Hayır"/>
    <m/>
    <m/>
    <m/>
    <m/>
    <s v=" "/>
    <s v=" "/>
    <s v=" "/>
    <m/>
    <m/>
    <m/>
    <s v=" "/>
    <s v=" "/>
    <s v=" "/>
    <s v=" "/>
    <s v=" "/>
    <s v=" "/>
    <s v=" "/>
    <s v=" "/>
    <s v=" "/>
  </r>
  <r>
    <n v="599"/>
    <m/>
    <x v="0"/>
    <s v="Hayır"/>
    <s v="Hayır"/>
    <m/>
    <m/>
    <m/>
    <m/>
    <s v=" "/>
    <s v=" "/>
    <s v=" "/>
    <m/>
    <m/>
    <m/>
    <s v=" "/>
    <s v=" "/>
    <s v=" "/>
    <s v=" "/>
    <s v=" "/>
    <s v=" "/>
    <s v=" "/>
    <s v=" "/>
    <s v=" "/>
  </r>
  <r>
    <n v="600"/>
    <m/>
    <x v="0"/>
    <s v="Hayır"/>
    <s v="Hayır"/>
    <m/>
    <m/>
    <m/>
    <m/>
    <s v=" "/>
    <s v=" "/>
    <s v=" "/>
    <m/>
    <m/>
    <m/>
    <s v=" "/>
    <s v=" "/>
    <s v=" "/>
    <s v=" "/>
    <s v=" "/>
    <s v=" "/>
    <s v=" "/>
    <s v=" "/>
    <s v=" "/>
  </r>
  <r>
    <n v="601"/>
    <m/>
    <x v="0"/>
    <s v="Hayır"/>
    <s v="Hayır"/>
    <m/>
    <m/>
    <m/>
    <m/>
    <s v=" "/>
    <s v=" "/>
    <s v=" "/>
    <m/>
    <m/>
    <m/>
    <s v=" "/>
    <s v=" "/>
    <s v=" "/>
    <s v=" "/>
    <s v=" "/>
    <s v=" "/>
    <s v=" "/>
    <s v=" "/>
    <s v=" "/>
  </r>
  <r>
    <n v="602"/>
    <m/>
    <x v="0"/>
    <s v="Hayır"/>
    <s v="Hayır"/>
    <m/>
    <m/>
    <m/>
    <m/>
    <s v=" "/>
    <s v=" "/>
    <s v=" "/>
    <m/>
    <m/>
    <m/>
    <s v=" "/>
    <s v=" "/>
    <s v=" "/>
    <s v=" "/>
    <s v=" "/>
    <s v=" "/>
    <s v=" "/>
    <s v=" "/>
    <s v=" "/>
  </r>
  <r>
    <n v="603"/>
    <m/>
    <x v="0"/>
    <s v="Hayır"/>
    <s v="Hayır"/>
    <m/>
    <m/>
    <m/>
    <m/>
    <s v=" "/>
    <s v=" "/>
    <s v=" "/>
    <m/>
    <m/>
    <m/>
    <s v=" "/>
    <s v=" "/>
    <s v=" "/>
    <s v=" "/>
    <s v=" "/>
    <s v=" "/>
    <s v=" "/>
    <s v=" "/>
    <s v=" "/>
  </r>
  <r>
    <n v="604"/>
    <m/>
    <x v="0"/>
    <s v="Hayır"/>
    <s v="Hayır"/>
    <m/>
    <m/>
    <m/>
    <m/>
    <s v=" "/>
    <s v=" "/>
    <s v=" "/>
    <m/>
    <m/>
    <m/>
    <s v=" "/>
    <s v=" "/>
    <s v=" "/>
    <s v=" "/>
    <s v=" "/>
    <s v=" "/>
    <s v=" "/>
    <s v=" "/>
    <s v=" "/>
  </r>
  <r>
    <n v="605"/>
    <m/>
    <x v="0"/>
    <s v="Hayır"/>
    <s v="Hayır"/>
    <m/>
    <m/>
    <m/>
    <m/>
    <s v=" "/>
    <s v=" "/>
    <s v=" "/>
    <m/>
    <m/>
    <m/>
    <s v=" "/>
    <s v=" "/>
    <s v=" "/>
    <s v=" "/>
    <s v=" "/>
    <s v=" "/>
    <s v=" "/>
    <s v=" "/>
    <s v=" "/>
  </r>
  <r>
    <n v="606"/>
    <m/>
    <x v="0"/>
    <s v="Hayır"/>
    <s v="Hayır"/>
    <m/>
    <m/>
    <m/>
    <m/>
    <s v=" "/>
    <s v=" "/>
    <s v=" "/>
    <m/>
    <m/>
    <m/>
    <s v=" "/>
    <s v=" "/>
    <s v=" "/>
    <s v=" "/>
    <s v=" "/>
    <s v=" "/>
    <s v=" "/>
    <s v=" "/>
    <s v=" "/>
  </r>
  <r>
    <n v="607"/>
    <m/>
    <x v="0"/>
    <s v="Hayır"/>
    <s v="Hayır"/>
    <m/>
    <m/>
    <m/>
    <m/>
    <s v=" "/>
    <s v=" "/>
    <s v=" "/>
    <m/>
    <m/>
    <m/>
    <s v=" "/>
    <s v=" "/>
    <s v=" "/>
    <s v=" "/>
    <s v=" "/>
    <s v=" "/>
    <s v=" "/>
    <s v=" "/>
    <s v=" "/>
  </r>
  <r>
    <n v="608"/>
    <m/>
    <x v="0"/>
    <s v="Hayır"/>
    <s v="Hayır"/>
    <m/>
    <m/>
    <m/>
    <m/>
    <s v=" "/>
    <s v=" "/>
    <s v=" "/>
    <m/>
    <m/>
    <m/>
    <s v=" "/>
    <s v=" "/>
    <s v=" "/>
    <s v=" "/>
    <s v=" "/>
    <s v=" "/>
    <s v=" "/>
    <s v=" "/>
    <s v=" "/>
  </r>
  <r>
    <n v="609"/>
    <m/>
    <x v="0"/>
    <s v="Hayır"/>
    <s v="Hayır"/>
    <m/>
    <m/>
    <m/>
    <m/>
    <s v=" "/>
    <s v=" "/>
    <s v=" "/>
    <m/>
    <m/>
    <m/>
    <s v=" "/>
    <s v=" "/>
    <s v=" "/>
    <s v=" "/>
    <s v=" "/>
    <s v=" "/>
    <s v=" "/>
    <s v=" "/>
    <s v=" "/>
  </r>
  <r>
    <n v="610"/>
    <m/>
    <x v="0"/>
    <s v="Hayır"/>
    <s v="Hayır"/>
    <m/>
    <m/>
    <m/>
    <m/>
    <s v=" "/>
    <s v=" "/>
    <s v=" "/>
    <m/>
    <m/>
    <m/>
    <s v=" "/>
    <s v=" "/>
    <s v=" "/>
    <s v=" "/>
    <s v=" "/>
    <s v=" "/>
    <s v=" "/>
    <s v=" "/>
    <s v=" "/>
  </r>
  <r>
    <n v="611"/>
    <m/>
    <x v="0"/>
    <s v="Hayır"/>
    <s v="Hayır"/>
    <m/>
    <m/>
    <m/>
    <m/>
    <s v=" "/>
    <s v=" "/>
    <s v=" "/>
    <m/>
    <m/>
    <m/>
    <s v=" "/>
    <s v=" "/>
    <s v=" "/>
    <s v=" "/>
    <s v=" "/>
    <s v=" "/>
    <s v=" "/>
    <s v=" "/>
    <s v=" "/>
  </r>
  <r>
    <n v="612"/>
    <m/>
    <x v="0"/>
    <s v="Hayır"/>
    <s v="Hayır"/>
    <m/>
    <m/>
    <m/>
    <m/>
    <s v=" "/>
    <s v=" "/>
    <s v=" "/>
    <m/>
    <m/>
    <m/>
    <s v=" "/>
    <s v=" "/>
    <s v=" "/>
    <s v=" "/>
    <s v=" "/>
    <s v=" "/>
    <s v=" "/>
    <s v=" "/>
    <s v=" "/>
  </r>
  <r>
    <n v="613"/>
    <m/>
    <x v="0"/>
    <s v="Hayır"/>
    <s v="Hayır"/>
    <m/>
    <m/>
    <m/>
    <m/>
    <s v=" "/>
    <s v=" "/>
    <s v=" "/>
    <m/>
    <m/>
    <m/>
    <s v=" "/>
    <s v=" "/>
    <s v=" "/>
    <s v=" "/>
    <s v=" "/>
    <s v=" "/>
    <s v=" "/>
    <s v=" "/>
    <s v=" "/>
  </r>
  <r>
    <n v="614"/>
    <m/>
    <x v="0"/>
    <s v="Hayır"/>
    <s v="Hayır"/>
    <m/>
    <m/>
    <m/>
    <m/>
    <s v=" "/>
    <s v=" "/>
    <s v=" "/>
    <m/>
    <m/>
    <m/>
    <s v=" "/>
    <s v=" "/>
    <s v=" "/>
    <s v=" "/>
    <s v=" "/>
    <s v=" "/>
    <s v=" "/>
    <s v=" "/>
    <s v=" "/>
  </r>
  <r>
    <n v="615"/>
    <m/>
    <x v="0"/>
    <s v="Hayır"/>
    <s v="Hayır"/>
    <m/>
    <m/>
    <m/>
    <m/>
    <s v=" "/>
    <s v=" "/>
    <s v=" "/>
    <m/>
    <m/>
    <m/>
    <s v=" "/>
    <s v=" "/>
    <s v=" "/>
    <s v=" "/>
    <s v=" "/>
    <s v=" "/>
    <s v=" "/>
    <s v=" "/>
    <s v=" "/>
  </r>
  <r>
    <n v="616"/>
    <m/>
    <x v="0"/>
    <s v="Hayır"/>
    <s v="Hayır"/>
    <m/>
    <m/>
    <m/>
    <m/>
    <s v=" "/>
    <s v=" "/>
    <s v=" "/>
    <m/>
    <m/>
    <m/>
    <s v=" "/>
    <s v=" "/>
    <s v=" "/>
    <s v=" "/>
    <s v=" "/>
    <s v=" "/>
    <s v=" "/>
    <s v=" "/>
    <s v=" "/>
  </r>
  <r>
    <n v="617"/>
    <m/>
    <x v="0"/>
    <s v="Hayır"/>
    <s v="Hayır"/>
    <m/>
    <m/>
    <m/>
    <m/>
    <s v=" "/>
    <s v=" "/>
    <s v=" "/>
    <m/>
    <m/>
    <m/>
    <s v=" "/>
    <s v=" "/>
    <s v=" "/>
    <s v=" "/>
    <s v=" "/>
    <s v=" "/>
    <s v=" "/>
    <s v=" "/>
    <s v=" "/>
  </r>
  <r>
    <n v="618"/>
    <m/>
    <x v="0"/>
    <s v="Hayır"/>
    <s v="Hayır"/>
    <m/>
    <m/>
    <m/>
    <m/>
    <s v=" "/>
    <s v=" "/>
    <s v=" "/>
    <m/>
    <m/>
    <m/>
    <s v=" "/>
    <s v=" "/>
    <s v=" "/>
    <s v=" "/>
    <s v=" "/>
    <s v=" "/>
    <s v=" "/>
    <s v=" "/>
    <s v=" "/>
  </r>
  <r>
    <n v="619"/>
    <m/>
    <x v="0"/>
    <s v="Hayır"/>
    <s v="Hayır"/>
    <m/>
    <m/>
    <m/>
    <m/>
    <s v=" "/>
    <s v=" "/>
    <s v=" "/>
    <m/>
    <m/>
    <m/>
    <s v=" "/>
    <s v=" "/>
    <s v=" "/>
    <s v=" "/>
    <s v=" "/>
    <s v=" "/>
    <s v=" "/>
    <s v=" "/>
    <s v=" "/>
  </r>
  <r>
    <n v="620"/>
    <m/>
    <x v="0"/>
    <s v="Hayır"/>
    <s v="Hayır"/>
    <m/>
    <m/>
    <m/>
    <m/>
    <s v=" "/>
    <s v=" "/>
    <s v=" "/>
    <m/>
    <m/>
    <m/>
    <s v=" "/>
    <s v=" "/>
    <s v=" "/>
    <s v=" "/>
    <s v=" "/>
    <s v=" "/>
    <s v=" "/>
    <s v=" "/>
    <s v=" "/>
  </r>
  <r>
    <n v="621"/>
    <m/>
    <x v="0"/>
    <s v="Hayır"/>
    <s v="Hayır"/>
    <m/>
    <m/>
    <m/>
    <m/>
    <s v=" "/>
    <s v=" "/>
    <s v=" "/>
    <m/>
    <m/>
    <m/>
    <s v=" "/>
    <s v=" "/>
    <s v=" "/>
    <s v=" "/>
    <s v=" "/>
    <s v=" "/>
    <s v=" "/>
    <s v=" "/>
    <s v=" "/>
  </r>
  <r>
    <n v="622"/>
    <m/>
    <x v="0"/>
    <s v="Hayır"/>
    <s v="Hayır"/>
    <m/>
    <m/>
    <m/>
    <m/>
    <s v=" "/>
    <s v=" "/>
    <s v=" "/>
    <m/>
    <m/>
    <m/>
    <s v=" "/>
    <s v=" "/>
    <s v=" "/>
    <s v=" "/>
    <s v=" "/>
    <s v=" "/>
    <s v=" "/>
    <s v=" "/>
    <s v=" "/>
  </r>
  <r>
    <n v="623"/>
    <m/>
    <x v="0"/>
    <s v="Hayır"/>
    <s v="Hayır"/>
    <m/>
    <m/>
    <m/>
    <m/>
    <s v=" "/>
    <s v=" "/>
    <s v=" "/>
    <m/>
    <m/>
    <m/>
    <s v=" "/>
    <s v=" "/>
    <s v=" "/>
    <s v=" "/>
    <s v=" "/>
    <s v=" "/>
    <s v=" "/>
    <s v=" "/>
    <s v=" "/>
  </r>
  <r>
    <n v="624"/>
    <m/>
    <x v="0"/>
    <s v="Hayır"/>
    <s v="Hayır"/>
    <m/>
    <m/>
    <m/>
    <m/>
    <s v=" "/>
    <s v=" "/>
    <s v=" "/>
    <m/>
    <m/>
    <m/>
    <s v=" "/>
    <s v=" "/>
    <s v=" "/>
    <s v=" "/>
    <s v=" "/>
    <s v=" "/>
    <s v=" "/>
    <s v=" "/>
    <s v=" "/>
  </r>
  <r>
    <n v="625"/>
    <m/>
    <x v="0"/>
    <s v="Hayır"/>
    <s v="Hayır"/>
    <m/>
    <m/>
    <m/>
    <m/>
    <s v=" "/>
    <s v=" "/>
    <s v=" "/>
    <m/>
    <m/>
    <m/>
    <s v=" "/>
    <s v=" "/>
    <s v=" "/>
    <s v=" "/>
    <s v=" "/>
    <s v=" "/>
    <s v=" "/>
    <s v=" "/>
    <s v=" "/>
  </r>
  <r>
    <n v="626"/>
    <m/>
    <x v="0"/>
    <s v="Hayır"/>
    <s v="Hayır"/>
    <m/>
    <m/>
    <m/>
    <m/>
    <s v=" "/>
    <s v=" "/>
    <s v=" "/>
    <m/>
    <m/>
    <m/>
    <s v=" "/>
    <s v=" "/>
    <s v=" "/>
    <s v=" "/>
    <s v=" "/>
    <s v=" "/>
    <s v=" "/>
    <s v=" "/>
    <s v=" "/>
  </r>
  <r>
    <n v="627"/>
    <m/>
    <x v="0"/>
    <s v="Hayır"/>
    <s v="Hayır"/>
    <m/>
    <m/>
    <m/>
    <m/>
    <s v=" "/>
    <s v=" "/>
    <s v=" "/>
    <m/>
    <m/>
    <m/>
    <s v=" "/>
    <s v=" "/>
    <s v=" "/>
    <s v=" "/>
    <s v=" "/>
    <s v=" "/>
    <s v=" "/>
    <s v=" "/>
    <s v=" "/>
  </r>
  <r>
    <n v="628"/>
    <m/>
    <x v="0"/>
    <s v="Hayır"/>
    <s v="Hayır"/>
    <m/>
    <m/>
    <m/>
    <m/>
    <s v=" "/>
    <s v=" "/>
    <s v=" "/>
    <m/>
    <m/>
    <m/>
    <s v=" "/>
    <s v=" "/>
    <s v=" "/>
    <s v=" "/>
    <s v=" "/>
    <s v=" "/>
    <s v=" "/>
    <s v=" "/>
    <s v=" "/>
  </r>
  <r>
    <n v="629"/>
    <m/>
    <x v="0"/>
    <s v="Hayır"/>
    <s v="Hayır"/>
    <m/>
    <m/>
    <m/>
    <m/>
    <s v=" "/>
    <s v=" "/>
    <s v=" "/>
    <m/>
    <m/>
    <m/>
    <s v=" "/>
    <s v=" "/>
    <s v=" "/>
    <s v=" "/>
    <s v=" "/>
    <s v=" "/>
    <s v=" "/>
    <s v=" "/>
    <s v=" "/>
  </r>
  <r>
    <n v="630"/>
    <m/>
    <x v="0"/>
    <s v="Hayır"/>
    <s v="Hayır"/>
    <m/>
    <m/>
    <m/>
    <m/>
    <s v=" "/>
    <s v=" "/>
    <s v=" "/>
    <m/>
    <m/>
    <m/>
    <s v=" "/>
    <s v=" "/>
    <s v=" "/>
    <s v=" "/>
    <s v=" "/>
    <s v=" "/>
    <s v=" "/>
    <s v=" "/>
    <s v=" "/>
  </r>
  <r>
    <n v="631"/>
    <m/>
    <x v="0"/>
    <s v="Hayır"/>
    <s v="Hayır"/>
    <m/>
    <m/>
    <m/>
    <m/>
    <s v=" "/>
    <s v=" "/>
    <s v=" "/>
    <m/>
    <m/>
    <m/>
    <s v=" "/>
    <s v=" "/>
    <s v=" "/>
    <s v=" "/>
    <s v=" "/>
    <s v=" "/>
    <s v=" "/>
    <s v=" "/>
    <s v=" "/>
  </r>
  <r>
    <n v="632"/>
    <m/>
    <x v="0"/>
    <s v="Hayır"/>
    <s v="Hayır"/>
    <m/>
    <m/>
    <m/>
    <m/>
    <s v=" "/>
    <s v=" "/>
    <s v=" "/>
    <m/>
    <m/>
    <m/>
    <s v=" "/>
    <s v=" "/>
    <s v=" "/>
    <s v=" "/>
    <s v=" "/>
    <s v=" "/>
    <s v=" "/>
    <s v=" "/>
    <s v=" "/>
  </r>
  <r>
    <n v="633"/>
    <m/>
    <x v="0"/>
    <s v="Hayır"/>
    <s v="Hayır"/>
    <m/>
    <m/>
    <m/>
    <m/>
    <s v=" "/>
    <s v=" "/>
    <s v=" "/>
    <m/>
    <m/>
    <m/>
    <s v=" "/>
    <s v=" "/>
    <s v=" "/>
    <s v=" "/>
    <s v=" "/>
    <s v=" "/>
    <s v=" "/>
    <s v=" "/>
    <s v=" "/>
  </r>
  <r>
    <n v="634"/>
    <m/>
    <x v="0"/>
    <s v="Hayır"/>
    <s v="Hayır"/>
    <m/>
    <m/>
    <m/>
    <m/>
    <s v=" "/>
    <s v=" "/>
    <s v=" "/>
    <m/>
    <m/>
    <m/>
    <s v=" "/>
    <s v=" "/>
    <s v=" "/>
    <s v=" "/>
    <s v=" "/>
    <s v=" "/>
    <s v=" "/>
    <s v=" "/>
    <s v=" "/>
  </r>
  <r>
    <n v="635"/>
    <m/>
    <x v="0"/>
    <s v="Hayır"/>
    <s v="Hayır"/>
    <m/>
    <m/>
    <m/>
    <m/>
    <s v=" "/>
    <s v=" "/>
    <s v=" "/>
    <m/>
    <m/>
    <m/>
    <s v=" "/>
    <s v=" "/>
    <s v=" "/>
    <s v=" "/>
    <s v=" "/>
    <s v=" "/>
    <s v=" "/>
    <s v=" "/>
    <s v=" "/>
  </r>
  <r>
    <n v="636"/>
    <m/>
    <x v="0"/>
    <s v="Hayır"/>
    <s v="Hayır"/>
    <m/>
    <m/>
    <m/>
    <m/>
    <s v=" "/>
    <s v=" "/>
    <s v=" "/>
    <m/>
    <m/>
    <m/>
    <s v=" "/>
    <s v=" "/>
    <s v=" "/>
    <s v=" "/>
    <s v=" "/>
    <s v=" "/>
    <s v=" "/>
    <s v=" "/>
    <s v=" "/>
  </r>
  <r>
    <n v="637"/>
    <m/>
    <x v="0"/>
    <s v="Hayır"/>
    <s v="Hayır"/>
    <m/>
    <m/>
    <m/>
    <m/>
    <s v=" "/>
    <s v=" "/>
    <s v=" "/>
    <m/>
    <m/>
    <m/>
    <s v=" "/>
    <s v=" "/>
    <s v=" "/>
    <s v=" "/>
    <s v=" "/>
    <s v=" "/>
    <s v=" "/>
    <s v=" "/>
    <s v=" "/>
  </r>
  <r>
    <n v="638"/>
    <m/>
    <x v="0"/>
    <s v="Hayır"/>
    <s v="Hayır"/>
    <m/>
    <m/>
    <m/>
    <m/>
    <s v=" "/>
    <s v=" "/>
    <s v=" "/>
    <m/>
    <m/>
    <m/>
    <s v=" "/>
    <s v=" "/>
    <s v=" "/>
    <s v=" "/>
    <s v=" "/>
    <s v=" "/>
    <s v=" "/>
    <s v=" "/>
    <s v=" "/>
  </r>
  <r>
    <n v="639"/>
    <m/>
    <x v="0"/>
    <s v="Hayır"/>
    <s v="Hayır"/>
    <m/>
    <m/>
    <m/>
    <m/>
    <s v=" "/>
    <s v=" "/>
    <s v=" "/>
    <m/>
    <m/>
    <m/>
    <s v=" "/>
    <s v=" "/>
    <s v=" "/>
    <s v=" "/>
    <s v=" "/>
    <s v=" "/>
    <s v=" "/>
    <s v=" "/>
    <s v=" "/>
  </r>
  <r>
    <n v="640"/>
    <m/>
    <x v="0"/>
    <s v="Hayır"/>
    <s v="Hayır"/>
    <m/>
    <m/>
    <m/>
    <m/>
    <s v=" "/>
    <s v=" "/>
    <s v=" "/>
    <m/>
    <m/>
    <m/>
    <s v=" "/>
    <s v=" "/>
    <s v=" "/>
    <s v=" "/>
    <s v=" "/>
    <s v=" "/>
    <s v=" "/>
    <s v=" "/>
    <s v=" "/>
  </r>
  <r>
    <n v="641"/>
    <m/>
    <x v="0"/>
    <s v="Hayır"/>
    <s v="Hayır"/>
    <m/>
    <m/>
    <m/>
    <m/>
    <s v=" "/>
    <s v=" "/>
    <s v=" "/>
    <m/>
    <m/>
    <m/>
    <s v=" "/>
    <s v=" "/>
    <s v=" "/>
    <s v=" "/>
    <s v=" "/>
    <s v=" "/>
    <s v=" "/>
    <s v=" "/>
    <s v=" "/>
  </r>
  <r>
    <n v="642"/>
    <m/>
    <x v="0"/>
    <s v="Hayır"/>
    <s v="Hayır"/>
    <m/>
    <m/>
    <m/>
    <m/>
    <s v=" "/>
    <s v=" "/>
    <s v=" "/>
    <m/>
    <m/>
    <m/>
    <s v=" "/>
    <s v=" "/>
    <s v=" "/>
    <s v=" "/>
    <s v=" "/>
    <s v=" "/>
    <s v=" "/>
    <s v=" "/>
    <s v=" "/>
  </r>
  <r>
    <n v="643"/>
    <m/>
    <x v="0"/>
    <s v="Hayır"/>
    <s v="Hayır"/>
    <m/>
    <m/>
    <m/>
    <m/>
    <s v=" "/>
    <s v=" "/>
    <s v=" "/>
    <m/>
    <m/>
    <m/>
    <s v=" "/>
    <s v=" "/>
    <s v=" "/>
    <s v=" "/>
    <s v=" "/>
    <s v=" "/>
    <s v=" "/>
    <s v=" "/>
    <s v=" "/>
  </r>
  <r>
    <n v="644"/>
    <m/>
    <x v="0"/>
    <s v="Hayır"/>
    <s v="Hayır"/>
    <m/>
    <m/>
    <m/>
    <m/>
    <s v=" "/>
    <s v=" "/>
    <s v=" "/>
    <m/>
    <m/>
    <m/>
    <s v=" "/>
    <s v=" "/>
    <s v=" "/>
    <s v=" "/>
    <s v=" "/>
    <s v=" "/>
    <s v=" "/>
    <s v=" "/>
    <s v=" "/>
  </r>
  <r>
    <n v="645"/>
    <m/>
    <x v="0"/>
    <s v="Hayır"/>
    <s v="Hayır"/>
    <m/>
    <m/>
    <m/>
    <m/>
    <s v=" "/>
    <s v=" "/>
    <s v=" "/>
    <m/>
    <m/>
    <m/>
    <s v=" "/>
    <s v=" "/>
    <s v=" "/>
    <s v=" "/>
    <s v=" "/>
    <s v=" "/>
    <s v=" "/>
    <s v=" "/>
    <s v=" "/>
  </r>
  <r>
    <n v="646"/>
    <m/>
    <x v="0"/>
    <s v="Hayır"/>
    <s v="Hayır"/>
    <m/>
    <m/>
    <m/>
    <m/>
    <s v=" "/>
    <s v=" "/>
    <s v=" "/>
    <m/>
    <m/>
    <m/>
    <s v=" "/>
    <s v=" "/>
    <s v=" "/>
    <s v=" "/>
    <s v=" "/>
    <s v=" "/>
    <s v=" "/>
    <s v=" "/>
    <s v=" "/>
  </r>
  <r>
    <n v="647"/>
    <m/>
    <x v="0"/>
    <s v="Hayır"/>
    <s v="Hayır"/>
    <m/>
    <m/>
    <m/>
    <m/>
    <s v=" "/>
    <s v=" "/>
    <s v=" "/>
    <m/>
    <m/>
    <m/>
    <s v=" "/>
    <s v=" "/>
    <s v=" "/>
    <s v=" "/>
    <s v=" "/>
    <s v=" "/>
    <s v=" "/>
    <s v=" "/>
    <s v=" "/>
  </r>
  <r>
    <n v="648"/>
    <m/>
    <x v="0"/>
    <s v="Hayır"/>
    <s v="Hayır"/>
    <m/>
    <m/>
    <m/>
    <m/>
    <s v=" "/>
    <s v=" "/>
    <s v=" "/>
    <m/>
    <m/>
    <m/>
    <s v=" "/>
    <s v=" "/>
    <s v=" "/>
    <s v=" "/>
    <s v=" "/>
    <s v=" "/>
    <s v=" "/>
    <s v=" "/>
    <s v=" "/>
  </r>
  <r>
    <n v="649"/>
    <m/>
    <x v="0"/>
    <s v="Hayır"/>
    <s v="Hayır"/>
    <m/>
    <m/>
    <m/>
    <m/>
    <s v=" "/>
    <s v=" "/>
    <s v=" "/>
    <m/>
    <m/>
    <m/>
    <s v=" "/>
    <s v=" "/>
    <s v=" "/>
    <s v=" "/>
    <s v=" "/>
    <s v=" "/>
    <s v=" "/>
    <s v=" "/>
    <s v=" "/>
  </r>
  <r>
    <n v="650"/>
    <m/>
    <x v="0"/>
    <s v="Hayır"/>
    <s v="Hayır"/>
    <m/>
    <m/>
    <m/>
    <m/>
    <s v=" "/>
    <s v=" "/>
    <s v=" "/>
    <m/>
    <m/>
    <m/>
    <s v=" "/>
    <s v=" "/>
    <s v=" "/>
    <s v=" "/>
    <s v=" "/>
    <s v=" "/>
    <s v=" "/>
    <s v=" "/>
    <s v=" "/>
  </r>
  <r>
    <n v="651"/>
    <m/>
    <x v="0"/>
    <s v="Hayır"/>
    <s v="Hayır"/>
    <m/>
    <m/>
    <m/>
    <m/>
    <s v=" "/>
    <s v=" "/>
    <s v=" "/>
    <m/>
    <m/>
    <m/>
    <s v=" "/>
    <s v=" "/>
    <s v=" "/>
    <s v=" "/>
    <s v=" "/>
    <s v=" "/>
    <s v=" "/>
    <s v=" "/>
    <s v=" "/>
  </r>
  <r>
    <n v="652"/>
    <m/>
    <x v="0"/>
    <s v="Hayır"/>
    <s v="Hayır"/>
    <m/>
    <m/>
    <m/>
    <m/>
    <s v=" "/>
    <s v=" "/>
    <s v=" "/>
    <m/>
    <m/>
    <m/>
    <s v=" "/>
    <s v=" "/>
    <s v=" "/>
    <s v=" "/>
    <s v=" "/>
    <s v=" "/>
    <s v=" "/>
    <s v=" "/>
    <s v=" "/>
  </r>
  <r>
    <n v="653"/>
    <m/>
    <x v="0"/>
    <s v="Hayır"/>
    <s v="Hayır"/>
    <m/>
    <m/>
    <m/>
    <m/>
    <s v=" "/>
    <s v=" "/>
    <s v=" "/>
    <m/>
    <m/>
    <m/>
    <s v=" "/>
    <s v=" "/>
    <s v=" "/>
    <s v=" "/>
    <s v=" "/>
    <s v=" "/>
    <s v=" "/>
    <s v=" "/>
    <s v=" "/>
  </r>
  <r>
    <n v="654"/>
    <m/>
    <x v="0"/>
    <s v="Hayır"/>
    <s v="Hayır"/>
    <m/>
    <m/>
    <m/>
    <m/>
    <s v=" "/>
    <s v=" "/>
    <s v=" "/>
    <m/>
    <m/>
    <m/>
    <s v=" "/>
    <s v=" "/>
    <s v=" "/>
    <s v=" "/>
    <s v=" "/>
    <s v=" "/>
    <s v=" "/>
    <s v=" "/>
    <s v=" "/>
  </r>
  <r>
    <n v="655"/>
    <m/>
    <x v="0"/>
    <s v="Hayır"/>
    <s v="Hayır"/>
    <m/>
    <m/>
    <m/>
    <m/>
    <s v=" "/>
    <s v=" "/>
    <s v=" "/>
    <m/>
    <m/>
    <m/>
    <s v=" "/>
    <s v=" "/>
    <s v=" "/>
    <s v=" "/>
    <s v=" "/>
    <s v=" "/>
    <s v=" "/>
    <s v=" "/>
    <s v=" "/>
  </r>
  <r>
    <n v="656"/>
    <m/>
    <x v="0"/>
    <s v="Hayır"/>
    <s v="Hayır"/>
    <m/>
    <m/>
    <m/>
    <m/>
    <s v=" "/>
    <s v=" "/>
    <s v=" "/>
    <m/>
    <m/>
    <m/>
    <s v=" "/>
    <s v=" "/>
    <s v=" "/>
    <s v=" "/>
    <s v=" "/>
    <s v=" "/>
    <s v=" "/>
    <s v=" "/>
    <s v=" "/>
  </r>
  <r>
    <n v="657"/>
    <m/>
    <x v="0"/>
    <s v="Hayır"/>
    <s v="Hayır"/>
    <m/>
    <m/>
    <m/>
    <m/>
    <s v=" "/>
    <s v=" "/>
    <s v=" "/>
    <m/>
    <m/>
    <m/>
    <s v=" "/>
    <s v=" "/>
    <s v=" "/>
    <s v=" "/>
    <s v=" "/>
    <s v=" "/>
    <s v=" "/>
    <s v=" "/>
    <s v=" "/>
  </r>
  <r>
    <n v="658"/>
    <m/>
    <x v="0"/>
    <s v="Hayır"/>
    <s v="Hayır"/>
    <m/>
    <m/>
    <m/>
    <m/>
    <s v=" "/>
    <s v=" "/>
    <s v=" "/>
    <m/>
    <m/>
    <m/>
    <s v=" "/>
    <s v=" "/>
    <s v=" "/>
    <s v=" "/>
    <s v=" "/>
    <s v=" "/>
    <s v=" "/>
    <s v=" "/>
    <s v=" "/>
  </r>
  <r>
    <n v="659"/>
    <m/>
    <x v="0"/>
    <s v="Hayır"/>
    <s v="Hayır"/>
    <m/>
    <m/>
    <m/>
    <m/>
    <s v=" "/>
    <s v=" "/>
    <s v=" "/>
    <m/>
    <m/>
    <m/>
    <s v=" "/>
    <s v=" "/>
    <s v=" "/>
    <s v=" "/>
    <s v=" "/>
    <s v=" "/>
    <s v=" "/>
    <s v=" "/>
    <s v=" "/>
  </r>
  <r>
    <n v="660"/>
    <m/>
    <x v="0"/>
    <s v="Hayır"/>
    <s v="Hayır"/>
    <m/>
    <m/>
    <m/>
    <m/>
    <s v=" "/>
    <s v=" "/>
    <s v=" "/>
    <m/>
    <m/>
    <m/>
    <s v=" "/>
    <s v=" "/>
    <s v=" "/>
    <s v=" "/>
    <s v=" "/>
    <s v=" "/>
    <s v=" "/>
    <s v=" "/>
    <s v=" "/>
  </r>
  <r>
    <n v="661"/>
    <m/>
    <x v="0"/>
    <s v="Hayır"/>
    <s v="Hayır"/>
    <m/>
    <m/>
    <m/>
    <m/>
    <s v=" "/>
    <s v=" "/>
    <s v=" "/>
    <m/>
    <m/>
    <m/>
    <s v=" "/>
    <s v=" "/>
    <s v=" "/>
    <s v=" "/>
    <s v=" "/>
    <s v=" "/>
    <s v=" "/>
    <s v=" "/>
    <s v=" "/>
  </r>
  <r>
    <n v="662"/>
    <m/>
    <x v="0"/>
    <s v="Hayır"/>
    <s v="Hayır"/>
    <m/>
    <m/>
    <m/>
    <m/>
    <s v=" "/>
    <s v=" "/>
    <s v=" "/>
    <m/>
    <m/>
    <m/>
    <s v=" "/>
    <s v=" "/>
    <s v=" "/>
    <s v=" "/>
    <s v=" "/>
    <s v=" "/>
    <s v=" "/>
    <s v=" "/>
    <s v=" "/>
  </r>
  <r>
    <n v="663"/>
    <m/>
    <x v="0"/>
    <s v="Hayır"/>
    <s v="Hayır"/>
    <m/>
    <m/>
    <m/>
    <m/>
    <s v=" "/>
    <s v=" "/>
    <s v=" "/>
    <m/>
    <m/>
    <m/>
    <s v=" "/>
    <s v=" "/>
    <s v=" "/>
    <s v=" "/>
    <s v=" "/>
    <s v=" "/>
    <s v=" "/>
    <s v=" "/>
    <s v=" "/>
  </r>
  <r>
    <n v="664"/>
    <m/>
    <x v="0"/>
    <s v="Hayır"/>
    <s v="Hayır"/>
    <m/>
    <m/>
    <m/>
    <m/>
    <s v=" "/>
    <s v=" "/>
    <s v=" "/>
    <m/>
    <m/>
    <m/>
    <s v=" "/>
    <s v=" "/>
    <s v=" "/>
    <s v=" "/>
    <s v=" "/>
    <s v=" "/>
    <s v=" "/>
    <s v=" "/>
    <s v=" "/>
  </r>
  <r>
    <n v="665"/>
    <m/>
    <x v="0"/>
    <s v="Hayır"/>
    <s v="Hayır"/>
    <m/>
    <m/>
    <m/>
    <m/>
    <s v=" "/>
    <s v=" "/>
    <s v=" "/>
    <m/>
    <m/>
    <m/>
    <s v=" "/>
    <s v=" "/>
    <s v=" "/>
    <s v=" "/>
    <s v=" "/>
    <s v=" "/>
    <s v=" "/>
    <s v=" "/>
    <s v=" "/>
  </r>
  <r>
    <n v="666"/>
    <m/>
    <x v="0"/>
    <s v="Hayır"/>
    <s v="Hayır"/>
    <m/>
    <m/>
    <m/>
    <m/>
    <s v=" "/>
    <s v=" "/>
    <s v=" "/>
    <m/>
    <m/>
    <m/>
    <s v=" "/>
    <s v=" "/>
    <s v=" "/>
    <s v=" "/>
    <s v=" "/>
    <s v=" "/>
    <s v=" "/>
    <s v=" "/>
    <s v=" "/>
  </r>
  <r>
    <n v="667"/>
    <m/>
    <x v="0"/>
    <s v="Hayır"/>
    <s v="Hayır"/>
    <m/>
    <m/>
    <m/>
    <m/>
    <s v=" "/>
    <s v=" "/>
    <s v=" "/>
    <m/>
    <m/>
    <m/>
    <s v=" "/>
    <s v=" "/>
    <s v=" "/>
    <s v=" "/>
    <s v=" "/>
    <s v=" "/>
    <s v=" "/>
    <s v=" "/>
    <s v=" "/>
  </r>
  <r>
    <n v="668"/>
    <m/>
    <x v="0"/>
    <s v="Hayır"/>
    <s v="Hayır"/>
    <m/>
    <m/>
    <m/>
    <m/>
    <s v=" "/>
    <s v=" "/>
    <s v=" "/>
    <m/>
    <m/>
    <m/>
    <s v=" "/>
    <s v=" "/>
    <s v=" "/>
    <s v=" "/>
    <s v=" "/>
    <s v=" "/>
    <s v=" "/>
    <s v=" "/>
    <s v=" "/>
  </r>
  <r>
    <n v="669"/>
    <m/>
    <x v="0"/>
    <s v="Hayır"/>
    <s v="Hayır"/>
    <m/>
    <m/>
    <m/>
    <m/>
    <s v=" "/>
    <s v=" "/>
    <s v=" "/>
    <m/>
    <m/>
    <m/>
    <s v=" "/>
    <s v=" "/>
    <s v=" "/>
    <s v=" "/>
    <s v=" "/>
    <s v=" "/>
    <s v=" "/>
    <s v=" "/>
    <s v=" "/>
  </r>
  <r>
    <n v="670"/>
    <m/>
    <x v="0"/>
    <s v="Hayır"/>
    <s v="Hayır"/>
    <m/>
    <m/>
    <m/>
    <m/>
    <s v=" "/>
    <s v=" "/>
    <s v=" "/>
    <m/>
    <m/>
    <m/>
    <s v=" "/>
    <s v=" "/>
    <s v=" "/>
    <s v=" "/>
    <s v=" "/>
    <s v=" "/>
    <s v=" "/>
    <s v=" "/>
    <s v=" "/>
  </r>
  <r>
    <n v="671"/>
    <m/>
    <x v="0"/>
    <s v="Hayır"/>
    <s v="Hayır"/>
    <m/>
    <m/>
    <m/>
    <m/>
    <s v=" "/>
    <s v=" "/>
    <s v=" "/>
    <m/>
    <m/>
    <m/>
    <s v=" "/>
    <s v=" "/>
    <s v=" "/>
    <s v=" "/>
    <s v=" "/>
    <s v=" "/>
    <s v=" "/>
    <s v=" "/>
    <s v=" "/>
  </r>
  <r>
    <n v="672"/>
    <m/>
    <x v="0"/>
    <s v="Hayır"/>
    <s v="Hayır"/>
    <m/>
    <m/>
    <m/>
    <m/>
    <s v=" "/>
    <s v=" "/>
    <s v=" "/>
    <m/>
    <m/>
    <m/>
    <s v=" "/>
    <s v=" "/>
    <s v=" "/>
    <s v=" "/>
    <s v=" "/>
    <s v=" "/>
    <s v=" "/>
    <s v=" "/>
    <s v=" "/>
  </r>
  <r>
    <n v="673"/>
    <m/>
    <x v="0"/>
    <s v="Hayır"/>
    <s v="Hayır"/>
    <m/>
    <m/>
    <m/>
    <m/>
    <s v=" "/>
    <s v=" "/>
    <s v=" "/>
    <m/>
    <m/>
    <m/>
    <s v=" "/>
    <s v=" "/>
    <s v=" "/>
    <s v=" "/>
    <s v=" "/>
    <s v=" "/>
    <s v=" "/>
    <s v=" "/>
    <s v=" "/>
  </r>
  <r>
    <n v="674"/>
    <m/>
    <x v="0"/>
    <s v="Hayır"/>
    <s v="Hayır"/>
    <m/>
    <m/>
    <m/>
    <m/>
    <s v=" "/>
    <s v=" "/>
    <s v=" "/>
    <m/>
    <m/>
    <m/>
    <s v=" "/>
    <s v=" "/>
    <s v=" "/>
    <s v=" "/>
    <s v=" "/>
    <s v=" "/>
    <s v=" "/>
    <s v=" "/>
    <s v=" "/>
  </r>
  <r>
    <n v="675"/>
    <m/>
    <x v="0"/>
    <s v="Hayır"/>
    <s v="Hayır"/>
    <m/>
    <m/>
    <m/>
    <m/>
    <s v=" "/>
    <s v=" "/>
    <s v=" "/>
    <m/>
    <m/>
    <m/>
    <s v=" "/>
    <s v=" "/>
    <s v=" "/>
    <s v=" "/>
    <s v=" "/>
    <s v=" "/>
    <s v=" "/>
    <s v=" "/>
    <s v=" "/>
  </r>
  <r>
    <n v="676"/>
    <m/>
    <x v="0"/>
    <s v="Hayır"/>
    <s v="Hayır"/>
    <m/>
    <m/>
    <m/>
    <m/>
    <s v=" "/>
    <s v=" "/>
    <s v=" "/>
    <m/>
    <m/>
    <m/>
    <s v=" "/>
    <s v=" "/>
    <s v=" "/>
    <s v=" "/>
    <s v=" "/>
    <s v=" "/>
    <s v=" "/>
    <s v=" "/>
    <s v=" "/>
  </r>
  <r>
    <n v="677"/>
    <m/>
    <x v="0"/>
    <s v="Hayır"/>
    <s v="Hayır"/>
    <m/>
    <m/>
    <m/>
    <m/>
    <s v=" "/>
    <s v=" "/>
    <s v=" "/>
    <m/>
    <m/>
    <m/>
    <s v=" "/>
    <s v=" "/>
    <s v=" "/>
    <s v=" "/>
    <s v=" "/>
    <s v=" "/>
    <s v=" "/>
    <s v=" "/>
    <s v=" "/>
  </r>
  <r>
    <n v="678"/>
    <m/>
    <x v="0"/>
    <s v="Hayır"/>
    <s v="Hayır"/>
    <m/>
    <m/>
    <m/>
    <m/>
    <s v=" "/>
    <s v=" "/>
    <s v=" "/>
    <m/>
    <m/>
    <m/>
    <s v=" "/>
    <s v=" "/>
    <s v=" "/>
    <s v=" "/>
    <s v=" "/>
    <s v=" "/>
    <s v=" "/>
    <s v=" "/>
    <s v=" "/>
  </r>
  <r>
    <n v="679"/>
    <m/>
    <x v="0"/>
    <s v="Hayır"/>
    <s v="Hayır"/>
    <m/>
    <m/>
    <m/>
    <m/>
    <s v=" "/>
    <s v=" "/>
    <s v=" "/>
    <m/>
    <m/>
    <m/>
    <s v=" "/>
    <s v=" "/>
    <s v=" "/>
    <s v=" "/>
    <s v=" "/>
    <s v=" "/>
    <s v=" "/>
    <s v=" "/>
    <s v=" "/>
  </r>
  <r>
    <n v="680"/>
    <m/>
    <x v="0"/>
    <s v="Hayır"/>
    <s v="Hayır"/>
    <m/>
    <m/>
    <m/>
    <m/>
    <s v=" "/>
    <s v=" "/>
    <s v=" "/>
    <m/>
    <m/>
    <m/>
    <s v=" "/>
    <s v=" "/>
    <s v=" "/>
    <s v=" "/>
    <s v=" "/>
    <s v=" "/>
    <s v=" "/>
    <s v=" "/>
    <s v=" "/>
  </r>
  <r>
    <n v="681"/>
    <m/>
    <x v="0"/>
    <s v="Hayır"/>
    <s v="Hayır"/>
    <m/>
    <m/>
    <m/>
    <m/>
    <s v=" "/>
    <s v=" "/>
    <s v=" "/>
    <m/>
    <m/>
    <m/>
    <s v=" "/>
    <s v=" "/>
    <s v=" "/>
    <s v=" "/>
    <s v=" "/>
    <s v=" "/>
    <s v=" "/>
    <s v=" "/>
    <s v=" "/>
  </r>
  <r>
    <n v="682"/>
    <m/>
    <x v="0"/>
    <s v="Hayır"/>
    <s v="Hayır"/>
    <m/>
    <m/>
    <m/>
    <m/>
    <s v=" "/>
    <s v=" "/>
    <s v=" "/>
    <m/>
    <m/>
    <m/>
    <s v=" "/>
    <s v=" "/>
    <s v=" "/>
    <s v=" "/>
    <s v=" "/>
    <s v=" "/>
    <s v=" "/>
    <s v=" "/>
    <s v=" "/>
  </r>
  <r>
    <n v="683"/>
    <m/>
    <x v="0"/>
    <s v="Hayır"/>
    <s v="Hayır"/>
    <m/>
    <m/>
    <m/>
    <m/>
    <s v=" "/>
    <s v=" "/>
    <s v=" "/>
    <m/>
    <m/>
    <m/>
    <s v=" "/>
    <s v=" "/>
    <s v=" "/>
    <s v=" "/>
    <s v=" "/>
    <s v=" "/>
    <s v=" "/>
    <s v=" "/>
    <s v=" "/>
  </r>
  <r>
    <n v="684"/>
    <m/>
    <x v="0"/>
    <s v="Hayır"/>
    <s v="Hayır"/>
    <m/>
    <m/>
    <m/>
    <m/>
    <s v=" "/>
    <s v=" "/>
    <s v=" "/>
    <m/>
    <m/>
    <m/>
    <s v=" "/>
    <s v=" "/>
    <s v=" "/>
    <s v=" "/>
    <s v=" "/>
    <s v=" "/>
    <s v=" "/>
    <s v=" "/>
    <s v=" "/>
  </r>
  <r>
    <n v="685"/>
    <m/>
    <x v="0"/>
    <s v="Hayır"/>
    <s v="Hayır"/>
    <m/>
    <m/>
    <m/>
    <m/>
    <s v=" "/>
    <s v=" "/>
    <s v=" "/>
    <m/>
    <m/>
    <m/>
    <s v=" "/>
    <s v=" "/>
    <s v=" "/>
    <s v=" "/>
    <s v=" "/>
    <s v=" "/>
    <s v=" "/>
    <s v=" "/>
    <s v=" "/>
  </r>
  <r>
    <n v="686"/>
    <m/>
    <x v="0"/>
    <s v="Hayır"/>
    <s v="Hayır"/>
    <m/>
    <m/>
    <m/>
    <m/>
    <s v=" "/>
    <s v=" "/>
    <s v=" "/>
    <m/>
    <m/>
    <m/>
    <s v=" "/>
    <s v=" "/>
    <s v=" "/>
    <s v=" "/>
    <s v=" "/>
    <s v=" "/>
    <s v=" "/>
    <s v=" "/>
    <s v=" "/>
  </r>
  <r>
    <n v="687"/>
    <m/>
    <x v="0"/>
    <s v="Hayır"/>
    <s v="Hayır"/>
    <m/>
    <m/>
    <m/>
    <m/>
    <s v=" "/>
    <s v=" "/>
    <s v=" "/>
    <m/>
    <m/>
    <m/>
    <s v=" "/>
    <s v=" "/>
    <s v=" "/>
    <s v=" "/>
    <s v=" "/>
    <s v=" "/>
    <s v=" "/>
    <s v=" "/>
    <s v=" "/>
  </r>
  <r>
    <n v="688"/>
    <m/>
    <x v="0"/>
    <s v="Hayır"/>
    <s v="Hayır"/>
    <m/>
    <m/>
    <m/>
    <m/>
    <s v=" "/>
    <s v=" "/>
    <s v=" "/>
    <m/>
    <m/>
    <m/>
    <s v=" "/>
    <s v=" "/>
    <s v=" "/>
    <s v=" "/>
    <s v=" "/>
    <s v=" "/>
    <s v=" "/>
    <s v=" "/>
    <s v=" "/>
  </r>
  <r>
    <n v="689"/>
    <m/>
    <x v="0"/>
    <s v="Hayır"/>
    <s v="Hayır"/>
    <m/>
    <m/>
    <m/>
    <m/>
    <s v=" "/>
    <s v=" "/>
    <s v=" "/>
    <m/>
    <m/>
    <m/>
    <s v=" "/>
    <s v=" "/>
    <s v=" "/>
    <s v=" "/>
    <s v=" "/>
    <s v=" "/>
    <s v=" "/>
    <s v=" "/>
    <s v=" "/>
  </r>
  <r>
    <n v="690"/>
    <m/>
    <x v="0"/>
    <s v="Hayır"/>
    <s v="Hayır"/>
    <m/>
    <m/>
    <m/>
    <m/>
    <s v=" "/>
    <s v=" "/>
    <s v=" "/>
    <m/>
    <m/>
    <m/>
    <s v=" "/>
    <s v=" "/>
    <s v=" "/>
    <s v=" "/>
    <s v=" "/>
    <s v=" "/>
    <s v=" "/>
    <s v=" "/>
    <s v=" "/>
  </r>
  <r>
    <n v="691"/>
    <m/>
    <x v="0"/>
    <s v="Hayır"/>
    <s v="Hayır"/>
    <m/>
    <m/>
    <m/>
    <m/>
    <s v=" "/>
    <s v=" "/>
    <s v=" "/>
    <m/>
    <m/>
    <m/>
    <s v=" "/>
    <s v=" "/>
    <s v=" "/>
    <s v=" "/>
    <s v=" "/>
    <s v=" "/>
    <s v=" "/>
    <s v=" "/>
    <s v=" "/>
  </r>
  <r>
    <n v="692"/>
    <m/>
    <x v="0"/>
    <s v="Hayır"/>
    <s v="Hayır"/>
    <m/>
    <m/>
    <m/>
    <m/>
    <s v=" "/>
    <s v=" "/>
    <s v=" "/>
    <m/>
    <m/>
    <m/>
    <s v=" "/>
    <s v=" "/>
    <s v=" "/>
    <s v=" "/>
    <s v=" "/>
    <s v=" "/>
    <s v=" "/>
    <s v=" "/>
    <s v=" "/>
  </r>
  <r>
    <n v="693"/>
    <m/>
    <x v="0"/>
    <s v="Hayır"/>
    <s v="Hayır"/>
    <m/>
    <m/>
    <m/>
    <m/>
    <s v=" "/>
    <s v=" "/>
    <s v=" "/>
    <m/>
    <m/>
    <m/>
    <s v=" "/>
    <s v=" "/>
    <s v=" "/>
    <s v=" "/>
    <s v=" "/>
    <s v=" "/>
    <s v=" "/>
    <s v=" "/>
    <s v=" "/>
  </r>
  <r>
    <n v="694"/>
    <m/>
    <x v="0"/>
    <s v="Hayır"/>
    <s v="Hayır"/>
    <m/>
    <m/>
    <m/>
    <m/>
    <s v=" "/>
    <s v=" "/>
    <s v=" "/>
    <m/>
    <m/>
    <m/>
    <s v=" "/>
    <s v=" "/>
    <s v=" "/>
    <s v=" "/>
    <s v=" "/>
    <s v=" "/>
    <s v=" "/>
    <s v=" "/>
    <s v=" "/>
  </r>
  <r>
    <n v="695"/>
    <m/>
    <x v="0"/>
    <s v="Hayır"/>
    <s v="Hayır"/>
    <m/>
    <m/>
    <m/>
    <m/>
    <s v=" "/>
    <s v=" "/>
    <s v=" "/>
    <m/>
    <m/>
    <m/>
    <s v=" "/>
    <s v=" "/>
    <s v=" "/>
    <s v=" "/>
    <s v=" "/>
    <s v=" "/>
    <s v=" "/>
    <s v=" "/>
    <s v=" "/>
  </r>
  <r>
    <n v="696"/>
    <m/>
    <x v="0"/>
    <s v="Hayır"/>
    <s v="Hayır"/>
    <m/>
    <m/>
    <m/>
    <m/>
    <s v=" "/>
    <s v=" "/>
    <s v=" "/>
    <m/>
    <m/>
    <m/>
    <s v=" "/>
    <s v=" "/>
    <s v=" "/>
    <s v=" "/>
    <s v=" "/>
    <s v=" "/>
    <s v=" "/>
    <s v=" "/>
    <s v=" "/>
  </r>
  <r>
    <n v="697"/>
    <m/>
    <x v="0"/>
    <s v="Hayır"/>
    <s v="Hayır"/>
    <m/>
    <m/>
    <m/>
    <m/>
    <s v=" "/>
    <s v=" "/>
    <s v=" "/>
    <m/>
    <m/>
    <m/>
    <s v=" "/>
    <s v=" "/>
    <s v=" "/>
    <s v=" "/>
    <s v=" "/>
    <s v=" "/>
    <s v=" "/>
    <s v=" "/>
    <s v=" "/>
  </r>
  <r>
    <n v="698"/>
    <m/>
    <x v="0"/>
    <s v="Hayır"/>
    <s v="Hayır"/>
    <m/>
    <m/>
    <m/>
    <m/>
    <s v=" "/>
    <s v=" "/>
    <s v=" "/>
    <m/>
    <m/>
    <m/>
    <s v=" "/>
    <s v=" "/>
    <s v=" "/>
    <s v=" "/>
    <s v=" "/>
    <s v=" "/>
    <s v=" "/>
    <s v=" "/>
    <s v=" "/>
  </r>
  <r>
    <n v="699"/>
    <m/>
    <x v="0"/>
    <s v="Hayır"/>
    <s v="Hayır"/>
    <m/>
    <m/>
    <m/>
    <m/>
    <s v=" "/>
    <s v=" "/>
    <s v=" "/>
    <m/>
    <m/>
    <m/>
    <s v=" "/>
    <s v=" "/>
    <s v=" "/>
    <s v=" "/>
    <s v=" "/>
    <s v=" "/>
    <s v=" "/>
    <s v=" "/>
    <s v=" "/>
  </r>
  <r>
    <n v="700"/>
    <m/>
    <x v="0"/>
    <s v="Hayır"/>
    <s v="Hayır"/>
    <m/>
    <m/>
    <m/>
    <m/>
    <s v=" "/>
    <s v=" "/>
    <s v=" "/>
    <m/>
    <m/>
    <m/>
    <s v=" "/>
    <s v=" "/>
    <s v=" "/>
    <s v=" "/>
    <s v=" "/>
    <s v=" "/>
    <s v=" "/>
    <s v=" "/>
    <s v=" "/>
  </r>
  <r>
    <n v="701"/>
    <m/>
    <x v="0"/>
    <s v="Hayır"/>
    <s v="Hayır"/>
    <m/>
    <m/>
    <m/>
    <m/>
    <s v=" "/>
    <s v=" "/>
    <s v=" "/>
    <m/>
    <m/>
    <m/>
    <s v=" "/>
    <s v=" "/>
    <s v=" "/>
    <s v=" "/>
    <s v=" "/>
    <s v=" "/>
    <s v=" "/>
    <s v=" "/>
    <s v=" "/>
  </r>
  <r>
    <n v="702"/>
    <m/>
    <x v="0"/>
    <s v="Hayır"/>
    <s v="Hayır"/>
    <m/>
    <m/>
    <m/>
    <m/>
    <s v=" "/>
    <s v=" "/>
    <s v=" "/>
    <m/>
    <m/>
    <m/>
    <s v=" "/>
    <s v=" "/>
    <s v=" "/>
    <s v=" "/>
    <s v=" "/>
    <s v=" "/>
    <s v=" "/>
    <s v=" "/>
    <s v=" "/>
  </r>
  <r>
    <n v="703"/>
    <m/>
    <x v="0"/>
    <s v="Hayır"/>
    <s v="Hayır"/>
    <m/>
    <m/>
    <m/>
    <m/>
    <s v=" "/>
    <s v=" "/>
    <s v=" "/>
    <m/>
    <m/>
    <m/>
    <s v=" "/>
    <s v=" "/>
    <s v=" "/>
    <s v=" "/>
    <s v=" "/>
    <s v=" "/>
    <s v=" "/>
    <s v=" "/>
    <s v=" "/>
  </r>
  <r>
    <n v="704"/>
    <m/>
    <x v="0"/>
    <s v="Hayır"/>
    <s v="Hayır"/>
    <m/>
    <m/>
    <m/>
    <m/>
    <s v=" "/>
    <s v=" "/>
    <s v=" "/>
    <m/>
    <m/>
    <m/>
    <s v=" "/>
    <s v=" "/>
    <s v=" "/>
    <s v=" "/>
    <s v=" "/>
    <s v=" "/>
    <s v=" "/>
    <s v=" "/>
    <s v=" "/>
  </r>
  <r>
    <n v="705"/>
    <m/>
    <x v="0"/>
    <s v="Hayır"/>
    <s v="Hayır"/>
    <m/>
    <m/>
    <m/>
    <m/>
    <s v=" "/>
    <s v=" "/>
    <s v=" "/>
    <m/>
    <m/>
    <m/>
    <s v=" "/>
    <s v=" "/>
    <s v=" "/>
    <s v=" "/>
    <s v=" "/>
    <s v=" "/>
    <s v=" "/>
    <s v=" "/>
    <s v=" "/>
  </r>
  <r>
    <n v="706"/>
    <m/>
    <x v="0"/>
    <s v="Hayır"/>
    <s v="Hayır"/>
    <m/>
    <m/>
    <m/>
    <m/>
    <s v=" "/>
    <s v=" "/>
    <s v=" "/>
    <m/>
    <m/>
    <m/>
    <s v=" "/>
    <s v=" "/>
    <s v=" "/>
    <s v=" "/>
    <s v=" "/>
    <s v=" "/>
    <s v=" "/>
    <s v=" "/>
    <s v=" "/>
  </r>
  <r>
    <n v="707"/>
    <m/>
    <x v="0"/>
    <s v="Hayır"/>
    <s v="Hayır"/>
    <m/>
    <m/>
    <m/>
    <m/>
    <s v=" "/>
    <s v=" "/>
    <s v=" "/>
    <m/>
    <m/>
    <m/>
    <s v=" "/>
    <s v=" "/>
    <s v=" "/>
    <s v=" "/>
    <s v=" "/>
    <s v=" "/>
    <s v=" "/>
    <s v=" "/>
    <s v=" "/>
  </r>
  <r>
    <n v="708"/>
    <m/>
    <x v="0"/>
    <s v="Hayır"/>
    <s v="Hayır"/>
    <m/>
    <m/>
    <m/>
    <m/>
    <s v=" "/>
    <s v=" "/>
    <s v=" "/>
    <m/>
    <m/>
    <m/>
    <s v=" "/>
    <s v=" "/>
    <s v=" "/>
    <s v=" "/>
    <s v=" "/>
    <s v=" "/>
    <s v=" "/>
    <s v=" "/>
    <s v=" "/>
  </r>
  <r>
    <n v="709"/>
    <m/>
    <x v="0"/>
    <s v="Hayır"/>
    <s v="Hayır"/>
    <m/>
    <m/>
    <m/>
    <m/>
    <s v=" "/>
    <s v=" "/>
    <s v=" "/>
    <m/>
    <m/>
    <m/>
    <s v=" "/>
    <s v=" "/>
    <s v=" "/>
    <s v=" "/>
    <s v=" "/>
    <s v=" "/>
    <s v=" "/>
    <s v=" "/>
    <s v=" "/>
  </r>
  <r>
    <n v="710"/>
    <m/>
    <x v="0"/>
    <s v="Hayır"/>
    <s v="Hayır"/>
    <m/>
    <m/>
    <m/>
    <m/>
    <s v=" "/>
    <s v=" "/>
    <s v=" "/>
    <m/>
    <m/>
    <m/>
    <s v=" "/>
    <s v=" "/>
    <s v=" "/>
    <s v=" "/>
    <s v=" "/>
    <s v=" "/>
    <s v=" "/>
    <s v=" "/>
    <s v=" "/>
  </r>
  <r>
    <n v="711"/>
    <m/>
    <x v="0"/>
    <s v="Hayır"/>
    <s v="Hayır"/>
    <m/>
    <m/>
    <m/>
    <m/>
    <s v=" "/>
    <s v=" "/>
    <s v=" "/>
    <m/>
    <m/>
    <m/>
    <s v=" "/>
    <s v=" "/>
    <s v=" "/>
    <s v=" "/>
    <s v=" "/>
    <s v=" "/>
    <s v=" "/>
    <s v=" "/>
    <s v=" "/>
  </r>
  <r>
    <n v="712"/>
    <m/>
    <x v="0"/>
    <s v="Hayır"/>
    <s v="Hayır"/>
    <m/>
    <m/>
    <m/>
    <m/>
    <s v=" "/>
    <s v=" "/>
    <s v=" "/>
    <m/>
    <m/>
    <m/>
    <s v=" "/>
    <s v=" "/>
    <s v=" "/>
    <s v=" "/>
    <s v=" "/>
    <s v=" "/>
    <s v=" "/>
    <s v=" "/>
    <s v=" "/>
  </r>
  <r>
    <n v="713"/>
    <m/>
    <x v="0"/>
    <s v="Hayır"/>
    <s v="Hayır"/>
    <m/>
    <m/>
    <m/>
    <m/>
    <s v=" "/>
    <s v=" "/>
    <s v=" "/>
    <m/>
    <m/>
    <m/>
    <s v=" "/>
    <s v=" "/>
    <s v=" "/>
    <s v=" "/>
    <s v=" "/>
    <s v=" "/>
    <s v=" "/>
    <s v=" "/>
    <s v=" "/>
  </r>
  <r>
    <n v="714"/>
    <m/>
    <x v="0"/>
    <s v="Hayır"/>
    <s v="Hayır"/>
    <m/>
    <m/>
    <m/>
    <m/>
    <s v=" "/>
    <s v=" "/>
    <s v=" "/>
    <m/>
    <m/>
    <m/>
    <s v=" "/>
    <s v=" "/>
    <s v=" "/>
    <s v=" "/>
    <s v=" "/>
    <s v=" "/>
    <s v=" "/>
    <s v=" "/>
    <s v=" "/>
  </r>
  <r>
    <n v="715"/>
    <m/>
    <x v="0"/>
    <s v="Hayır"/>
    <s v="Hayır"/>
    <m/>
    <m/>
    <m/>
    <m/>
    <s v=" "/>
    <s v=" "/>
    <s v=" "/>
    <m/>
    <m/>
    <m/>
    <s v=" "/>
    <s v=" "/>
    <s v=" "/>
    <s v=" "/>
    <s v=" "/>
    <s v=" "/>
    <s v=" "/>
    <s v=" "/>
    <s v=" "/>
  </r>
  <r>
    <n v="716"/>
    <m/>
    <x v="0"/>
    <s v="Hayır"/>
    <s v="Hayır"/>
    <m/>
    <m/>
    <m/>
    <m/>
    <s v=" "/>
    <s v=" "/>
    <s v=" "/>
    <m/>
    <m/>
    <m/>
    <s v=" "/>
    <s v=" "/>
    <s v=" "/>
    <s v=" "/>
    <s v=" "/>
    <s v=" "/>
    <s v=" "/>
    <s v=" "/>
    <s v=" "/>
  </r>
  <r>
    <n v="717"/>
    <m/>
    <x v="0"/>
    <s v="Hayır"/>
    <s v="Hayır"/>
    <m/>
    <m/>
    <m/>
    <m/>
    <s v=" "/>
    <s v=" "/>
    <s v=" "/>
    <m/>
    <m/>
    <m/>
    <s v=" "/>
    <s v=" "/>
    <s v=" "/>
    <s v=" "/>
    <s v=" "/>
    <s v=" "/>
    <s v=" "/>
    <s v=" "/>
    <s v=" "/>
  </r>
  <r>
    <n v="718"/>
    <m/>
    <x v="0"/>
    <s v="Hayır"/>
    <s v="Hayır"/>
    <m/>
    <m/>
    <m/>
    <m/>
    <s v=" "/>
    <s v=" "/>
    <s v=" "/>
    <m/>
    <m/>
    <m/>
    <s v=" "/>
    <s v=" "/>
    <s v=" "/>
    <s v=" "/>
    <s v=" "/>
    <s v=" "/>
    <s v=" "/>
    <s v=" "/>
    <s v=" "/>
  </r>
  <r>
    <n v="719"/>
    <m/>
    <x v="0"/>
    <s v="Hayır"/>
    <s v="Hayır"/>
    <m/>
    <m/>
    <m/>
    <m/>
    <s v=" "/>
    <s v=" "/>
    <s v=" "/>
    <m/>
    <m/>
    <m/>
    <s v=" "/>
    <s v=" "/>
    <s v=" "/>
    <s v=" "/>
    <s v=" "/>
    <s v=" "/>
    <s v=" "/>
    <s v=" "/>
    <s v=" "/>
  </r>
  <r>
    <n v="720"/>
    <m/>
    <x v="0"/>
    <s v="Hayır"/>
    <s v="Hayır"/>
    <m/>
    <m/>
    <m/>
    <m/>
    <s v=" "/>
    <s v=" "/>
    <s v=" "/>
    <m/>
    <m/>
    <m/>
    <s v=" "/>
    <s v=" "/>
    <s v=" "/>
    <s v=" "/>
    <s v=" "/>
    <s v=" "/>
    <s v=" "/>
    <s v=" "/>
    <s v=" "/>
  </r>
  <r>
    <n v="721"/>
    <m/>
    <x v="0"/>
    <s v="Hayır"/>
    <s v="Hayır"/>
    <m/>
    <m/>
    <m/>
    <m/>
    <s v=" "/>
    <s v=" "/>
    <s v=" "/>
    <m/>
    <m/>
    <m/>
    <s v=" "/>
    <s v=" "/>
    <s v=" "/>
    <s v=" "/>
    <s v=" "/>
    <s v=" "/>
    <s v=" "/>
    <s v=" "/>
    <s v=" "/>
  </r>
  <r>
    <n v="722"/>
    <m/>
    <x v="0"/>
    <s v="Hayır"/>
    <s v="Hayır"/>
    <m/>
    <m/>
    <m/>
    <m/>
    <s v=" "/>
    <s v=" "/>
    <s v=" "/>
    <m/>
    <m/>
    <m/>
    <s v=" "/>
    <s v=" "/>
    <s v=" "/>
    <s v=" "/>
    <s v=" "/>
    <s v=" "/>
    <s v=" "/>
    <s v=" "/>
    <s v=" "/>
  </r>
  <r>
    <n v="723"/>
    <m/>
    <x v="0"/>
    <s v="Hayır"/>
    <s v="Hayır"/>
    <m/>
    <m/>
    <m/>
    <m/>
    <s v=" "/>
    <s v=" "/>
    <s v=" "/>
    <m/>
    <m/>
    <m/>
    <s v=" "/>
    <s v=" "/>
    <s v=" "/>
    <s v=" "/>
    <s v=" "/>
    <s v=" "/>
    <s v=" "/>
    <s v=" "/>
    <s v=" "/>
  </r>
  <r>
    <n v="724"/>
    <m/>
    <x v="0"/>
    <s v="Hayır"/>
    <s v="Hayır"/>
    <m/>
    <m/>
    <m/>
    <m/>
    <s v=" "/>
    <s v=" "/>
    <s v=" "/>
    <m/>
    <m/>
    <m/>
    <s v=" "/>
    <s v=" "/>
    <s v=" "/>
    <s v=" "/>
    <s v=" "/>
    <s v=" "/>
    <s v=" "/>
    <s v=" "/>
    <s v=" "/>
  </r>
  <r>
    <n v="725"/>
    <m/>
    <x v="0"/>
    <s v="Hayır"/>
    <s v="Hayır"/>
    <m/>
    <m/>
    <m/>
    <m/>
    <s v=" "/>
    <s v=" "/>
    <s v=" "/>
    <m/>
    <m/>
    <m/>
    <s v=" "/>
    <s v=" "/>
    <s v=" "/>
    <s v=" "/>
    <s v=" "/>
    <s v=" "/>
    <s v=" "/>
    <s v=" "/>
    <s v=" "/>
  </r>
  <r>
    <n v="726"/>
    <m/>
    <x v="0"/>
    <s v="Hayır"/>
    <s v="Hayır"/>
    <m/>
    <m/>
    <m/>
    <m/>
    <s v=" "/>
    <s v=" "/>
    <s v=" "/>
    <m/>
    <m/>
    <m/>
    <s v=" "/>
    <s v=" "/>
    <s v=" "/>
    <s v=" "/>
    <s v=" "/>
    <s v=" "/>
    <s v=" "/>
    <s v=" "/>
    <s v=" "/>
  </r>
  <r>
    <n v="727"/>
    <m/>
    <x v="0"/>
    <s v="Hayır"/>
    <s v="Hayır"/>
    <m/>
    <m/>
    <m/>
    <m/>
    <s v=" "/>
    <s v=" "/>
    <s v=" "/>
    <m/>
    <m/>
    <m/>
    <s v=" "/>
    <s v=" "/>
    <s v=" "/>
    <s v=" "/>
    <s v=" "/>
    <s v=" "/>
    <s v=" "/>
    <s v=" "/>
    <s v=" "/>
  </r>
  <r>
    <n v="728"/>
    <m/>
    <x v="0"/>
    <s v="Hayır"/>
    <s v="Hayır"/>
    <m/>
    <m/>
    <m/>
    <m/>
    <s v=" "/>
    <s v=" "/>
    <s v=" "/>
    <m/>
    <m/>
    <m/>
    <s v=" "/>
    <s v=" "/>
    <s v=" "/>
    <s v=" "/>
    <s v=" "/>
    <s v=" "/>
    <s v=" "/>
    <s v=" "/>
    <s v=" "/>
  </r>
  <r>
    <n v="729"/>
    <m/>
    <x v="0"/>
    <s v="Hayır"/>
    <s v="Hayır"/>
    <m/>
    <m/>
    <m/>
    <m/>
    <s v=" "/>
    <s v=" "/>
    <s v=" "/>
    <m/>
    <m/>
    <m/>
    <s v=" "/>
    <s v=" "/>
    <s v=" "/>
    <s v=" "/>
    <s v=" "/>
    <s v=" "/>
    <s v=" "/>
    <s v=" "/>
    <s v=" "/>
  </r>
  <r>
    <n v="730"/>
    <m/>
    <x v="0"/>
    <s v="Hayır"/>
    <s v="Hayır"/>
    <m/>
    <m/>
    <m/>
    <m/>
    <s v=" "/>
    <s v=" "/>
    <s v=" "/>
    <m/>
    <m/>
    <m/>
    <s v=" "/>
    <s v=" "/>
    <s v=" "/>
    <s v=" "/>
    <s v=" "/>
    <s v=" "/>
    <s v=" "/>
    <s v=" "/>
    <s v=" "/>
  </r>
  <r>
    <n v="731"/>
    <m/>
    <x v="0"/>
    <s v="Hayır"/>
    <s v="Hayır"/>
    <m/>
    <m/>
    <m/>
    <m/>
    <s v=" "/>
    <s v=" "/>
    <s v=" "/>
    <m/>
    <m/>
    <m/>
    <s v=" "/>
    <s v=" "/>
    <s v=" "/>
    <s v=" "/>
    <s v=" "/>
    <s v=" "/>
    <s v=" "/>
    <s v=" "/>
    <s v=" "/>
  </r>
  <r>
    <n v="732"/>
    <m/>
    <x v="0"/>
    <s v="Hayır"/>
    <s v="Hayır"/>
    <m/>
    <m/>
    <m/>
    <m/>
    <s v=" "/>
    <s v=" "/>
    <s v=" "/>
    <m/>
    <m/>
    <m/>
    <s v=" "/>
    <s v=" "/>
    <s v=" "/>
    <s v=" "/>
    <s v=" "/>
    <s v=" "/>
    <s v=" "/>
    <s v=" "/>
    <s v=" "/>
  </r>
  <r>
    <n v="733"/>
    <m/>
    <x v="0"/>
    <s v="Hayır"/>
    <s v="Hayır"/>
    <m/>
    <m/>
    <m/>
    <m/>
    <s v=" "/>
    <s v=" "/>
    <s v=" "/>
    <m/>
    <m/>
    <m/>
    <s v=" "/>
    <s v=" "/>
    <s v=" "/>
    <s v=" "/>
    <s v=" "/>
    <s v=" "/>
    <s v=" "/>
    <s v=" "/>
    <s v=" "/>
  </r>
  <r>
    <n v="734"/>
    <m/>
    <x v="0"/>
    <s v="Hayır"/>
    <s v="Hayır"/>
    <m/>
    <m/>
    <m/>
    <m/>
    <s v=" "/>
    <s v=" "/>
    <s v=" "/>
    <m/>
    <m/>
    <m/>
    <s v=" "/>
    <s v=" "/>
    <s v=" "/>
    <s v=" "/>
    <s v=" "/>
    <s v=" "/>
    <s v=" "/>
    <s v=" "/>
    <s v=" "/>
  </r>
  <r>
    <n v="735"/>
    <m/>
    <x v="0"/>
    <s v="Hayır"/>
    <s v="Hayır"/>
    <m/>
    <m/>
    <m/>
    <m/>
    <s v=" "/>
    <s v=" "/>
    <s v=" "/>
    <m/>
    <m/>
    <m/>
    <s v=" "/>
    <s v=" "/>
    <s v=" "/>
    <s v=" "/>
    <s v=" "/>
    <s v=" "/>
    <s v=" "/>
    <s v=" "/>
    <s v=" "/>
  </r>
  <r>
    <n v="736"/>
    <m/>
    <x v="0"/>
    <s v="Hayır"/>
    <s v="Hayır"/>
    <m/>
    <m/>
    <m/>
    <m/>
    <s v=" "/>
    <s v=" "/>
    <s v=" "/>
    <m/>
    <m/>
    <m/>
    <s v=" "/>
    <s v=" "/>
    <s v=" "/>
    <s v=" "/>
    <s v=" "/>
    <s v=" "/>
    <s v=" "/>
    <s v=" "/>
    <s v=" "/>
  </r>
  <r>
    <n v="737"/>
    <m/>
    <x v="0"/>
    <s v="Hayır"/>
    <s v="Hayır"/>
    <m/>
    <m/>
    <m/>
    <m/>
    <s v=" "/>
    <s v=" "/>
    <s v=" "/>
    <m/>
    <m/>
    <m/>
    <s v=" "/>
    <s v=" "/>
    <s v=" "/>
    <s v=" "/>
    <s v=" "/>
    <s v=" "/>
    <s v=" "/>
    <s v=" "/>
    <s v=" "/>
  </r>
  <r>
    <n v="738"/>
    <m/>
    <x v="0"/>
    <s v="Hayır"/>
    <s v="Hayır"/>
    <m/>
    <m/>
    <m/>
    <m/>
    <s v=" "/>
    <s v=" "/>
    <s v=" "/>
    <m/>
    <m/>
    <m/>
    <s v=" "/>
    <s v=" "/>
    <s v=" "/>
    <s v=" "/>
    <s v=" "/>
    <s v=" "/>
    <s v=" "/>
    <s v=" "/>
    <s v=" "/>
  </r>
  <r>
    <n v="739"/>
    <m/>
    <x v="0"/>
    <s v="Hayır"/>
    <s v="Hayır"/>
    <m/>
    <m/>
    <m/>
    <m/>
    <s v=" "/>
    <s v=" "/>
    <s v=" "/>
    <m/>
    <m/>
    <m/>
    <s v=" "/>
    <s v=" "/>
    <s v=" "/>
    <s v=" "/>
    <s v=" "/>
    <s v=" "/>
    <s v=" "/>
    <s v=" "/>
    <s v=" "/>
  </r>
  <r>
    <n v="740"/>
    <m/>
    <x v="0"/>
    <s v="Hayır"/>
    <s v="Hayır"/>
    <m/>
    <m/>
    <m/>
    <m/>
    <s v=" "/>
    <s v=" "/>
    <s v=" "/>
    <m/>
    <m/>
    <m/>
    <s v=" "/>
    <s v=" "/>
    <s v=" "/>
    <s v=" "/>
    <s v=" "/>
    <s v=" "/>
    <s v=" "/>
    <s v=" "/>
    <s v=" "/>
  </r>
  <r>
    <n v="741"/>
    <m/>
    <x v="0"/>
    <s v="Hayır"/>
    <s v="Hayır"/>
    <m/>
    <m/>
    <m/>
    <m/>
    <s v=" "/>
    <s v=" "/>
    <s v=" "/>
    <m/>
    <m/>
    <m/>
    <s v=" "/>
    <s v=" "/>
    <s v=" "/>
    <s v=" "/>
    <s v=" "/>
    <s v=" "/>
    <s v=" "/>
    <s v=" "/>
    <s v=" "/>
  </r>
  <r>
    <n v="742"/>
    <m/>
    <x v="0"/>
    <s v="Hayır"/>
    <s v="Hayır"/>
    <m/>
    <m/>
    <m/>
    <m/>
    <s v=" "/>
    <s v=" "/>
    <s v=" "/>
    <m/>
    <m/>
    <m/>
    <s v=" "/>
    <s v=" "/>
    <s v=" "/>
    <s v=" "/>
    <s v=" "/>
    <s v=" "/>
    <s v=" "/>
    <s v=" "/>
    <s v=" "/>
  </r>
  <r>
    <n v="743"/>
    <m/>
    <x v="0"/>
    <s v="Hayır"/>
    <s v="Hayır"/>
    <m/>
    <m/>
    <m/>
    <m/>
    <s v=" "/>
    <s v=" "/>
    <s v=" "/>
    <m/>
    <m/>
    <m/>
    <s v=" "/>
    <s v=" "/>
    <s v=" "/>
    <s v=" "/>
    <s v=" "/>
    <s v=" "/>
    <s v=" "/>
    <s v=" "/>
    <s v=" "/>
  </r>
  <r>
    <n v="744"/>
    <m/>
    <x v="0"/>
    <s v="Hayır"/>
    <s v="Hayır"/>
    <m/>
    <m/>
    <m/>
    <m/>
    <s v=" "/>
    <s v=" "/>
    <s v=" "/>
    <m/>
    <m/>
    <m/>
    <s v=" "/>
    <s v=" "/>
    <s v=" "/>
    <s v=" "/>
    <s v=" "/>
    <s v=" "/>
    <s v=" "/>
    <s v=" "/>
    <s v=" "/>
  </r>
  <r>
    <n v="745"/>
    <m/>
    <x v="0"/>
    <s v="Hayır"/>
    <s v="Hayır"/>
    <m/>
    <m/>
    <m/>
    <m/>
    <s v=" "/>
    <s v=" "/>
    <s v=" "/>
    <m/>
    <m/>
    <m/>
    <s v=" "/>
    <s v=" "/>
    <s v=" "/>
    <s v=" "/>
    <s v=" "/>
    <s v=" "/>
    <s v=" "/>
    <s v=" "/>
    <s v=" "/>
  </r>
  <r>
    <n v="746"/>
    <m/>
    <x v="0"/>
    <s v="Hayır"/>
    <s v="Hayır"/>
    <m/>
    <m/>
    <m/>
    <m/>
    <s v=" "/>
    <s v=" "/>
    <s v=" "/>
    <m/>
    <m/>
    <m/>
    <s v=" "/>
    <s v=" "/>
    <s v=" "/>
    <s v=" "/>
    <s v=" "/>
    <s v=" "/>
    <s v=" "/>
    <s v=" "/>
    <s v=" "/>
  </r>
  <r>
    <n v="747"/>
    <m/>
    <x v="0"/>
    <s v="Hayır"/>
    <s v="Hayır"/>
    <m/>
    <m/>
    <m/>
    <m/>
    <s v=" "/>
    <s v=" "/>
    <s v=" "/>
    <m/>
    <m/>
    <m/>
    <s v=" "/>
    <s v=" "/>
    <s v=" "/>
    <s v=" "/>
    <s v=" "/>
    <s v=" "/>
    <s v=" "/>
    <s v=" "/>
    <s v=" "/>
  </r>
  <r>
    <n v="748"/>
    <m/>
    <x v="0"/>
    <s v="Hayır"/>
    <s v="Hayır"/>
    <m/>
    <m/>
    <m/>
    <m/>
    <s v=" "/>
    <s v=" "/>
    <s v=" "/>
    <m/>
    <m/>
    <m/>
    <s v=" "/>
    <s v=" "/>
    <s v=" "/>
    <s v=" "/>
    <s v=" "/>
    <s v=" "/>
    <s v=" "/>
    <s v=" "/>
    <s v=" "/>
  </r>
  <r>
    <n v="749"/>
    <m/>
    <x v="0"/>
    <s v="Hayır"/>
    <s v="Hayır"/>
    <m/>
    <m/>
    <m/>
    <m/>
    <s v=" "/>
    <s v=" "/>
    <s v=" "/>
    <m/>
    <m/>
    <m/>
    <s v=" "/>
    <s v=" "/>
    <s v=" "/>
    <s v=" "/>
    <s v=" "/>
    <s v=" "/>
    <s v=" "/>
    <s v=" "/>
    <s v=" "/>
  </r>
  <r>
    <n v="750"/>
    <m/>
    <x v="0"/>
    <s v="Hayır"/>
    <s v="Hayır"/>
    <m/>
    <m/>
    <m/>
    <m/>
    <s v=" "/>
    <s v=" "/>
    <s v=" "/>
    <m/>
    <m/>
    <m/>
    <s v=" "/>
    <s v=" "/>
    <s v=" "/>
    <s v=" "/>
    <s v=" "/>
    <s v=" "/>
    <s v=" "/>
    <s v=" "/>
    <s v=" "/>
  </r>
  <r>
    <n v="751"/>
    <m/>
    <x v="0"/>
    <s v="Hayır"/>
    <s v="Hayır"/>
    <m/>
    <m/>
    <m/>
    <m/>
    <s v=" "/>
    <s v=" "/>
    <s v=" "/>
    <m/>
    <m/>
    <m/>
    <s v=" "/>
    <s v=" "/>
    <s v=" "/>
    <s v=" "/>
    <s v=" "/>
    <s v=" "/>
    <s v=" "/>
    <s v=" "/>
    <s v=" "/>
  </r>
  <r>
    <n v="752"/>
    <m/>
    <x v="0"/>
    <s v="Hayır"/>
    <s v="Hayır"/>
    <m/>
    <m/>
    <m/>
    <m/>
    <s v=" "/>
    <s v=" "/>
    <s v=" "/>
    <m/>
    <m/>
    <m/>
    <s v=" "/>
    <s v=" "/>
    <s v=" "/>
    <s v=" "/>
    <s v=" "/>
    <s v=" "/>
    <s v=" "/>
    <s v=" "/>
    <s v=" "/>
  </r>
  <r>
    <n v="753"/>
    <m/>
    <x v="0"/>
    <s v="Hayır"/>
    <s v="Hayır"/>
    <m/>
    <m/>
    <m/>
    <m/>
    <s v=" "/>
    <s v=" "/>
    <s v=" "/>
    <m/>
    <m/>
    <m/>
    <s v=" "/>
    <s v=" "/>
    <s v=" "/>
    <s v=" "/>
    <s v=" "/>
    <s v=" "/>
    <s v=" "/>
    <s v=" "/>
    <s v=" "/>
  </r>
  <r>
    <n v="754"/>
    <m/>
    <x v="0"/>
    <s v="Hayır"/>
    <s v="Hayır"/>
    <m/>
    <m/>
    <m/>
    <m/>
    <s v=" "/>
    <s v=" "/>
    <s v=" "/>
    <m/>
    <m/>
    <m/>
    <s v=" "/>
    <s v=" "/>
    <s v=" "/>
    <s v=" "/>
    <s v=" "/>
    <s v=" "/>
    <s v=" "/>
    <s v=" "/>
    <s v=" "/>
  </r>
  <r>
    <n v="755"/>
    <m/>
    <x v="0"/>
    <s v="Hayır"/>
    <s v="Hayır"/>
    <m/>
    <m/>
    <m/>
    <m/>
    <s v=" "/>
    <s v=" "/>
    <s v=" "/>
    <m/>
    <m/>
    <m/>
    <s v=" "/>
    <s v=" "/>
    <s v=" "/>
    <s v=" "/>
    <s v=" "/>
    <s v=" "/>
    <s v=" "/>
    <s v=" "/>
    <s v=" "/>
  </r>
  <r>
    <n v="756"/>
    <m/>
    <x v="0"/>
    <s v="Hayır"/>
    <s v="Hayır"/>
    <m/>
    <m/>
    <m/>
    <m/>
    <s v=" "/>
    <s v=" "/>
    <s v=" "/>
    <m/>
    <m/>
    <m/>
    <s v=" "/>
    <s v=" "/>
    <s v=" "/>
    <s v=" "/>
    <s v=" "/>
    <s v=" "/>
    <s v=" "/>
    <s v=" "/>
    <s v=" "/>
  </r>
  <r>
    <n v="757"/>
    <m/>
    <x v="0"/>
    <s v="Hayır"/>
    <s v="Hayır"/>
    <m/>
    <m/>
    <m/>
    <m/>
    <s v=" "/>
    <s v=" "/>
    <s v=" "/>
    <m/>
    <m/>
    <m/>
    <s v=" "/>
    <s v=" "/>
    <s v=" "/>
    <s v=" "/>
    <s v=" "/>
    <s v=" "/>
    <s v=" "/>
    <s v=" "/>
    <s v=" "/>
  </r>
  <r>
    <n v="758"/>
    <m/>
    <x v="0"/>
    <s v="Hayır"/>
    <s v="Hayır"/>
    <m/>
    <m/>
    <m/>
    <m/>
    <s v=" "/>
    <s v=" "/>
    <s v=" "/>
    <m/>
    <m/>
    <m/>
    <s v=" "/>
    <s v=" "/>
    <s v=" "/>
    <s v=" "/>
    <s v=" "/>
    <s v=" "/>
    <s v=" "/>
    <s v=" "/>
    <s v=" "/>
  </r>
  <r>
    <n v="759"/>
    <m/>
    <x v="0"/>
    <s v="Hayır"/>
    <s v="Hayır"/>
    <m/>
    <m/>
    <m/>
    <m/>
    <s v=" "/>
    <s v=" "/>
    <s v=" "/>
    <m/>
    <m/>
    <m/>
    <s v=" "/>
    <s v=" "/>
    <s v=" "/>
    <s v=" "/>
    <s v=" "/>
    <s v=" "/>
    <s v=" "/>
    <s v=" "/>
    <s v=" "/>
  </r>
  <r>
    <n v="760"/>
    <m/>
    <x v="0"/>
    <s v="Hayır"/>
    <s v="Hayır"/>
    <m/>
    <m/>
    <m/>
    <m/>
    <s v=" "/>
    <s v=" "/>
    <s v=" "/>
    <m/>
    <m/>
    <m/>
    <s v=" "/>
    <s v=" "/>
    <s v=" "/>
    <s v=" "/>
    <s v=" "/>
    <s v=" "/>
    <s v=" "/>
    <s v=" "/>
    <s v=" "/>
  </r>
  <r>
    <n v="761"/>
    <m/>
    <x v="0"/>
    <s v="Hayır"/>
    <s v="Hayır"/>
    <m/>
    <m/>
    <m/>
    <m/>
    <s v=" "/>
    <s v=" "/>
    <s v=" "/>
    <m/>
    <m/>
    <m/>
    <s v=" "/>
    <s v=" "/>
    <s v=" "/>
    <s v=" "/>
    <s v=" "/>
    <s v=" "/>
    <s v=" "/>
    <s v=" "/>
    <s v=" "/>
  </r>
  <r>
    <n v="762"/>
    <m/>
    <x v="0"/>
    <s v="Hayır"/>
    <s v="Hayır"/>
    <m/>
    <m/>
    <m/>
    <m/>
    <s v=" "/>
    <s v=" "/>
    <s v=" "/>
    <m/>
    <m/>
    <m/>
    <s v=" "/>
    <s v=" "/>
    <s v=" "/>
    <s v=" "/>
    <s v=" "/>
    <s v=" "/>
    <s v=" "/>
    <s v=" "/>
    <s v=" "/>
  </r>
  <r>
    <n v="763"/>
    <m/>
    <x v="0"/>
    <s v="Hayır"/>
    <s v="Hayır"/>
    <m/>
    <m/>
    <m/>
    <m/>
    <s v=" "/>
    <s v=" "/>
    <s v=" "/>
    <m/>
    <m/>
    <m/>
    <s v=" "/>
    <s v=" "/>
    <s v=" "/>
    <s v=" "/>
    <s v=" "/>
    <s v=" "/>
    <s v=" "/>
    <s v=" "/>
    <s v=" "/>
  </r>
  <r>
    <n v="764"/>
    <m/>
    <x v="0"/>
    <s v="Hayır"/>
    <s v="Hayır"/>
    <m/>
    <m/>
    <m/>
    <m/>
    <s v=" "/>
    <s v=" "/>
    <s v=" "/>
    <m/>
    <m/>
    <m/>
    <s v=" "/>
    <s v=" "/>
    <s v=" "/>
    <s v=" "/>
    <s v=" "/>
    <s v=" "/>
    <s v=" "/>
    <s v=" "/>
    <s v=" "/>
  </r>
  <r>
    <n v="765"/>
    <m/>
    <x v="0"/>
    <s v="Hayır"/>
    <s v="Hayır"/>
    <m/>
    <m/>
    <m/>
    <m/>
    <s v=" "/>
    <s v=" "/>
    <s v=" "/>
    <m/>
    <m/>
    <m/>
    <s v=" "/>
    <s v=" "/>
    <s v=" "/>
    <s v=" "/>
    <s v=" "/>
    <s v=" "/>
    <s v=" "/>
    <s v=" "/>
    <s v=" "/>
  </r>
  <r>
    <n v="766"/>
    <m/>
    <x v="0"/>
    <s v="Hayır"/>
    <s v="Hayır"/>
    <m/>
    <m/>
    <m/>
    <m/>
    <s v=" "/>
    <s v=" "/>
    <s v=" "/>
    <m/>
    <m/>
    <m/>
    <s v=" "/>
    <s v=" "/>
    <s v=" "/>
    <s v=" "/>
    <s v=" "/>
    <s v=" "/>
    <s v=" "/>
    <s v=" "/>
    <s v=" "/>
  </r>
  <r>
    <n v="767"/>
    <m/>
    <x v="0"/>
    <s v="Hayır"/>
    <s v="Hayır"/>
    <m/>
    <m/>
    <m/>
    <m/>
    <s v=" "/>
    <s v=" "/>
    <s v=" "/>
    <m/>
    <m/>
    <m/>
    <s v=" "/>
    <s v=" "/>
    <s v=" "/>
    <s v=" "/>
    <s v=" "/>
    <s v=" "/>
    <s v=" "/>
    <s v=" "/>
    <s v=" "/>
  </r>
  <r>
    <n v="768"/>
    <m/>
    <x v="0"/>
    <s v="Hayır"/>
    <s v="Hayır"/>
    <m/>
    <m/>
    <m/>
    <m/>
    <s v=" "/>
    <s v=" "/>
    <s v=" "/>
    <m/>
    <m/>
    <m/>
    <s v=" "/>
    <s v=" "/>
    <s v=" "/>
    <s v=" "/>
    <s v=" "/>
    <s v=" "/>
    <s v=" "/>
    <s v=" "/>
    <s v=" "/>
  </r>
  <r>
    <n v="769"/>
    <m/>
    <x v="0"/>
    <s v="Hayır"/>
    <s v="Hayır"/>
    <m/>
    <m/>
    <m/>
    <m/>
    <s v=" "/>
    <s v=" "/>
    <s v=" "/>
    <m/>
    <m/>
    <m/>
    <s v=" "/>
    <s v=" "/>
    <s v=" "/>
    <s v=" "/>
    <s v=" "/>
    <s v=" "/>
    <s v=" "/>
    <s v=" "/>
    <s v=" "/>
  </r>
  <r>
    <n v="770"/>
    <m/>
    <x v="0"/>
    <s v="Hayır"/>
    <s v="Hayır"/>
    <m/>
    <m/>
    <m/>
    <m/>
    <s v=" "/>
    <s v=" "/>
    <s v=" "/>
    <m/>
    <m/>
    <m/>
    <s v=" "/>
    <s v=" "/>
    <s v=" "/>
    <s v=" "/>
    <s v=" "/>
    <s v=" "/>
    <s v=" "/>
    <s v=" "/>
    <s v=" "/>
  </r>
  <r>
    <n v="771"/>
    <m/>
    <x v="0"/>
    <s v="Hayır"/>
    <s v="Hayır"/>
    <m/>
    <m/>
    <m/>
    <m/>
    <s v=" "/>
    <s v=" "/>
    <s v=" "/>
    <m/>
    <m/>
    <m/>
    <s v=" "/>
    <s v=" "/>
    <s v=" "/>
    <s v=" "/>
    <s v=" "/>
    <s v=" "/>
    <s v=" "/>
    <s v=" "/>
    <s v=" "/>
  </r>
  <r>
    <n v="772"/>
    <m/>
    <x v="0"/>
    <s v="Hayır"/>
    <s v="Hayır"/>
    <m/>
    <m/>
    <m/>
    <m/>
    <s v=" "/>
    <s v=" "/>
    <s v=" "/>
    <m/>
    <m/>
    <m/>
    <s v=" "/>
    <s v=" "/>
    <s v=" "/>
    <s v=" "/>
    <s v=" "/>
    <s v=" "/>
    <s v=" "/>
    <s v=" "/>
    <s v=" "/>
  </r>
  <r>
    <n v="773"/>
    <m/>
    <x v="0"/>
    <s v="Hayır"/>
    <s v="Hayır"/>
    <m/>
    <m/>
    <m/>
    <m/>
    <s v=" "/>
    <s v=" "/>
    <s v=" "/>
    <m/>
    <m/>
    <m/>
    <s v=" "/>
    <s v=" "/>
    <s v=" "/>
    <s v=" "/>
    <s v=" "/>
    <s v=" "/>
    <s v=" "/>
    <s v=" "/>
    <s v=" "/>
  </r>
  <r>
    <n v="774"/>
    <m/>
    <x v="0"/>
    <s v="Hayır"/>
    <s v="Hayır"/>
    <m/>
    <m/>
    <m/>
    <m/>
    <s v=" "/>
    <s v=" "/>
    <s v=" "/>
    <m/>
    <m/>
    <m/>
    <s v=" "/>
    <s v=" "/>
    <s v=" "/>
    <s v=" "/>
    <s v=" "/>
    <s v=" "/>
    <s v=" "/>
    <s v=" "/>
    <s v=" "/>
  </r>
  <r>
    <n v="775"/>
    <m/>
    <x v="0"/>
    <s v="Hayır"/>
    <s v="Hayır"/>
    <m/>
    <m/>
    <m/>
    <m/>
    <s v=" "/>
    <s v=" "/>
    <s v=" "/>
    <m/>
    <m/>
    <m/>
    <s v=" "/>
    <s v=" "/>
    <s v=" "/>
    <s v=" "/>
    <s v=" "/>
    <s v=" "/>
    <s v=" "/>
    <s v=" "/>
    <s v=" "/>
  </r>
  <r>
    <n v="776"/>
    <m/>
    <x v="0"/>
    <s v="Hayır"/>
    <s v="Hayır"/>
    <m/>
    <m/>
    <m/>
    <m/>
    <s v=" "/>
    <s v=" "/>
    <s v=" "/>
    <m/>
    <m/>
    <m/>
    <s v=" "/>
    <s v=" "/>
    <s v=" "/>
    <s v=" "/>
    <s v=" "/>
    <s v=" "/>
    <s v=" "/>
    <s v=" "/>
    <s v=" "/>
  </r>
  <r>
    <n v="777"/>
    <m/>
    <x v="0"/>
    <s v="Hayır"/>
    <s v="Hayır"/>
    <m/>
    <m/>
    <m/>
    <m/>
    <s v=" "/>
    <s v=" "/>
    <s v=" "/>
    <m/>
    <m/>
    <m/>
    <s v=" "/>
    <s v=" "/>
    <s v=" "/>
    <s v=" "/>
    <s v=" "/>
    <s v=" "/>
    <s v=" "/>
    <s v=" "/>
    <s v=" "/>
  </r>
  <r>
    <n v="778"/>
    <m/>
    <x v="0"/>
    <s v="Hayır"/>
    <s v="Hayır"/>
    <m/>
    <m/>
    <m/>
    <m/>
    <s v=" "/>
    <s v=" "/>
    <s v=" "/>
    <m/>
    <m/>
    <m/>
    <s v=" "/>
    <s v=" "/>
    <s v=" "/>
    <s v=" "/>
    <s v=" "/>
    <s v=" "/>
    <s v=" "/>
    <s v=" "/>
    <s v=" "/>
  </r>
  <r>
    <n v="779"/>
    <m/>
    <x v="0"/>
    <s v="Hayır"/>
    <s v="Hayır"/>
    <m/>
    <m/>
    <m/>
    <m/>
    <s v=" "/>
    <s v=" "/>
    <s v=" "/>
    <m/>
    <m/>
    <m/>
    <s v=" "/>
    <s v=" "/>
    <s v=" "/>
    <s v=" "/>
    <s v=" "/>
    <s v=" "/>
    <s v=" "/>
    <s v=" "/>
    <s v=" "/>
  </r>
  <r>
    <n v="780"/>
    <m/>
    <x v="0"/>
    <s v="Hayır"/>
    <s v="Hayır"/>
    <m/>
    <m/>
    <m/>
    <m/>
    <s v=" "/>
    <s v=" "/>
    <s v=" "/>
    <m/>
    <m/>
    <m/>
    <s v=" "/>
    <s v=" "/>
    <s v=" "/>
    <s v=" "/>
    <s v=" "/>
    <s v=" "/>
    <s v=" "/>
    <s v=" "/>
    <s v=" "/>
  </r>
  <r>
    <n v="781"/>
    <m/>
    <x v="0"/>
    <s v="Hayır"/>
    <s v="Hayır"/>
    <m/>
    <m/>
    <m/>
    <m/>
    <s v=" "/>
    <s v=" "/>
    <s v=" "/>
    <m/>
    <m/>
    <m/>
    <s v=" "/>
    <s v=" "/>
    <s v=" "/>
    <s v=" "/>
    <s v=" "/>
    <s v=" "/>
    <s v=" "/>
    <s v=" "/>
    <s v=" "/>
  </r>
  <r>
    <n v="782"/>
    <m/>
    <x v="0"/>
    <s v="Hayır"/>
    <s v="Hayır"/>
    <m/>
    <m/>
    <m/>
    <m/>
    <s v=" "/>
    <s v=" "/>
    <s v=" "/>
    <m/>
    <m/>
    <m/>
    <s v=" "/>
    <s v=" "/>
    <s v=" "/>
    <s v=" "/>
    <s v=" "/>
    <s v=" "/>
    <s v=" "/>
    <s v=" "/>
    <s v=" "/>
  </r>
  <r>
    <n v="783"/>
    <m/>
    <x v="0"/>
    <s v="Hayır"/>
    <s v="Hayır"/>
    <m/>
    <m/>
    <m/>
    <m/>
    <s v=" "/>
    <s v=" "/>
    <s v=" "/>
    <m/>
    <m/>
    <m/>
    <s v=" "/>
    <s v=" "/>
    <s v=" "/>
    <s v=" "/>
    <s v=" "/>
    <s v=" "/>
    <s v=" "/>
    <s v=" "/>
    <s v=" "/>
  </r>
  <r>
    <n v="784"/>
    <m/>
    <x v="0"/>
    <s v="Hayır"/>
    <s v="Hayır"/>
    <m/>
    <m/>
    <m/>
    <m/>
    <s v=" "/>
    <s v=" "/>
    <s v=" "/>
    <m/>
    <m/>
    <m/>
    <s v=" "/>
    <s v=" "/>
    <s v=" "/>
    <s v=" "/>
    <s v=" "/>
    <s v=" "/>
    <s v=" "/>
    <s v=" "/>
    <s v=" "/>
  </r>
  <r>
    <n v="785"/>
    <m/>
    <x v="0"/>
    <s v="Hayır"/>
    <s v="Hayır"/>
    <m/>
    <m/>
    <m/>
    <m/>
    <s v=" "/>
    <s v=" "/>
    <s v=" "/>
    <m/>
    <m/>
    <m/>
    <s v=" "/>
    <s v=" "/>
    <s v=" "/>
    <s v=" "/>
    <s v=" "/>
    <s v=" "/>
    <s v=" "/>
    <s v=" "/>
    <s v=" "/>
  </r>
  <r>
    <n v="786"/>
    <m/>
    <x v="0"/>
    <s v="Hayır"/>
    <s v="Hayır"/>
    <m/>
    <m/>
    <m/>
    <m/>
    <s v=" "/>
    <s v=" "/>
    <s v=" "/>
    <m/>
    <m/>
    <m/>
    <s v=" "/>
    <s v=" "/>
    <s v=" "/>
    <s v=" "/>
    <s v=" "/>
    <s v=" "/>
    <s v=" "/>
    <s v=" "/>
    <s v=" "/>
  </r>
  <r>
    <n v="787"/>
    <m/>
    <x v="0"/>
    <s v="Hayır"/>
    <s v="Hayır"/>
    <m/>
    <m/>
    <m/>
    <m/>
    <s v=" "/>
    <s v=" "/>
    <s v=" "/>
    <m/>
    <m/>
    <m/>
    <s v=" "/>
    <s v=" "/>
    <s v=" "/>
    <s v=" "/>
    <s v=" "/>
    <s v=" "/>
    <s v=" "/>
    <s v=" "/>
    <s v=" "/>
  </r>
  <r>
    <n v="788"/>
    <m/>
    <x v="0"/>
    <s v="Hayır"/>
    <s v="Hayır"/>
    <m/>
    <m/>
    <m/>
    <m/>
    <s v=" "/>
    <s v=" "/>
    <s v=" "/>
    <m/>
    <m/>
    <m/>
    <s v=" "/>
    <s v=" "/>
    <s v=" "/>
    <s v=" "/>
    <s v=" "/>
    <s v=" "/>
    <s v=" "/>
    <s v=" "/>
    <s v=" "/>
  </r>
  <r>
    <n v="789"/>
    <m/>
    <x v="0"/>
    <s v="Hayır"/>
    <s v="Hayır"/>
    <m/>
    <m/>
    <m/>
    <m/>
    <s v=" "/>
    <s v=" "/>
    <s v=" "/>
    <m/>
    <m/>
    <m/>
    <s v=" "/>
    <s v=" "/>
    <s v=" "/>
    <s v=" "/>
    <s v=" "/>
    <s v=" "/>
    <s v=" "/>
    <s v=" "/>
    <s v=" "/>
  </r>
  <r>
    <n v="790"/>
    <m/>
    <x v="0"/>
    <s v="Hayır"/>
    <s v="Hayır"/>
    <m/>
    <m/>
    <m/>
    <m/>
    <s v=" "/>
    <s v=" "/>
    <s v=" "/>
    <m/>
    <m/>
    <m/>
    <s v=" "/>
    <s v=" "/>
    <s v=" "/>
    <s v=" "/>
    <s v=" "/>
    <s v=" "/>
    <s v=" "/>
    <s v=" "/>
    <s v=" "/>
  </r>
  <r>
    <n v="791"/>
    <m/>
    <x v="0"/>
    <s v="Hayır"/>
    <s v="Hayır"/>
    <m/>
    <m/>
    <m/>
    <m/>
    <s v=" "/>
    <s v=" "/>
    <s v=" "/>
    <m/>
    <m/>
    <m/>
    <s v=" "/>
    <s v=" "/>
    <s v=" "/>
    <s v=" "/>
    <s v=" "/>
    <s v=" "/>
    <s v=" "/>
    <s v=" "/>
    <s v=" "/>
  </r>
  <r>
    <n v="792"/>
    <m/>
    <x v="0"/>
    <s v="Hayır"/>
    <s v="Hayır"/>
    <m/>
    <m/>
    <m/>
    <m/>
    <s v=" "/>
    <s v=" "/>
    <s v=" "/>
    <m/>
    <m/>
    <m/>
    <s v=" "/>
    <s v=" "/>
    <s v=" "/>
    <s v=" "/>
    <s v=" "/>
    <s v=" "/>
    <s v=" "/>
    <s v=" "/>
    <s v=" "/>
  </r>
  <r>
    <n v="793"/>
    <m/>
    <x v="0"/>
    <s v="Hayır"/>
    <s v="Hayır"/>
    <m/>
    <m/>
    <m/>
    <m/>
    <s v=" "/>
    <s v=" "/>
    <s v=" "/>
    <m/>
    <m/>
    <m/>
    <s v=" "/>
    <s v=" "/>
    <s v=" "/>
    <s v=" "/>
    <s v=" "/>
    <s v=" "/>
    <s v=" "/>
    <s v=" "/>
    <s v=" "/>
  </r>
  <r>
    <n v="794"/>
    <m/>
    <x v="0"/>
    <s v="Hayır"/>
    <s v="Hayır"/>
    <m/>
    <m/>
    <m/>
    <m/>
    <s v=" "/>
    <s v=" "/>
    <s v=" "/>
    <m/>
    <m/>
    <m/>
    <s v=" "/>
    <s v=" "/>
    <s v=" "/>
    <s v=" "/>
    <s v=" "/>
    <s v=" "/>
    <s v=" "/>
    <s v=" "/>
    <s v=" "/>
  </r>
  <r>
    <n v="795"/>
    <m/>
    <x v="0"/>
    <s v="Hayır"/>
    <s v="Hayır"/>
    <m/>
    <m/>
    <m/>
    <m/>
    <s v=" "/>
    <s v=" "/>
    <s v=" "/>
    <m/>
    <m/>
    <m/>
    <s v=" "/>
    <s v=" "/>
    <s v=" "/>
    <s v=" "/>
    <s v=" "/>
    <s v=" "/>
    <s v=" "/>
    <s v=" "/>
    <s v=" "/>
  </r>
  <r>
    <n v="796"/>
    <m/>
    <x v="0"/>
    <s v="Hayır"/>
    <s v="Hayır"/>
    <m/>
    <m/>
    <m/>
    <m/>
    <s v=" "/>
    <s v=" "/>
    <s v=" "/>
    <m/>
    <m/>
    <m/>
    <s v=" "/>
    <s v=" "/>
    <s v=" "/>
    <s v=" "/>
    <s v=" "/>
    <s v=" "/>
    <s v=" "/>
    <s v=" "/>
    <s v=" "/>
  </r>
  <r>
    <n v="797"/>
    <m/>
    <x v="0"/>
    <s v="Hayır"/>
    <s v="Hayır"/>
    <m/>
    <m/>
    <m/>
    <m/>
    <s v=" "/>
    <s v=" "/>
    <s v=" "/>
    <m/>
    <m/>
    <m/>
    <s v=" "/>
    <s v=" "/>
    <s v=" "/>
    <s v=" "/>
    <s v=" "/>
    <s v=" "/>
    <s v=" "/>
    <s v=" "/>
    <s v=" "/>
  </r>
  <r>
    <n v="798"/>
    <m/>
    <x v="0"/>
    <s v="Hayır"/>
    <s v="Hayır"/>
    <m/>
    <m/>
    <m/>
    <m/>
    <s v=" "/>
    <s v=" "/>
    <s v=" "/>
    <m/>
    <m/>
    <m/>
    <s v=" "/>
    <s v=" "/>
    <s v=" "/>
    <s v=" "/>
    <s v=" "/>
    <s v=" "/>
    <s v=" "/>
    <s v=" "/>
    <s v=" "/>
  </r>
  <r>
    <n v="799"/>
    <m/>
    <x v="0"/>
    <s v="Hayır"/>
    <s v="Hayır"/>
    <m/>
    <m/>
    <m/>
    <m/>
    <s v=" "/>
    <s v=" "/>
    <s v=" "/>
    <m/>
    <m/>
    <m/>
    <s v=" "/>
    <s v=" "/>
    <s v=" "/>
    <s v=" "/>
    <s v=" "/>
    <s v=" "/>
    <s v=" "/>
    <s v=" "/>
    <s v=" "/>
  </r>
  <r>
    <n v="800"/>
    <m/>
    <x v="0"/>
    <s v="Hayır"/>
    <s v="Hayır"/>
    <m/>
    <m/>
    <m/>
    <m/>
    <s v=" "/>
    <s v=" "/>
    <s v=" "/>
    <m/>
    <m/>
    <m/>
    <s v=" "/>
    <s v=" "/>
    <s v=" "/>
    <s v=" "/>
    <s v=" "/>
    <s v=" "/>
    <s v=" "/>
    <s v=" "/>
    <s v=" "/>
  </r>
  <r>
    <n v="801"/>
    <m/>
    <x v="0"/>
    <s v="Hayır"/>
    <s v="Hayır"/>
    <m/>
    <m/>
    <m/>
    <m/>
    <s v=" "/>
    <s v=" "/>
    <s v=" "/>
    <m/>
    <m/>
    <m/>
    <s v=" "/>
    <s v=" "/>
    <s v=" "/>
    <s v=" "/>
    <s v=" "/>
    <s v=" "/>
    <s v=" "/>
    <s v=" "/>
    <s v=" "/>
  </r>
  <r>
    <n v="802"/>
    <m/>
    <x v="0"/>
    <s v="Hayır"/>
    <s v="Hayır"/>
    <m/>
    <m/>
    <m/>
    <m/>
    <s v=" "/>
    <s v=" "/>
    <s v=" "/>
    <m/>
    <m/>
    <m/>
    <s v=" "/>
    <s v=" "/>
    <s v=" "/>
    <s v=" "/>
    <s v=" "/>
    <s v=" "/>
    <s v=" "/>
    <s v=" "/>
    <s v=" "/>
  </r>
  <r>
    <n v="803"/>
    <m/>
    <x v="0"/>
    <s v="Hayır"/>
    <s v="Hayır"/>
    <m/>
    <m/>
    <m/>
    <m/>
    <s v=" "/>
    <s v=" "/>
    <s v=" "/>
    <m/>
    <m/>
    <m/>
    <s v=" "/>
    <s v=" "/>
    <s v=" "/>
    <s v=" "/>
    <s v=" "/>
    <s v=" "/>
    <s v=" "/>
    <s v=" "/>
    <s v=" "/>
  </r>
  <r>
    <n v="804"/>
    <m/>
    <x v="0"/>
    <s v="Hayır"/>
    <s v="Hayır"/>
    <m/>
    <m/>
    <m/>
    <m/>
    <s v=" "/>
    <s v=" "/>
    <s v=" "/>
    <m/>
    <m/>
    <m/>
    <s v=" "/>
    <s v=" "/>
    <s v=" "/>
    <s v=" "/>
    <s v=" "/>
    <s v=" "/>
    <s v=" "/>
    <s v=" "/>
    <s v=" "/>
  </r>
  <r>
    <n v="805"/>
    <m/>
    <x v="0"/>
    <s v="Hayır"/>
    <s v="Hayır"/>
    <m/>
    <m/>
    <m/>
    <m/>
    <s v=" "/>
    <s v=" "/>
    <s v=" "/>
    <m/>
    <m/>
    <m/>
    <s v=" "/>
    <s v=" "/>
    <s v=" "/>
    <s v=" "/>
    <s v=" "/>
    <s v=" "/>
    <s v=" "/>
    <s v=" "/>
    <s v=" "/>
  </r>
  <r>
    <n v="806"/>
    <m/>
    <x v="0"/>
    <s v="Hayır"/>
    <s v="Hayır"/>
    <m/>
    <m/>
    <m/>
    <m/>
    <s v=" "/>
    <s v=" "/>
    <s v=" "/>
    <m/>
    <m/>
    <m/>
    <s v=" "/>
    <s v=" "/>
    <s v=" "/>
    <s v=" "/>
    <s v=" "/>
    <s v=" "/>
    <s v=" "/>
    <s v=" "/>
    <s v=" "/>
  </r>
  <r>
    <n v="807"/>
    <m/>
    <x v="0"/>
    <s v="Hayır"/>
    <s v="Hayır"/>
    <m/>
    <m/>
    <m/>
    <m/>
    <s v=" "/>
    <s v=" "/>
    <s v=" "/>
    <m/>
    <m/>
    <m/>
    <s v=" "/>
    <s v=" "/>
    <s v=" "/>
    <s v=" "/>
    <s v=" "/>
    <s v=" "/>
    <s v=" "/>
    <s v=" "/>
    <s v=" "/>
  </r>
  <r>
    <n v="808"/>
    <m/>
    <x v="0"/>
    <s v="Hayır"/>
    <s v="Hayır"/>
    <m/>
    <m/>
    <m/>
    <m/>
    <s v=" "/>
    <s v=" "/>
    <s v=" "/>
    <m/>
    <m/>
    <m/>
    <s v=" "/>
    <s v=" "/>
    <s v=" "/>
    <s v=" "/>
    <s v=" "/>
    <s v=" "/>
    <s v=" "/>
    <s v=" "/>
    <s v=" "/>
  </r>
  <r>
    <n v="809"/>
    <m/>
    <x v="0"/>
    <s v="Hayır"/>
    <s v="Hayır"/>
    <m/>
    <m/>
    <m/>
    <m/>
    <s v=" "/>
    <s v=" "/>
    <s v=" "/>
    <m/>
    <m/>
    <m/>
    <s v=" "/>
    <s v=" "/>
    <s v=" "/>
    <s v=" "/>
    <s v=" "/>
    <s v=" "/>
    <s v=" "/>
    <s v=" "/>
    <s v=" "/>
  </r>
  <r>
    <n v="810"/>
    <m/>
    <x v="0"/>
    <s v="Hayır"/>
    <s v="Hayır"/>
    <m/>
    <m/>
    <m/>
    <m/>
    <s v=" "/>
    <s v=" "/>
    <s v=" "/>
    <m/>
    <m/>
    <m/>
    <s v=" "/>
    <s v=" "/>
    <s v=" "/>
    <s v=" "/>
    <s v=" "/>
    <s v=" "/>
    <s v=" "/>
    <s v=" "/>
    <s v=" "/>
  </r>
  <r>
    <n v="811"/>
    <m/>
    <x v="0"/>
    <s v="Hayır"/>
    <s v="Hayır"/>
    <m/>
    <m/>
    <m/>
    <m/>
    <s v=" "/>
    <s v=" "/>
    <s v=" "/>
    <m/>
    <m/>
    <m/>
    <s v=" "/>
    <s v=" "/>
    <s v=" "/>
    <s v=" "/>
    <s v=" "/>
    <s v=" "/>
    <s v=" "/>
    <s v=" "/>
    <s v=" "/>
  </r>
  <r>
    <n v="812"/>
    <m/>
    <x v="0"/>
    <s v="Hayır"/>
    <s v="Hayır"/>
    <m/>
    <m/>
    <m/>
    <m/>
    <s v=" "/>
    <s v=" "/>
    <s v=" "/>
    <m/>
    <m/>
    <m/>
    <s v=" "/>
    <s v=" "/>
    <s v=" "/>
    <s v=" "/>
    <s v=" "/>
    <s v=" "/>
    <s v=" "/>
    <s v=" "/>
    <s v=" "/>
  </r>
  <r>
    <n v="813"/>
    <m/>
    <x v="0"/>
    <s v="Hayır"/>
    <s v="Hayır"/>
    <m/>
    <m/>
    <m/>
    <m/>
    <s v=" "/>
    <s v=" "/>
    <s v=" "/>
    <m/>
    <m/>
    <m/>
    <s v=" "/>
    <s v=" "/>
    <s v=" "/>
    <s v=" "/>
    <s v=" "/>
    <s v=" "/>
    <s v=" "/>
    <s v=" "/>
    <s v=" "/>
  </r>
  <r>
    <n v="814"/>
    <m/>
    <x v="0"/>
    <s v="Hayır"/>
    <s v="Hayır"/>
    <m/>
    <m/>
    <m/>
    <m/>
    <s v=" "/>
    <s v=" "/>
    <s v=" "/>
    <m/>
    <m/>
    <m/>
    <s v=" "/>
    <s v=" "/>
    <s v=" "/>
    <s v=" "/>
    <s v=" "/>
    <s v=" "/>
    <s v=" "/>
    <s v=" "/>
    <s v=" "/>
  </r>
  <r>
    <n v="815"/>
    <m/>
    <x v="0"/>
    <s v="Hayır"/>
    <s v="Hayır"/>
    <m/>
    <m/>
    <m/>
    <m/>
    <s v=" "/>
    <s v=" "/>
    <s v=" "/>
    <m/>
    <m/>
    <m/>
    <s v=" "/>
    <s v=" "/>
    <s v=" "/>
    <s v=" "/>
    <s v=" "/>
    <s v=" "/>
    <s v=" "/>
    <s v=" "/>
    <s v=" "/>
  </r>
  <r>
    <n v="816"/>
    <m/>
    <x v="0"/>
    <s v="Hayır"/>
    <s v="Hayır"/>
    <m/>
    <m/>
    <m/>
    <m/>
    <s v=" "/>
    <s v=" "/>
    <s v=" "/>
    <m/>
    <m/>
    <m/>
    <s v=" "/>
    <s v=" "/>
    <s v=" "/>
    <s v=" "/>
    <s v=" "/>
    <s v=" "/>
    <s v=" "/>
    <s v=" "/>
    <s v=" "/>
  </r>
  <r>
    <n v="817"/>
    <m/>
    <x v="0"/>
    <s v="Hayır"/>
    <s v="Hayır"/>
    <m/>
    <m/>
    <m/>
    <m/>
    <s v=" "/>
    <s v=" "/>
    <s v=" "/>
    <m/>
    <m/>
    <m/>
    <s v=" "/>
    <s v=" "/>
    <s v=" "/>
    <s v=" "/>
    <s v=" "/>
    <s v=" "/>
    <s v=" "/>
    <s v=" "/>
    <s v=" "/>
  </r>
  <r>
    <n v="818"/>
    <m/>
    <x v="0"/>
    <s v="Hayır"/>
    <s v="Hayır"/>
    <m/>
    <m/>
    <m/>
    <m/>
    <s v=" "/>
    <s v=" "/>
    <s v=" "/>
    <m/>
    <m/>
    <m/>
    <s v=" "/>
    <s v=" "/>
    <s v=" "/>
    <s v=" "/>
    <s v=" "/>
    <s v=" "/>
    <s v=" "/>
    <s v=" "/>
    <s v=" "/>
  </r>
  <r>
    <n v="819"/>
    <m/>
    <x v="0"/>
    <s v="Hayır"/>
    <s v="Hayır"/>
    <m/>
    <m/>
    <m/>
    <m/>
    <s v=" "/>
    <s v=" "/>
    <s v=" "/>
    <m/>
    <m/>
    <m/>
    <s v=" "/>
    <s v=" "/>
    <s v=" "/>
    <s v=" "/>
    <s v=" "/>
    <s v=" "/>
    <s v=" "/>
    <s v=" "/>
    <s v=" "/>
  </r>
  <r>
    <n v="820"/>
    <m/>
    <x v="0"/>
    <s v="Hayır"/>
    <s v="Hayır"/>
    <m/>
    <m/>
    <m/>
    <m/>
    <s v=" "/>
    <s v=" "/>
    <s v=" "/>
    <m/>
    <m/>
    <m/>
    <s v=" "/>
    <s v=" "/>
    <s v=" "/>
    <s v=" "/>
    <s v=" "/>
    <s v=" "/>
    <s v=" "/>
    <s v=" "/>
    <s v=" "/>
  </r>
  <r>
    <n v="821"/>
    <m/>
    <x v="0"/>
    <s v="Hayır"/>
    <s v="Hayır"/>
    <m/>
    <m/>
    <m/>
    <m/>
    <s v=" "/>
    <s v=" "/>
    <s v=" "/>
    <m/>
    <m/>
    <m/>
    <s v=" "/>
    <s v=" "/>
    <s v=" "/>
    <s v=" "/>
    <s v=" "/>
    <s v=" "/>
    <s v=" "/>
    <s v=" "/>
    <s v=" "/>
  </r>
  <r>
    <n v="822"/>
    <m/>
    <x v="0"/>
    <s v="Hayır"/>
    <s v="Hayır"/>
    <m/>
    <m/>
    <m/>
    <m/>
    <s v=" "/>
    <s v=" "/>
    <s v=" "/>
    <m/>
    <m/>
    <m/>
    <s v=" "/>
    <s v=" "/>
    <s v=" "/>
    <s v=" "/>
    <s v=" "/>
    <s v=" "/>
    <s v=" "/>
    <s v=" "/>
    <s v=" "/>
  </r>
  <r>
    <n v="823"/>
    <m/>
    <x v="0"/>
    <s v="Hayır"/>
    <s v="Hayır"/>
    <m/>
    <m/>
    <m/>
    <m/>
    <s v=" "/>
    <s v=" "/>
    <s v=" "/>
    <m/>
    <m/>
    <m/>
    <s v=" "/>
    <s v=" "/>
    <s v=" "/>
    <s v=" "/>
    <s v=" "/>
    <s v=" "/>
    <s v=" "/>
    <s v=" "/>
    <s v=" "/>
  </r>
  <r>
    <n v="824"/>
    <m/>
    <x v="0"/>
    <s v="Hayır"/>
    <s v="Hayır"/>
    <m/>
    <m/>
    <m/>
    <m/>
    <s v=" "/>
    <s v=" "/>
    <s v=" "/>
    <m/>
    <m/>
    <m/>
    <s v=" "/>
    <s v=" "/>
    <s v=" "/>
    <s v=" "/>
    <s v=" "/>
    <s v=" "/>
    <s v=" "/>
    <s v=" "/>
    <s v=" "/>
  </r>
  <r>
    <n v="825"/>
    <m/>
    <x v="0"/>
    <s v="Hayır"/>
    <s v="Hayır"/>
    <m/>
    <m/>
    <m/>
    <m/>
    <s v=" "/>
    <s v=" "/>
    <s v=" "/>
    <m/>
    <m/>
    <m/>
    <s v=" "/>
    <s v=" "/>
    <s v=" "/>
    <s v=" "/>
    <s v=" "/>
    <s v=" "/>
    <s v=" "/>
    <s v=" "/>
    <s v=" "/>
  </r>
  <r>
    <n v="826"/>
    <m/>
    <x v="0"/>
    <s v="Hayır"/>
    <s v="Hayır"/>
    <m/>
    <m/>
    <m/>
    <m/>
    <s v=" "/>
    <s v=" "/>
    <s v=" "/>
    <m/>
    <m/>
    <m/>
    <s v=" "/>
    <s v=" "/>
    <s v=" "/>
    <s v=" "/>
    <s v=" "/>
    <s v=" "/>
    <s v=" "/>
    <s v=" "/>
    <s v=" "/>
  </r>
  <r>
    <n v="827"/>
    <m/>
    <x v="0"/>
    <s v="Hayır"/>
    <s v="Hayır"/>
    <m/>
    <m/>
    <m/>
    <m/>
    <s v=" "/>
    <s v=" "/>
    <s v=" "/>
    <m/>
    <m/>
    <m/>
    <s v=" "/>
    <s v=" "/>
    <s v=" "/>
    <s v=" "/>
    <s v=" "/>
    <s v=" "/>
    <s v=" "/>
    <s v=" "/>
    <s v=" "/>
  </r>
  <r>
    <n v="828"/>
    <m/>
    <x v="0"/>
    <s v="Hayır"/>
    <s v="Hayır"/>
    <m/>
    <m/>
    <m/>
    <m/>
    <s v=" "/>
    <s v=" "/>
    <s v=" "/>
    <m/>
    <m/>
    <m/>
    <s v=" "/>
    <s v=" "/>
    <s v=" "/>
    <s v=" "/>
    <s v=" "/>
    <s v=" "/>
    <s v=" "/>
    <s v=" "/>
    <s v=" "/>
  </r>
  <r>
    <n v="829"/>
    <m/>
    <x v="0"/>
    <s v="Hayır"/>
    <s v="Hayır"/>
    <m/>
    <m/>
    <m/>
    <m/>
    <s v=" "/>
    <s v=" "/>
    <s v=" "/>
    <m/>
    <m/>
    <m/>
    <s v=" "/>
    <s v=" "/>
    <s v=" "/>
    <s v=" "/>
    <s v=" "/>
    <s v=" "/>
    <s v=" "/>
    <s v=" "/>
    <s v=" "/>
  </r>
  <r>
    <n v="830"/>
    <m/>
    <x v="0"/>
    <s v="Hayır"/>
    <s v="Hayır"/>
    <m/>
    <m/>
    <m/>
    <m/>
    <s v=" "/>
    <s v=" "/>
    <s v=" "/>
    <m/>
    <m/>
    <m/>
    <s v=" "/>
    <s v=" "/>
    <s v=" "/>
    <s v=" "/>
    <s v=" "/>
    <s v=" "/>
    <s v=" "/>
    <s v=" "/>
    <s v=" "/>
  </r>
  <r>
    <n v="831"/>
    <m/>
    <x v="0"/>
    <s v="Hayır"/>
    <s v="Hayır"/>
    <m/>
    <m/>
    <m/>
    <m/>
    <s v=" "/>
    <s v=" "/>
    <s v=" "/>
    <m/>
    <m/>
    <m/>
    <s v=" "/>
    <s v=" "/>
    <s v=" "/>
    <s v=" "/>
    <s v=" "/>
    <s v=" "/>
    <s v=" "/>
    <s v=" "/>
    <s v=" "/>
  </r>
  <r>
    <n v="832"/>
    <m/>
    <x v="0"/>
    <s v="Hayır"/>
    <s v="Hayır"/>
    <m/>
    <m/>
    <m/>
    <m/>
    <s v=" "/>
    <s v=" "/>
    <s v=" "/>
    <m/>
    <m/>
    <m/>
    <s v=" "/>
    <s v=" "/>
    <s v=" "/>
    <s v=" "/>
    <s v=" "/>
    <s v=" "/>
    <s v=" "/>
    <s v=" "/>
    <s v=" "/>
  </r>
  <r>
    <n v="833"/>
    <m/>
    <x v="0"/>
    <s v="Hayır"/>
    <s v="Hayır"/>
    <m/>
    <m/>
    <m/>
    <m/>
    <s v=" "/>
    <s v=" "/>
    <s v=" "/>
    <m/>
    <m/>
    <m/>
    <s v=" "/>
    <s v=" "/>
    <s v=" "/>
    <s v=" "/>
    <s v=" "/>
    <s v=" "/>
    <s v=" "/>
    <s v=" "/>
    <s v=" "/>
  </r>
  <r>
    <n v="834"/>
    <m/>
    <x v="0"/>
    <s v="Hayır"/>
    <s v="Hayır"/>
    <m/>
    <m/>
    <m/>
    <m/>
    <s v=" "/>
    <s v=" "/>
    <s v=" "/>
    <m/>
    <m/>
    <m/>
    <s v=" "/>
    <s v=" "/>
    <s v=" "/>
    <s v=" "/>
    <s v=" "/>
    <s v=" "/>
    <s v=" "/>
    <s v=" "/>
    <s v=" "/>
  </r>
  <r>
    <n v="835"/>
    <m/>
    <x v="0"/>
    <s v="Hayır"/>
    <s v="Hayır"/>
    <m/>
    <m/>
    <m/>
    <m/>
    <s v=" "/>
    <s v=" "/>
    <s v=" "/>
    <m/>
    <m/>
    <m/>
    <s v=" "/>
    <s v=" "/>
    <s v=" "/>
    <s v=" "/>
    <s v=" "/>
    <s v=" "/>
    <s v=" "/>
    <s v=" "/>
    <s v=" "/>
  </r>
  <r>
    <n v="836"/>
    <m/>
    <x v="0"/>
    <s v="Hayır"/>
    <s v="Hayır"/>
    <m/>
    <m/>
    <m/>
    <m/>
    <s v=" "/>
    <s v=" "/>
    <s v=" "/>
    <m/>
    <m/>
    <m/>
    <s v=" "/>
    <s v=" "/>
    <s v=" "/>
    <s v=" "/>
    <s v=" "/>
    <s v=" "/>
    <s v=" "/>
    <s v=" "/>
    <s v=" "/>
  </r>
  <r>
    <n v="837"/>
    <m/>
    <x v="0"/>
    <s v="Hayır"/>
    <s v="Hayır"/>
    <m/>
    <m/>
    <m/>
    <m/>
    <s v=" "/>
    <s v=" "/>
    <s v=" "/>
    <m/>
    <m/>
    <m/>
    <s v=" "/>
    <s v=" "/>
    <s v=" "/>
    <s v=" "/>
    <s v=" "/>
    <s v=" "/>
    <s v=" "/>
    <s v=" "/>
    <s v=" "/>
  </r>
  <r>
    <n v="838"/>
    <m/>
    <x v="0"/>
    <s v="Hayır"/>
    <s v="Hayır"/>
    <m/>
    <m/>
    <m/>
    <m/>
    <s v=" "/>
    <s v=" "/>
    <s v=" "/>
    <m/>
    <m/>
    <m/>
    <s v=" "/>
    <s v=" "/>
    <s v=" "/>
    <s v=" "/>
    <s v=" "/>
    <s v=" "/>
    <s v=" "/>
    <s v=" "/>
    <s v=" "/>
  </r>
  <r>
    <n v="839"/>
    <m/>
    <x v="0"/>
    <s v="Hayır"/>
    <s v="Hayır"/>
    <m/>
    <m/>
    <m/>
    <m/>
    <s v=" "/>
    <s v=" "/>
    <s v=" "/>
    <m/>
    <m/>
    <m/>
    <s v=" "/>
    <s v=" "/>
    <s v=" "/>
    <s v=" "/>
    <s v=" "/>
    <s v=" "/>
    <s v=" "/>
    <s v=" "/>
    <s v=" "/>
  </r>
  <r>
    <n v="840"/>
    <m/>
    <x v="0"/>
    <s v="Hayır"/>
    <s v="Hayır"/>
    <m/>
    <m/>
    <m/>
    <m/>
    <s v=" "/>
    <s v=" "/>
    <s v=" "/>
    <m/>
    <m/>
    <m/>
    <s v=" "/>
    <s v=" "/>
    <s v=" "/>
    <s v=" "/>
    <s v=" "/>
    <s v=" "/>
    <s v=" "/>
    <s v=" "/>
    <s v=" "/>
  </r>
  <r>
    <n v="841"/>
    <m/>
    <x v="0"/>
    <s v="Hayır"/>
    <s v="Hayır"/>
    <m/>
    <m/>
    <m/>
    <m/>
    <s v=" "/>
    <s v=" "/>
    <s v=" "/>
    <m/>
    <m/>
    <m/>
    <s v=" "/>
    <s v=" "/>
    <s v=" "/>
    <s v=" "/>
    <s v=" "/>
    <s v=" "/>
    <s v=" "/>
    <s v=" "/>
    <s v=" "/>
  </r>
  <r>
    <n v="842"/>
    <m/>
    <x v="0"/>
    <s v="Hayır"/>
    <s v="Hayır"/>
    <m/>
    <m/>
    <m/>
    <m/>
    <s v=" "/>
    <s v=" "/>
    <s v=" "/>
    <m/>
    <m/>
    <m/>
    <s v=" "/>
    <s v=" "/>
    <s v=" "/>
    <s v=" "/>
    <s v=" "/>
    <s v=" "/>
    <s v=" "/>
    <s v=" "/>
    <s v=" "/>
  </r>
  <r>
    <n v="843"/>
    <m/>
    <x v="0"/>
    <s v="Hayır"/>
    <s v="Hayır"/>
    <m/>
    <m/>
    <m/>
    <m/>
    <s v=" "/>
    <s v=" "/>
    <s v=" "/>
    <m/>
    <m/>
    <m/>
    <s v=" "/>
    <s v=" "/>
    <s v=" "/>
    <s v=" "/>
    <s v=" "/>
    <s v=" "/>
    <s v=" "/>
    <s v=" "/>
    <s v=" "/>
  </r>
  <r>
    <n v="844"/>
    <m/>
    <x v="0"/>
    <s v="Hayır"/>
    <s v="Hayır"/>
    <m/>
    <m/>
    <m/>
    <m/>
    <s v=" "/>
    <s v=" "/>
    <s v=" "/>
    <m/>
    <m/>
    <m/>
    <s v=" "/>
    <s v=" "/>
    <s v=" "/>
    <s v=" "/>
    <s v=" "/>
    <s v=" "/>
    <s v=" "/>
    <s v=" "/>
    <s v=" "/>
  </r>
  <r>
    <n v="845"/>
    <m/>
    <x v="0"/>
    <s v="Hayır"/>
    <s v="Hayır"/>
    <m/>
    <m/>
    <m/>
    <m/>
    <s v=" "/>
    <s v=" "/>
    <s v=" "/>
    <m/>
    <m/>
    <m/>
    <s v=" "/>
    <s v=" "/>
    <s v=" "/>
    <s v=" "/>
    <s v=" "/>
    <s v=" "/>
    <s v=" "/>
    <s v=" "/>
    <s v=" "/>
  </r>
  <r>
    <n v="846"/>
    <m/>
    <x v="0"/>
    <s v="Hayır"/>
    <s v="Hayır"/>
    <m/>
    <m/>
    <m/>
    <m/>
    <s v=" "/>
    <s v=" "/>
    <s v=" "/>
    <m/>
    <m/>
    <m/>
    <s v=" "/>
    <s v=" "/>
    <s v=" "/>
    <s v=" "/>
    <s v=" "/>
    <s v=" "/>
    <s v=" "/>
    <s v=" "/>
    <s v=" "/>
  </r>
  <r>
    <n v="847"/>
    <m/>
    <x v="0"/>
    <s v="Hayır"/>
    <s v="Hayır"/>
    <m/>
    <m/>
    <m/>
    <m/>
    <s v=" "/>
    <s v=" "/>
    <s v=" "/>
    <m/>
    <m/>
    <m/>
    <s v=" "/>
    <s v=" "/>
    <s v=" "/>
    <s v=" "/>
    <s v=" "/>
    <s v=" "/>
    <s v=" "/>
    <s v=" "/>
    <s v=" "/>
  </r>
  <r>
    <n v="848"/>
    <m/>
    <x v="0"/>
    <s v="Hayır"/>
    <s v="Hayır"/>
    <m/>
    <m/>
    <m/>
    <m/>
    <s v=" "/>
    <s v=" "/>
    <s v=" "/>
    <m/>
    <m/>
    <m/>
    <s v=" "/>
    <s v=" "/>
    <s v=" "/>
    <s v=" "/>
    <s v=" "/>
    <s v=" "/>
    <s v=" "/>
    <s v=" "/>
    <s v=" "/>
  </r>
  <r>
    <n v="849"/>
    <m/>
    <x v="0"/>
    <s v="Hayır"/>
    <s v="Hayır"/>
    <m/>
    <m/>
    <m/>
    <m/>
    <s v=" "/>
    <s v=" "/>
    <s v=" "/>
    <m/>
    <m/>
    <m/>
    <s v=" "/>
    <s v=" "/>
    <s v=" "/>
    <s v=" "/>
    <s v=" "/>
    <s v=" "/>
    <s v=" "/>
    <s v=" "/>
    <s v=" "/>
  </r>
  <r>
    <n v="850"/>
    <m/>
    <x v="0"/>
    <s v="Hayır"/>
    <s v="Hayır"/>
    <m/>
    <m/>
    <m/>
    <m/>
    <s v=" "/>
    <s v=" "/>
    <s v=" "/>
    <m/>
    <m/>
    <m/>
    <s v=" "/>
    <s v=" "/>
    <s v=" "/>
    <s v=" "/>
    <s v=" "/>
    <s v=" "/>
    <s v=" "/>
    <s v=" "/>
    <s v=" "/>
  </r>
  <r>
    <n v="851"/>
    <m/>
    <x v="0"/>
    <s v="Hayır"/>
    <s v="Hayır"/>
    <m/>
    <m/>
    <m/>
    <m/>
    <s v=" "/>
    <s v=" "/>
    <s v=" "/>
    <m/>
    <m/>
    <m/>
    <s v=" "/>
    <s v=" "/>
    <s v=" "/>
    <s v=" "/>
    <s v=" "/>
    <s v=" "/>
    <s v=" "/>
    <s v=" "/>
    <s v=" "/>
  </r>
  <r>
    <n v="852"/>
    <m/>
    <x v="0"/>
    <s v="Hayır"/>
    <s v="Hayır"/>
    <m/>
    <m/>
    <m/>
    <m/>
    <s v=" "/>
    <s v=" "/>
    <s v=" "/>
    <m/>
    <m/>
    <m/>
    <s v=" "/>
    <s v=" "/>
    <s v=" "/>
    <s v=" "/>
    <s v=" "/>
    <s v=" "/>
    <s v=" "/>
    <s v=" "/>
    <s v=" "/>
  </r>
  <r>
    <n v="853"/>
    <m/>
    <x v="0"/>
    <s v="Hayır"/>
    <s v="Hayır"/>
    <m/>
    <m/>
    <m/>
    <m/>
    <s v=" "/>
    <s v=" "/>
    <s v=" "/>
    <m/>
    <m/>
    <m/>
    <s v=" "/>
    <s v=" "/>
    <s v=" "/>
    <s v=" "/>
    <s v=" "/>
    <s v=" "/>
    <s v=" "/>
    <s v=" "/>
    <s v=" "/>
  </r>
  <r>
    <n v="854"/>
    <m/>
    <x v="0"/>
    <s v="Hayır"/>
    <s v="Hayır"/>
    <m/>
    <m/>
    <m/>
    <m/>
    <s v=" "/>
    <s v=" "/>
    <s v=" "/>
    <m/>
    <m/>
    <m/>
    <s v=" "/>
    <s v=" "/>
    <s v=" "/>
    <s v=" "/>
    <s v=" "/>
    <s v=" "/>
    <s v=" "/>
    <s v=" "/>
    <s v=" "/>
  </r>
  <r>
    <n v="855"/>
    <m/>
    <x v="0"/>
    <s v="Hayır"/>
    <s v="Hayır"/>
    <m/>
    <m/>
    <m/>
    <m/>
    <s v=" "/>
    <s v=" "/>
    <s v=" "/>
    <m/>
    <m/>
    <m/>
    <s v=" "/>
    <s v=" "/>
    <s v=" "/>
    <s v=" "/>
    <s v=" "/>
    <s v=" "/>
    <s v=" "/>
    <s v=" "/>
    <s v=" "/>
  </r>
  <r>
    <n v="856"/>
    <m/>
    <x v="0"/>
    <s v="Hayır"/>
    <s v="Hayır"/>
    <m/>
    <m/>
    <m/>
    <m/>
    <s v=" "/>
    <s v=" "/>
    <s v=" "/>
    <m/>
    <m/>
    <m/>
    <s v=" "/>
    <s v=" "/>
    <s v=" "/>
    <s v=" "/>
    <s v=" "/>
    <s v=" "/>
    <s v=" "/>
    <s v=" "/>
    <s v=" "/>
  </r>
  <r>
    <n v="857"/>
    <m/>
    <x v="0"/>
    <s v="Hayır"/>
    <s v="Hayır"/>
    <m/>
    <m/>
    <m/>
    <m/>
    <s v=" "/>
    <s v=" "/>
    <s v=" "/>
    <m/>
    <m/>
    <m/>
    <s v=" "/>
    <s v=" "/>
    <s v=" "/>
    <s v=" "/>
    <s v=" "/>
    <s v=" "/>
    <s v=" "/>
    <s v=" "/>
    <s v=" "/>
  </r>
  <r>
    <n v="858"/>
    <m/>
    <x v="0"/>
    <s v="Hayır"/>
    <s v="Hayır"/>
    <m/>
    <m/>
    <m/>
    <m/>
    <s v=" "/>
    <s v=" "/>
    <s v=" "/>
    <m/>
    <m/>
    <m/>
    <s v=" "/>
    <s v=" "/>
    <s v=" "/>
    <s v=" "/>
    <s v=" "/>
    <s v=" "/>
    <s v=" "/>
    <s v=" "/>
    <s v=" "/>
  </r>
  <r>
    <n v="859"/>
    <m/>
    <x v="0"/>
    <s v="Hayır"/>
    <s v="Hayır"/>
    <m/>
    <m/>
    <m/>
    <m/>
    <s v=" "/>
    <s v=" "/>
    <s v=" "/>
    <m/>
    <m/>
    <m/>
    <s v=" "/>
    <s v=" "/>
    <s v=" "/>
    <s v=" "/>
    <s v=" "/>
    <s v=" "/>
    <s v=" "/>
    <s v=" "/>
    <s v=" "/>
  </r>
  <r>
    <n v="860"/>
    <m/>
    <x v="0"/>
    <s v="Hayır"/>
    <s v="Hayır"/>
    <m/>
    <m/>
    <m/>
    <m/>
    <s v=" "/>
    <s v=" "/>
    <s v=" "/>
    <m/>
    <m/>
    <m/>
    <s v=" "/>
    <s v=" "/>
    <s v=" "/>
    <s v=" "/>
    <s v=" "/>
    <s v=" "/>
    <s v=" "/>
    <s v=" "/>
    <s v=" "/>
  </r>
  <r>
    <n v="861"/>
    <m/>
    <x v="0"/>
    <s v="Hayır"/>
    <s v="Hayır"/>
    <m/>
    <m/>
    <m/>
    <m/>
    <s v=" "/>
    <s v=" "/>
    <s v=" "/>
    <m/>
    <m/>
    <m/>
    <s v=" "/>
    <s v=" "/>
    <s v=" "/>
    <s v=" "/>
    <s v=" "/>
    <s v=" "/>
    <s v=" "/>
    <s v=" "/>
    <s v=" "/>
  </r>
  <r>
    <n v="862"/>
    <m/>
    <x v="0"/>
    <s v="Hayır"/>
    <s v="Hayır"/>
    <m/>
    <m/>
    <m/>
    <m/>
    <s v=" "/>
    <s v=" "/>
    <s v=" "/>
    <m/>
    <m/>
    <m/>
    <s v=" "/>
    <s v=" "/>
    <s v=" "/>
    <s v=" "/>
    <s v=" "/>
    <s v=" "/>
    <s v=" "/>
    <s v=" "/>
    <s v=" "/>
  </r>
  <r>
    <n v="863"/>
    <m/>
    <x v="0"/>
    <s v="Hayır"/>
    <s v="Hayır"/>
    <m/>
    <m/>
    <m/>
    <m/>
    <s v=" "/>
    <s v=" "/>
    <s v=" "/>
    <m/>
    <m/>
    <m/>
    <s v=" "/>
    <s v=" "/>
    <s v=" "/>
    <s v=" "/>
    <s v=" "/>
    <s v=" "/>
    <s v=" "/>
    <s v=" "/>
    <s v=" "/>
  </r>
  <r>
    <n v="864"/>
    <m/>
    <x v="0"/>
    <s v="Hayır"/>
    <s v="Hayır"/>
    <m/>
    <m/>
    <m/>
    <m/>
    <s v=" "/>
    <s v=" "/>
    <s v=" "/>
    <m/>
    <m/>
    <m/>
    <s v=" "/>
    <s v=" "/>
    <s v=" "/>
    <s v=" "/>
    <s v=" "/>
    <s v=" "/>
    <s v=" "/>
    <s v=" "/>
    <s v=" "/>
  </r>
  <r>
    <n v="865"/>
    <m/>
    <x v="0"/>
    <s v="Hayır"/>
    <s v="Hayır"/>
    <m/>
    <m/>
    <m/>
    <m/>
    <s v=" "/>
    <s v=" "/>
    <s v=" "/>
    <m/>
    <m/>
    <m/>
    <s v=" "/>
    <s v=" "/>
    <s v=" "/>
    <s v=" "/>
    <s v=" "/>
    <s v=" "/>
    <s v=" "/>
    <s v=" "/>
    <s v=" "/>
  </r>
  <r>
    <n v="866"/>
    <m/>
    <x v="0"/>
    <s v="Hayır"/>
    <s v="Hayır"/>
    <m/>
    <m/>
    <m/>
    <m/>
    <s v=" "/>
    <s v=" "/>
    <s v=" "/>
    <m/>
    <m/>
    <m/>
    <s v=" "/>
    <s v=" "/>
    <s v=" "/>
    <s v=" "/>
    <s v=" "/>
    <s v=" "/>
    <s v=" "/>
    <s v=" "/>
    <s v=" "/>
  </r>
  <r>
    <n v="867"/>
    <m/>
    <x v="0"/>
    <s v="Hayır"/>
    <s v="Hayır"/>
    <m/>
    <m/>
    <m/>
    <m/>
    <s v=" "/>
    <s v=" "/>
    <s v=" "/>
    <m/>
    <m/>
    <m/>
    <s v=" "/>
    <s v=" "/>
    <s v=" "/>
    <s v=" "/>
    <s v=" "/>
    <s v=" "/>
    <s v=" "/>
    <s v=" "/>
    <s v=" "/>
  </r>
  <r>
    <n v="868"/>
    <m/>
    <x v="0"/>
    <s v="Hayır"/>
    <s v="Hayır"/>
    <m/>
    <m/>
    <m/>
    <m/>
    <s v=" "/>
    <s v=" "/>
    <s v=" "/>
    <m/>
    <m/>
    <m/>
    <s v=" "/>
    <s v=" "/>
    <s v=" "/>
    <s v=" "/>
    <s v=" "/>
    <s v=" "/>
    <s v=" "/>
    <s v=" "/>
    <s v=" "/>
  </r>
  <r>
    <n v="869"/>
    <m/>
    <x v="0"/>
    <s v="Hayır"/>
    <s v="Hayır"/>
    <m/>
    <m/>
    <m/>
    <m/>
    <s v=" "/>
    <s v=" "/>
    <s v=" "/>
    <m/>
    <m/>
    <m/>
    <s v=" "/>
    <s v=" "/>
    <s v=" "/>
    <s v=" "/>
    <s v=" "/>
    <s v=" "/>
    <s v=" "/>
    <s v=" "/>
    <s v=" "/>
  </r>
  <r>
    <n v="870"/>
    <m/>
    <x v="0"/>
    <s v="Hayır"/>
    <s v="Hayır"/>
    <m/>
    <m/>
    <m/>
    <m/>
    <s v=" "/>
    <s v=" "/>
    <s v=" "/>
    <m/>
    <m/>
    <m/>
    <s v=" "/>
    <s v=" "/>
    <s v=" "/>
    <s v=" "/>
    <s v=" "/>
    <s v=" "/>
    <s v=" "/>
    <s v=" "/>
    <s v=" "/>
  </r>
  <r>
    <n v="871"/>
    <m/>
    <x v="0"/>
    <s v="Hayır"/>
    <s v="Hayır"/>
    <m/>
    <m/>
    <m/>
    <m/>
    <s v=" "/>
    <s v=" "/>
    <s v=" "/>
    <m/>
    <m/>
    <m/>
    <s v=" "/>
    <s v=" "/>
    <s v=" "/>
    <s v=" "/>
    <s v=" "/>
    <s v=" "/>
    <s v=" "/>
    <s v=" "/>
    <s v=" "/>
  </r>
  <r>
    <n v="872"/>
    <m/>
    <x v="0"/>
    <s v="Hayır"/>
    <s v="Hayır"/>
    <m/>
    <m/>
    <m/>
    <m/>
    <s v=" "/>
    <s v=" "/>
    <s v=" "/>
    <m/>
    <m/>
    <m/>
    <s v=" "/>
    <s v=" "/>
    <s v=" "/>
    <s v=" "/>
    <s v=" "/>
    <s v=" "/>
    <s v=" "/>
    <s v=" "/>
    <s v=" "/>
  </r>
  <r>
    <n v="873"/>
    <m/>
    <x v="0"/>
    <s v="Hayır"/>
    <s v="Hayır"/>
    <m/>
    <m/>
    <m/>
    <m/>
    <s v=" "/>
    <s v=" "/>
    <s v=" "/>
    <m/>
    <m/>
    <m/>
    <s v=" "/>
    <s v=" "/>
    <s v=" "/>
    <s v=" "/>
    <s v=" "/>
    <s v=" "/>
    <s v=" "/>
    <s v=" "/>
    <s v=" "/>
  </r>
  <r>
    <n v="874"/>
    <m/>
    <x v="0"/>
    <s v="Hayır"/>
    <s v="Hayır"/>
    <m/>
    <m/>
    <m/>
    <m/>
    <s v=" "/>
    <s v=" "/>
    <s v=" "/>
    <m/>
    <m/>
    <m/>
    <s v=" "/>
    <s v=" "/>
    <s v=" "/>
    <s v=" "/>
    <s v=" "/>
    <s v=" "/>
    <s v=" "/>
    <s v=" "/>
    <s v=" "/>
  </r>
  <r>
    <n v="875"/>
    <m/>
    <x v="0"/>
    <s v="Hayır"/>
    <s v="Hayır"/>
    <m/>
    <m/>
    <m/>
    <m/>
    <s v=" "/>
    <s v=" "/>
    <s v=" "/>
    <m/>
    <m/>
    <m/>
    <s v=" "/>
    <s v=" "/>
    <s v=" "/>
    <s v=" "/>
    <s v=" "/>
    <s v=" "/>
    <s v=" "/>
    <s v=" "/>
    <s v=" "/>
  </r>
  <r>
    <n v="876"/>
    <m/>
    <x v="0"/>
    <s v="Hayır"/>
    <s v="Hayır"/>
    <m/>
    <m/>
    <m/>
    <m/>
    <s v=" "/>
    <s v=" "/>
    <s v=" "/>
    <m/>
    <m/>
    <m/>
    <s v=" "/>
    <s v=" "/>
    <s v=" "/>
    <s v=" "/>
    <s v=" "/>
    <s v=" "/>
    <s v=" "/>
    <s v=" "/>
    <s v=" "/>
  </r>
  <r>
    <n v="877"/>
    <m/>
    <x v="0"/>
    <s v="Hayır"/>
    <s v="Hayır"/>
    <m/>
    <m/>
    <m/>
    <m/>
    <s v=" "/>
    <s v=" "/>
    <s v=" "/>
    <m/>
    <m/>
    <m/>
    <s v=" "/>
    <s v=" "/>
    <s v=" "/>
    <s v=" "/>
    <s v=" "/>
    <s v=" "/>
    <s v=" "/>
    <s v=" "/>
    <s v=" "/>
  </r>
  <r>
    <n v="878"/>
    <m/>
    <x v="0"/>
    <s v="Hayır"/>
    <s v="Hayır"/>
    <m/>
    <m/>
    <m/>
    <m/>
    <s v=" "/>
    <s v=" "/>
    <s v=" "/>
    <m/>
    <m/>
    <m/>
    <s v=" "/>
    <s v=" "/>
    <s v=" "/>
    <s v=" "/>
    <s v=" "/>
    <s v=" "/>
    <s v=" "/>
    <s v=" "/>
    <s v=" "/>
  </r>
  <r>
    <n v="879"/>
    <m/>
    <x v="0"/>
    <s v="Hayır"/>
    <s v="Hayır"/>
    <m/>
    <m/>
    <m/>
    <m/>
    <s v=" "/>
    <s v=" "/>
    <s v=" "/>
    <m/>
    <m/>
    <m/>
    <s v=" "/>
    <s v=" "/>
    <s v=" "/>
    <s v=" "/>
    <s v=" "/>
    <s v=" "/>
    <s v=" "/>
    <s v=" "/>
    <s v=" "/>
  </r>
  <r>
    <n v="880"/>
    <m/>
    <x v="0"/>
    <s v="Hayır"/>
    <s v="Hayır"/>
    <m/>
    <m/>
    <m/>
    <m/>
    <s v=" "/>
    <s v=" "/>
    <s v=" "/>
    <m/>
    <m/>
    <m/>
    <s v=" "/>
    <s v=" "/>
    <s v=" "/>
    <s v=" "/>
    <s v=" "/>
    <s v=" "/>
    <s v=" "/>
    <s v=" "/>
    <s v=" "/>
  </r>
  <r>
    <n v="881"/>
    <m/>
    <x v="0"/>
    <s v="Hayır"/>
    <s v="Hayır"/>
    <m/>
    <m/>
    <m/>
    <m/>
    <s v=" "/>
    <s v=" "/>
    <s v=" "/>
    <m/>
    <m/>
    <m/>
    <s v=" "/>
    <s v=" "/>
    <s v=" "/>
    <s v=" "/>
    <s v=" "/>
    <s v=" "/>
    <s v=" "/>
    <s v=" "/>
    <s v=" "/>
  </r>
  <r>
    <n v="882"/>
    <m/>
    <x v="0"/>
    <s v="Hayır"/>
    <s v="Hayır"/>
    <m/>
    <m/>
    <m/>
    <m/>
    <s v=" "/>
    <s v=" "/>
    <s v=" "/>
    <m/>
    <m/>
    <m/>
    <s v=" "/>
    <s v=" "/>
    <s v=" "/>
    <s v=" "/>
    <s v=" "/>
    <s v=" "/>
    <s v=" "/>
    <s v=" "/>
    <s v=" "/>
  </r>
  <r>
    <n v="883"/>
    <m/>
    <x v="0"/>
    <s v="Hayır"/>
    <s v="Hayır"/>
    <m/>
    <m/>
    <m/>
    <m/>
    <s v=" "/>
    <s v=" "/>
    <s v=" "/>
    <m/>
    <m/>
    <m/>
    <s v=" "/>
    <s v=" "/>
    <s v=" "/>
    <s v=" "/>
    <s v=" "/>
    <s v=" "/>
    <s v=" "/>
    <s v=" "/>
    <s v=" "/>
  </r>
  <r>
    <n v="884"/>
    <m/>
    <x v="0"/>
    <s v="Hayır"/>
    <s v="Hayır"/>
    <m/>
    <m/>
    <m/>
    <m/>
    <s v=" "/>
    <s v=" "/>
    <s v=" "/>
    <m/>
    <m/>
    <m/>
    <s v=" "/>
    <s v=" "/>
    <s v=" "/>
    <s v=" "/>
    <s v=" "/>
    <s v=" "/>
    <s v=" "/>
    <s v=" "/>
    <s v=" "/>
  </r>
  <r>
    <n v="885"/>
    <m/>
    <x v="0"/>
    <s v="Hayır"/>
    <s v="Hayır"/>
    <m/>
    <m/>
    <m/>
    <m/>
    <s v=" "/>
    <s v=" "/>
    <s v=" "/>
    <m/>
    <m/>
    <m/>
    <s v=" "/>
    <s v=" "/>
    <s v=" "/>
    <s v=" "/>
    <s v=" "/>
    <s v=" "/>
    <s v=" "/>
    <s v=" "/>
    <s v=" "/>
  </r>
  <r>
    <n v="886"/>
    <m/>
    <x v="0"/>
    <s v="Hayır"/>
    <s v="Hayır"/>
    <m/>
    <m/>
    <m/>
    <m/>
    <s v=" "/>
    <s v=" "/>
    <s v=" "/>
    <m/>
    <m/>
    <m/>
    <s v=" "/>
    <s v=" "/>
    <s v=" "/>
    <s v=" "/>
    <s v=" "/>
    <s v=" "/>
    <s v=" "/>
    <s v=" "/>
    <s v=" "/>
  </r>
  <r>
    <n v="887"/>
    <m/>
    <x v="0"/>
    <s v="Hayır"/>
    <s v="Hayır"/>
    <m/>
    <m/>
    <m/>
    <m/>
    <s v=" "/>
    <s v=" "/>
    <s v=" "/>
    <m/>
    <m/>
    <m/>
    <s v=" "/>
    <s v=" "/>
    <s v=" "/>
    <s v=" "/>
    <s v=" "/>
    <s v=" "/>
    <s v=" "/>
    <s v=" "/>
    <s v=" "/>
  </r>
  <r>
    <n v="888"/>
    <m/>
    <x v="0"/>
    <s v="Hayır"/>
    <s v="Hayır"/>
    <m/>
    <m/>
    <m/>
    <m/>
    <s v=" "/>
    <s v=" "/>
    <s v=" "/>
    <m/>
    <m/>
    <m/>
    <s v=" "/>
    <s v=" "/>
    <s v=" "/>
    <s v=" "/>
    <s v=" "/>
    <s v=" "/>
    <s v=" "/>
    <s v=" "/>
    <s v=" "/>
  </r>
  <r>
    <n v="889"/>
    <m/>
    <x v="0"/>
    <s v="Hayır"/>
    <s v="Hayır"/>
    <m/>
    <m/>
    <m/>
    <m/>
    <s v=" "/>
    <s v=" "/>
    <s v=" "/>
    <m/>
    <m/>
    <m/>
    <s v=" "/>
    <s v=" "/>
    <s v=" "/>
    <s v=" "/>
    <s v=" "/>
    <s v=" "/>
    <s v=" "/>
    <s v=" "/>
    <s v=" "/>
  </r>
  <r>
    <n v="890"/>
    <m/>
    <x v="0"/>
    <s v="Hayır"/>
    <s v="Hayır"/>
    <m/>
    <m/>
    <m/>
    <m/>
    <s v=" "/>
    <s v=" "/>
    <s v=" "/>
    <m/>
    <m/>
    <m/>
    <s v=" "/>
    <s v=" "/>
    <s v=" "/>
    <s v=" "/>
    <s v=" "/>
    <s v=" "/>
    <s v=" "/>
    <s v=" "/>
    <s v=" "/>
  </r>
  <r>
    <n v="891"/>
    <m/>
    <x v="0"/>
    <s v="Hayır"/>
    <s v="Hayır"/>
    <m/>
    <m/>
    <m/>
    <m/>
    <s v=" "/>
    <s v=" "/>
    <s v=" "/>
    <m/>
    <m/>
    <m/>
    <s v=" "/>
    <s v=" "/>
    <s v=" "/>
    <s v=" "/>
    <s v=" "/>
    <s v=" "/>
    <s v=" "/>
    <s v=" "/>
    <s v=" "/>
  </r>
  <r>
    <n v="892"/>
    <m/>
    <x v="0"/>
    <s v="Hayır"/>
    <s v="Hayır"/>
    <m/>
    <m/>
    <m/>
    <m/>
    <s v=" "/>
    <s v=" "/>
    <s v=" "/>
    <m/>
    <m/>
    <m/>
    <s v=" "/>
    <s v=" "/>
    <s v=" "/>
    <s v=" "/>
    <s v=" "/>
    <s v=" "/>
    <s v=" "/>
    <s v=" "/>
    <s v=" "/>
  </r>
  <r>
    <n v="893"/>
    <m/>
    <x v="0"/>
    <s v="Hayır"/>
    <s v="Hayır"/>
    <m/>
    <m/>
    <m/>
    <m/>
    <s v=" "/>
    <s v=" "/>
    <s v=" "/>
    <m/>
    <m/>
    <m/>
    <s v=" "/>
    <s v=" "/>
    <s v=" "/>
    <s v=" "/>
    <s v=" "/>
    <s v=" "/>
    <s v=" "/>
    <s v=" "/>
    <s v=" "/>
  </r>
  <r>
    <n v="894"/>
    <m/>
    <x v="0"/>
    <s v="Hayır"/>
    <s v="Hayır"/>
    <m/>
    <m/>
    <m/>
    <m/>
    <s v=" "/>
    <s v=" "/>
    <s v=" "/>
    <m/>
    <m/>
    <m/>
    <s v=" "/>
    <s v=" "/>
    <s v=" "/>
    <s v=" "/>
    <s v=" "/>
    <s v=" "/>
    <s v=" "/>
    <s v=" "/>
    <s v=" "/>
  </r>
  <r>
    <n v="895"/>
    <m/>
    <x v="0"/>
    <s v="Hayır"/>
    <s v="Hayır"/>
    <m/>
    <m/>
    <m/>
    <m/>
    <s v=" "/>
    <s v=" "/>
    <s v=" "/>
    <m/>
    <m/>
    <m/>
    <s v=" "/>
    <s v=" "/>
    <s v=" "/>
    <s v=" "/>
    <s v=" "/>
    <s v=" "/>
    <s v=" "/>
    <s v=" "/>
    <s v=" "/>
  </r>
  <r>
    <n v="896"/>
    <m/>
    <x v="0"/>
    <s v="Hayır"/>
    <s v="Hayır"/>
    <m/>
    <m/>
    <m/>
    <m/>
    <s v=" "/>
    <s v=" "/>
    <s v=" "/>
    <m/>
    <m/>
    <m/>
    <s v=" "/>
    <s v=" "/>
    <s v=" "/>
    <s v=" "/>
    <s v=" "/>
    <s v=" "/>
    <s v=" "/>
    <s v=" "/>
    <s v=" "/>
  </r>
  <r>
    <n v="897"/>
    <m/>
    <x v="0"/>
    <s v="Hayır"/>
    <s v="Hayır"/>
    <m/>
    <m/>
    <m/>
    <m/>
    <s v=" "/>
    <s v=" "/>
    <s v=" "/>
    <m/>
    <m/>
    <m/>
    <s v=" "/>
    <s v=" "/>
    <s v=" "/>
    <s v=" "/>
    <s v=" "/>
    <s v=" "/>
    <s v=" "/>
    <s v=" "/>
    <s v=" "/>
  </r>
  <r>
    <n v="898"/>
    <m/>
    <x v="0"/>
    <s v="Hayır"/>
    <s v="Hayır"/>
    <m/>
    <m/>
    <m/>
    <m/>
    <s v=" "/>
    <s v=" "/>
    <s v=" "/>
    <m/>
    <m/>
    <m/>
    <s v=" "/>
    <s v=" "/>
    <s v=" "/>
    <s v=" "/>
    <s v=" "/>
    <s v=" "/>
    <s v=" "/>
    <s v=" "/>
    <s v=" "/>
  </r>
  <r>
    <n v="899"/>
    <m/>
    <x v="0"/>
    <s v="Hayır"/>
    <s v="Hayır"/>
    <m/>
    <m/>
    <m/>
    <m/>
    <s v=" "/>
    <s v=" "/>
    <s v=" "/>
    <m/>
    <m/>
    <m/>
    <s v=" "/>
    <s v=" "/>
    <s v=" "/>
    <s v=" "/>
    <s v=" "/>
    <s v=" "/>
    <s v=" "/>
    <s v=" "/>
    <s v=" "/>
  </r>
  <r>
    <n v="900"/>
    <m/>
    <x v="0"/>
    <s v="Hayır"/>
    <s v="Hayır"/>
    <m/>
    <m/>
    <m/>
    <m/>
    <s v=" "/>
    <s v=" "/>
    <s v=" "/>
    <m/>
    <m/>
    <m/>
    <s v=" "/>
    <s v=" "/>
    <s v=" "/>
    <s v=" "/>
    <s v=" "/>
    <s v=" "/>
    <s v=" "/>
    <s v=" "/>
    <s v=" "/>
  </r>
  <r>
    <n v="901"/>
    <m/>
    <x v="0"/>
    <s v="Hayır"/>
    <s v="Hayır"/>
    <m/>
    <m/>
    <m/>
    <m/>
    <s v=" "/>
    <s v=" "/>
    <s v=" "/>
    <m/>
    <m/>
    <m/>
    <s v=" "/>
    <s v=" "/>
    <s v=" "/>
    <s v=" "/>
    <s v=" "/>
    <s v=" "/>
    <s v=" "/>
    <s v=" "/>
    <s v=" "/>
  </r>
  <r>
    <n v="902"/>
    <m/>
    <x v="0"/>
    <s v="Hayır"/>
    <s v="Hayır"/>
    <m/>
    <m/>
    <m/>
    <m/>
    <s v=" "/>
    <s v=" "/>
    <s v=" "/>
    <m/>
    <m/>
    <m/>
    <s v=" "/>
    <s v=" "/>
    <s v=" "/>
    <s v=" "/>
    <s v=" "/>
    <s v=" "/>
    <s v=" "/>
    <s v=" "/>
    <s v=" "/>
  </r>
  <r>
    <n v="903"/>
    <m/>
    <x v="0"/>
    <s v="Hayır"/>
    <s v="Hayır"/>
    <m/>
    <m/>
    <m/>
    <m/>
    <s v=" "/>
    <s v=" "/>
    <s v=" "/>
    <m/>
    <m/>
    <m/>
    <s v=" "/>
    <s v=" "/>
    <s v=" "/>
    <s v=" "/>
    <s v=" "/>
    <s v=" "/>
    <s v=" "/>
    <s v=" "/>
    <s v=" "/>
  </r>
  <r>
    <n v="904"/>
    <m/>
    <x v="0"/>
    <s v="Hayır"/>
    <s v="Hayır"/>
    <m/>
    <m/>
    <m/>
    <m/>
    <s v=" "/>
    <s v=" "/>
    <s v=" "/>
    <m/>
    <m/>
    <m/>
    <s v=" "/>
    <s v=" "/>
    <s v=" "/>
    <s v=" "/>
    <s v=" "/>
    <s v=" "/>
    <s v=" "/>
    <s v=" "/>
    <s v=" "/>
  </r>
  <r>
    <n v="905"/>
    <m/>
    <x v="0"/>
    <s v="Hayır"/>
    <s v="Hayır"/>
    <m/>
    <m/>
    <m/>
    <m/>
    <s v=" "/>
    <s v=" "/>
    <s v=" "/>
    <m/>
    <m/>
    <m/>
    <s v=" "/>
    <s v=" "/>
    <s v=" "/>
    <s v=" "/>
    <s v=" "/>
    <s v=" "/>
    <s v=" "/>
    <s v=" "/>
    <s v=" "/>
  </r>
  <r>
    <n v="906"/>
    <m/>
    <x v="0"/>
    <s v="Hayır"/>
    <s v="Hayır"/>
    <m/>
    <m/>
    <m/>
    <m/>
    <s v=" "/>
    <s v=" "/>
    <s v=" "/>
    <m/>
    <m/>
    <m/>
    <s v=" "/>
    <s v=" "/>
    <s v=" "/>
    <s v=" "/>
    <s v=" "/>
    <s v=" "/>
    <s v=" "/>
    <s v=" "/>
    <s v=" "/>
  </r>
  <r>
    <n v="907"/>
    <m/>
    <x v="0"/>
    <s v="Hayır"/>
    <s v="Hayır"/>
    <m/>
    <m/>
    <m/>
    <m/>
    <s v=" "/>
    <s v=" "/>
    <s v=" "/>
    <m/>
    <m/>
    <m/>
    <s v=" "/>
    <s v=" "/>
    <s v=" "/>
    <s v=" "/>
    <s v=" "/>
    <s v=" "/>
    <s v=" "/>
    <s v=" "/>
    <s v=" "/>
  </r>
  <r>
    <n v="908"/>
    <m/>
    <x v="0"/>
    <s v="Hayır"/>
    <s v="Hayır"/>
    <m/>
    <m/>
    <m/>
    <m/>
    <s v=" "/>
    <s v=" "/>
    <s v=" "/>
    <m/>
    <m/>
    <m/>
    <s v=" "/>
    <s v=" "/>
    <s v=" "/>
    <s v=" "/>
    <s v=" "/>
    <s v=" "/>
    <s v=" "/>
    <s v=" "/>
    <s v=" "/>
  </r>
  <r>
    <n v="909"/>
    <m/>
    <x v="0"/>
    <s v="Hayır"/>
    <s v="Hayır"/>
    <m/>
    <m/>
    <m/>
    <m/>
    <s v=" "/>
    <s v=" "/>
    <s v=" "/>
    <m/>
    <m/>
    <m/>
    <s v=" "/>
    <s v=" "/>
    <s v=" "/>
    <s v=" "/>
    <s v=" "/>
    <s v=" "/>
    <s v=" "/>
    <s v=" "/>
    <s v=" "/>
  </r>
  <r>
    <n v="910"/>
    <m/>
    <x v="0"/>
    <s v="Hayır"/>
    <s v="Hayır"/>
    <m/>
    <m/>
    <m/>
    <m/>
    <s v=" "/>
    <s v=" "/>
    <s v=" "/>
    <m/>
    <m/>
    <m/>
    <s v=" "/>
    <s v=" "/>
    <s v=" "/>
    <s v=" "/>
    <s v=" "/>
    <s v=" "/>
    <s v=" "/>
    <s v=" "/>
    <s v=" "/>
  </r>
  <r>
    <n v="911"/>
    <m/>
    <x v="0"/>
    <s v="Hayır"/>
    <s v="Hayır"/>
    <m/>
    <m/>
    <m/>
    <m/>
    <s v=" "/>
    <s v=" "/>
    <s v=" "/>
    <m/>
    <m/>
    <m/>
    <s v=" "/>
    <s v=" "/>
    <s v=" "/>
    <s v=" "/>
    <s v=" "/>
    <s v=" "/>
    <s v=" "/>
    <s v=" "/>
    <s v=" "/>
  </r>
  <r>
    <n v="912"/>
    <m/>
    <x v="0"/>
    <s v="Hayır"/>
    <s v="Hayır"/>
    <m/>
    <m/>
    <m/>
    <m/>
    <s v=" "/>
    <s v=" "/>
    <s v=" "/>
    <m/>
    <m/>
    <m/>
    <s v=" "/>
    <s v=" "/>
    <s v=" "/>
    <s v=" "/>
    <s v=" "/>
    <s v=" "/>
    <s v=" "/>
    <s v=" "/>
    <s v=" "/>
  </r>
  <r>
    <n v="913"/>
    <m/>
    <x v="0"/>
    <s v="Hayır"/>
    <s v="Hayır"/>
    <m/>
    <m/>
    <m/>
    <m/>
    <s v=" "/>
    <s v=" "/>
    <s v=" "/>
    <m/>
    <m/>
    <m/>
    <s v=" "/>
    <s v=" "/>
    <s v=" "/>
    <s v=" "/>
    <s v=" "/>
    <s v=" "/>
    <s v=" "/>
    <s v=" "/>
    <s v=" "/>
  </r>
  <r>
    <n v="914"/>
    <m/>
    <x v="0"/>
    <s v="Hayır"/>
    <s v="Hayır"/>
    <m/>
    <m/>
    <m/>
    <m/>
    <s v=" "/>
    <s v=" "/>
    <s v=" "/>
    <m/>
    <m/>
    <m/>
    <s v=" "/>
    <s v=" "/>
    <s v=" "/>
    <s v=" "/>
    <s v=" "/>
    <s v=" "/>
    <s v=" "/>
    <s v=" "/>
    <s v=" "/>
  </r>
  <r>
    <n v="915"/>
    <m/>
    <x v="0"/>
    <s v="Hayır"/>
    <s v="Hayır"/>
    <m/>
    <m/>
    <m/>
    <m/>
    <s v=" "/>
    <s v=" "/>
    <s v=" "/>
    <m/>
    <m/>
    <m/>
    <s v=" "/>
    <s v=" "/>
    <s v=" "/>
    <s v=" "/>
    <s v=" "/>
    <s v=" "/>
    <s v=" "/>
    <s v=" "/>
    <s v=" "/>
  </r>
  <r>
    <n v="916"/>
    <m/>
    <x v="0"/>
    <s v="Hayır"/>
    <s v="Hayır"/>
    <m/>
    <m/>
    <m/>
    <m/>
    <s v=" "/>
    <s v=" "/>
    <s v=" "/>
    <m/>
    <m/>
    <m/>
    <s v=" "/>
    <s v=" "/>
    <s v=" "/>
    <s v=" "/>
    <s v=" "/>
    <s v=" "/>
    <s v=" "/>
    <s v=" "/>
    <s v=" "/>
  </r>
  <r>
    <n v="917"/>
    <m/>
    <x v="0"/>
    <s v="Hayır"/>
    <s v="Hayır"/>
    <m/>
    <m/>
    <m/>
    <m/>
    <s v=" "/>
    <s v=" "/>
    <s v=" "/>
    <m/>
    <m/>
    <m/>
    <s v=" "/>
    <s v=" "/>
    <s v=" "/>
    <s v=" "/>
    <s v=" "/>
    <s v=" "/>
    <s v=" "/>
    <s v=" "/>
    <s v=" "/>
  </r>
  <r>
    <n v="918"/>
    <m/>
    <x v="0"/>
    <s v="Hayır"/>
    <s v="Hayır"/>
    <m/>
    <m/>
    <m/>
    <m/>
    <s v=" "/>
    <s v=" "/>
    <s v=" "/>
    <m/>
    <m/>
    <m/>
    <s v=" "/>
    <s v=" "/>
    <s v=" "/>
    <s v=" "/>
    <s v=" "/>
    <s v=" "/>
    <s v=" "/>
    <s v=" "/>
    <s v=" "/>
  </r>
  <r>
    <n v="919"/>
    <m/>
    <x v="0"/>
    <s v="Hayır"/>
    <s v="Hayır"/>
    <m/>
    <m/>
    <m/>
    <m/>
    <s v=" "/>
    <s v=" "/>
    <s v=" "/>
    <m/>
    <m/>
    <m/>
    <s v=" "/>
    <s v=" "/>
    <s v=" "/>
    <s v=" "/>
    <s v=" "/>
    <s v=" "/>
    <s v=" "/>
    <s v=" "/>
    <s v=" "/>
  </r>
  <r>
    <n v="920"/>
    <m/>
    <x v="0"/>
    <s v="Hayır"/>
    <s v="Hayır"/>
    <m/>
    <m/>
    <m/>
    <m/>
    <s v=" "/>
    <s v=" "/>
    <s v=" "/>
    <m/>
    <m/>
    <m/>
    <s v=" "/>
    <s v=" "/>
    <s v=" "/>
    <s v=" "/>
    <s v=" "/>
    <s v=" "/>
    <s v=" "/>
    <s v=" "/>
    <s v=" "/>
  </r>
  <r>
    <n v="921"/>
    <m/>
    <x v="0"/>
    <s v="Hayır"/>
    <s v="Hayır"/>
    <m/>
    <m/>
    <m/>
    <m/>
    <s v=" "/>
    <s v=" "/>
    <s v=" "/>
    <m/>
    <m/>
    <m/>
    <s v=" "/>
    <s v=" "/>
    <s v=" "/>
    <s v=" "/>
    <s v=" "/>
    <s v=" "/>
    <s v=" "/>
    <s v=" "/>
    <s v=" "/>
  </r>
  <r>
    <n v="922"/>
    <m/>
    <x v="0"/>
    <s v="Hayır"/>
    <s v="Hayır"/>
    <m/>
    <m/>
    <m/>
    <m/>
    <s v=" "/>
    <s v=" "/>
    <s v=" "/>
    <m/>
    <m/>
    <m/>
    <s v=" "/>
    <s v=" "/>
    <s v=" "/>
    <s v=" "/>
    <s v=" "/>
    <s v=" "/>
    <s v=" "/>
    <s v=" "/>
    <s v=" "/>
  </r>
  <r>
    <n v="923"/>
    <m/>
    <x v="0"/>
    <s v="Hayır"/>
    <s v="Hayır"/>
    <m/>
    <m/>
    <m/>
    <m/>
    <s v=" "/>
    <s v=" "/>
    <s v=" "/>
    <m/>
    <m/>
    <m/>
    <s v=" "/>
    <s v=" "/>
    <s v=" "/>
    <s v=" "/>
    <s v=" "/>
    <s v=" "/>
    <s v=" "/>
    <s v=" "/>
    <s v=" "/>
  </r>
  <r>
    <n v="924"/>
    <m/>
    <x v="0"/>
    <s v="Hayır"/>
    <s v="Hayır"/>
    <m/>
    <m/>
    <m/>
    <m/>
    <s v=" "/>
    <s v=" "/>
    <s v=" "/>
    <m/>
    <m/>
    <m/>
    <s v=" "/>
    <s v=" "/>
    <s v=" "/>
    <s v=" "/>
    <s v=" "/>
    <s v=" "/>
    <s v=" "/>
    <s v=" "/>
    <s v=" "/>
  </r>
  <r>
    <n v="925"/>
    <m/>
    <x v="0"/>
    <s v="Hayır"/>
    <s v="Hayır"/>
    <m/>
    <m/>
    <m/>
    <m/>
    <s v=" "/>
    <s v=" "/>
    <s v=" "/>
    <m/>
    <m/>
    <m/>
    <s v=" "/>
    <s v=" "/>
    <s v=" "/>
    <s v=" "/>
    <s v=" "/>
    <s v=" "/>
    <s v=" "/>
    <s v=" "/>
    <s v=" "/>
  </r>
  <r>
    <n v="926"/>
    <m/>
    <x v="0"/>
    <s v="Hayır"/>
    <s v="Hayır"/>
    <m/>
    <m/>
    <m/>
    <m/>
    <s v=" "/>
    <s v=" "/>
    <s v=" "/>
    <m/>
    <m/>
    <m/>
    <s v=" "/>
    <s v=" "/>
    <s v=" "/>
    <s v=" "/>
    <s v=" "/>
    <s v=" "/>
    <s v=" "/>
    <s v=" "/>
    <s v=" "/>
  </r>
  <r>
    <n v="927"/>
    <m/>
    <x v="0"/>
    <s v="Hayır"/>
    <s v="Hayır"/>
    <m/>
    <m/>
    <m/>
    <m/>
    <s v=" "/>
    <s v=" "/>
    <s v=" "/>
    <m/>
    <m/>
    <m/>
    <s v=" "/>
    <s v=" "/>
    <s v=" "/>
    <s v=" "/>
    <s v=" "/>
    <s v=" "/>
    <s v=" "/>
    <s v=" "/>
    <s v=" "/>
  </r>
  <r>
    <n v="928"/>
    <m/>
    <x v="0"/>
    <s v="Hayır"/>
    <s v="Hayır"/>
    <m/>
    <m/>
    <m/>
    <m/>
    <s v=" "/>
    <s v=" "/>
    <s v=" "/>
    <m/>
    <m/>
    <m/>
    <s v=" "/>
    <s v=" "/>
    <s v=" "/>
    <s v=" "/>
    <s v=" "/>
    <s v=" "/>
    <s v=" "/>
    <s v=" "/>
    <s v=" "/>
  </r>
  <r>
    <n v="929"/>
    <m/>
    <x v="0"/>
    <s v="Hayır"/>
    <s v="Hayır"/>
    <m/>
    <m/>
    <m/>
    <m/>
    <s v=" "/>
    <s v=" "/>
    <s v=" "/>
    <m/>
    <m/>
    <m/>
    <s v=" "/>
    <s v=" "/>
    <s v=" "/>
    <s v=" "/>
    <s v=" "/>
    <s v=" "/>
    <s v=" "/>
    <s v=" "/>
    <s v=" "/>
  </r>
  <r>
    <n v="930"/>
    <m/>
    <x v="0"/>
    <s v="Hayır"/>
    <s v="Hayır"/>
    <m/>
    <m/>
    <m/>
    <m/>
    <s v=" "/>
    <s v=" "/>
    <s v=" "/>
    <m/>
    <m/>
    <m/>
    <s v=" "/>
    <s v=" "/>
    <s v=" "/>
    <s v=" "/>
    <s v=" "/>
    <s v=" "/>
    <s v=" "/>
    <s v=" "/>
    <s v=" "/>
  </r>
  <r>
    <n v="931"/>
    <m/>
    <x v="0"/>
    <s v="Hayır"/>
    <s v="Hayır"/>
    <m/>
    <m/>
    <m/>
    <m/>
    <s v=" "/>
    <s v=" "/>
    <s v=" "/>
    <m/>
    <m/>
    <m/>
    <s v=" "/>
    <s v=" "/>
    <s v=" "/>
    <s v=" "/>
    <s v=" "/>
    <s v=" "/>
    <s v=" "/>
    <s v=" "/>
    <s v=" "/>
  </r>
  <r>
    <n v="932"/>
    <m/>
    <x v="0"/>
    <s v="Hayır"/>
    <s v="Hayır"/>
    <m/>
    <m/>
    <m/>
    <m/>
    <s v=" "/>
    <s v=" "/>
    <s v=" "/>
    <m/>
    <m/>
    <m/>
    <s v=" "/>
    <s v=" "/>
    <s v=" "/>
    <s v=" "/>
    <s v=" "/>
    <s v=" "/>
    <s v=" "/>
    <s v=" "/>
    <s v=" "/>
  </r>
  <r>
    <n v="933"/>
    <m/>
    <x v="0"/>
    <s v="Hayır"/>
    <s v="Hayır"/>
    <m/>
    <m/>
    <m/>
    <m/>
    <s v=" "/>
    <s v=" "/>
    <s v=" "/>
    <m/>
    <m/>
    <m/>
    <s v=" "/>
    <s v=" "/>
    <s v=" "/>
    <s v=" "/>
    <s v=" "/>
    <s v=" "/>
    <s v=" "/>
    <s v=" "/>
    <s v=" "/>
  </r>
  <r>
    <n v="934"/>
    <m/>
    <x v="0"/>
    <s v="Hayır"/>
    <s v="Hayır"/>
    <m/>
    <m/>
    <m/>
    <m/>
    <s v=" "/>
    <s v=" "/>
    <s v=" "/>
    <m/>
    <m/>
    <m/>
    <s v=" "/>
    <s v=" "/>
    <s v=" "/>
    <s v=" "/>
    <s v=" "/>
    <s v=" "/>
    <s v=" "/>
    <s v=" "/>
    <s v=" "/>
  </r>
  <r>
    <n v="935"/>
    <m/>
    <x v="0"/>
    <s v="Hayır"/>
    <s v="Hayır"/>
    <m/>
    <m/>
    <m/>
    <m/>
    <s v=" "/>
    <s v=" "/>
    <s v=" "/>
    <m/>
    <m/>
    <m/>
    <s v=" "/>
    <s v=" "/>
    <s v=" "/>
    <s v=" "/>
    <s v=" "/>
    <s v=" "/>
    <s v=" "/>
    <s v=" "/>
    <s v=" "/>
  </r>
  <r>
    <n v="936"/>
    <m/>
    <x v="0"/>
    <s v="Hayır"/>
    <s v="Hayır"/>
    <m/>
    <m/>
    <m/>
    <m/>
    <s v=" "/>
    <s v=" "/>
    <s v=" "/>
    <m/>
    <m/>
    <m/>
    <s v=" "/>
    <s v=" "/>
    <s v=" "/>
    <s v=" "/>
    <s v=" "/>
    <s v=" "/>
    <s v=" "/>
    <s v=" "/>
    <s v=" "/>
  </r>
  <r>
    <n v="937"/>
    <m/>
    <x v="0"/>
    <s v="Hayır"/>
    <s v="Hayır"/>
    <m/>
    <m/>
    <m/>
    <m/>
    <s v=" "/>
    <s v=" "/>
    <s v=" "/>
    <m/>
    <m/>
    <m/>
    <s v=" "/>
    <s v=" "/>
    <s v=" "/>
    <s v=" "/>
    <s v=" "/>
    <s v=" "/>
    <s v=" "/>
    <s v=" "/>
    <s v=" "/>
  </r>
  <r>
    <n v="938"/>
    <m/>
    <x v="0"/>
    <s v="Hayır"/>
    <s v="Hayır"/>
    <m/>
    <m/>
    <m/>
    <m/>
    <s v=" "/>
    <s v=" "/>
    <s v=" "/>
    <m/>
    <m/>
    <m/>
    <s v=" "/>
    <s v=" "/>
    <s v=" "/>
    <s v=" "/>
    <s v=" "/>
    <s v=" "/>
    <s v=" "/>
    <s v=" "/>
    <s v=" "/>
  </r>
  <r>
    <n v="939"/>
    <m/>
    <x v="0"/>
    <s v="Hayır"/>
    <s v="Hayır"/>
    <m/>
    <m/>
    <m/>
    <m/>
    <s v=" "/>
    <s v=" "/>
    <s v=" "/>
    <m/>
    <m/>
    <m/>
    <s v=" "/>
    <s v=" "/>
    <s v=" "/>
    <s v=" "/>
    <s v=" "/>
    <s v=" "/>
    <s v=" "/>
    <s v=" "/>
    <s v=" "/>
  </r>
  <r>
    <n v="940"/>
    <m/>
    <x v="0"/>
    <s v="Hayır"/>
    <s v="Hayır"/>
    <m/>
    <m/>
    <m/>
    <m/>
    <s v=" "/>
    <s v=" "/>
    <s v=" "/>
    <m/>
    <m/>
    <m/>
    <s v=" "/>
    <s v=" "/>
    <s v=" "/>
    <s v=" "/>
    <s v=" "/>
    <s v=" "/>
    <s v=" "/>
    <s v=" "/>
    <s v=" "/>
  </r>
  <r>
    <n v="941"/>
    <m/>
    <x v="0"/>
    <s v="Hayır"/>
    <s v="Hayır"/>
    <m/>
    <m/>
    <m/>
    <m/>
    <s v=" "/>
    <s v=" "/>
    <s v=" "/>
    <m/>
    <m/>
    <m/>
    <s v=" "/>
    <s v=" "/>
    <s v=" "/>
    <s v=" "/>
    <s v=" "/>
    <s v=" "/>
    <s v=" "/>
    <s v=" "/>
    <s v=" "/>
  </r>
  <r>
    <n v="942"/>
    <m/>
    <x v="0"/>
    <s v="Hayır"/>
    <s v="Hayır"/>
    <m/>
    <m/>
    <m/>
    <m/>
    <s v=" "/>
    <s v=" "/>
    <s v=" "/>
    <m/>
    <m/>
    <m/>
    <s v=" "/>
    <s v=" "/>
    <s v=" "/>
    <s v=" "/>
    <s v=" "/>
    <s v=" "/>
    <s v=" "/>
    <s v=" "/>
    <s v=" "/>
  </r>
  <r>
    <n v="943"/>
    <m/>
    <x v="0"/>
    <s v="Hayır"/>
    <s v="Hayır"/>
    <m/>
    <m/>
    <m/>
    <m/>
    <s v=" "/>
    <s v=" "/>
    <s v=" "/>
    <m/>
    <m/>
    <m/>
    <s v=" "/>
    <s v=" "/>
    <s v=" "/>
    <s v=" "/>
    <s v=" "/>
    <s v=" "/>
    <s v=" "/>
    <s v=" "/>
    <s v=" "/>
  </r>
  <r>
    <n v="944"/>
    <m/>
    <x v="0"/>
    <s v="Hayır"/>
    <s v="Hayır"/>
    <m/>
    <m/>
    <m/>
    <m/>
    <s v=" "/>
    <s v=" "/>
    <s v=" "/>
    <m/>
    <m/>
    <m/>
    <s v=" "/>
    <s v=" "/>
    <s v=" "/>
    <s v=" "/>
    <s v=" "/>
    <s v=" "/>
    <s v=" "/>
    <s v=" "/>
    <s v=" "/>
  </r>
  <r>
    <n v="945"/>
    <m/>
    <x v="0"/>
    <s v="Hayır"/>
    <s v="Hayır"/>
    <m/>
    <m/>
    <m/>
    <m/>
    <s v=" "/>
    <s v=" "/>
    <s v=" "/>
    <m/>
    <m/>
    <m/>
    <s v=" "/>
    <s v=" "/>
    <s v=" "/>
    <s v=" "/>
    <s v=" "/>
    <s v=" "/>
    <s v=" "/>
    <s v=" "/>
    <s v=" "/>
  </r>
  <r>
    <n v="946"/>
    <m/>
    <x v="0"/>
    <s v="Hayır"/>
    <s v="Hayır"/>
    <m/>
    <m/>
    <m/>
    <m/>
    <s v=" "/>
    <s v=" "/>
    <s v=" "/>
    <m/>
    <m/>
    <m/>
    <s v=" "/>
    <s v=" "/>
    <s v=" "/>
    <s v=" "/>
    <s v=" "/>
    <s v=" "/>
    <s v=" "/>
    <s v=" "/>
    <s v=" "/>
  </r>
  <r>
    <n v="947"/>
    <m/>
    <x v="0"/>
    <s v="Hayır"/>
    <s v="Hayır"/>
    <m/>
    <m/>
    <m/>
    <m/>
    <s v=" "/>
    <s v=" "/>
    <s v=" "/>
    <m/>
    <m/>
    <m/>
    <s v=" "/>
    <s v=" "/>
    <s v=" "/>
    <s v=" "/>
    <s v=" "/>
    <s v=" "/>
    <s v=" "/>
    <s v=" "/>
    <s v=" "/>
  </r>
  <r>
    <n v="948"/>
    <m/>
    <x v="0"/>
    <s v="Hayır"/>
    <s v="Hayır"/>
    <m/>
    <m/>
    <m/>
    <m/>
    <s v=" "/>
    <s v=" "/>
    <s v=" "/>
    <m/>
    <m/>
    <m/>
    <s v=" "/>
    <s v=" "/>
    <s v=" "/>
    <s v=" "/>
    <s v=" "/>
    <s v=" "/>
    <s v=" "/>
    <s v=" "/>
    <s v=" "/>
  </r>
  <r>
    <n v="949"/>
    <m/>
    <x v="0"/>
    <s v="Hayır"/>
    <s v="Hayır"/>
    <m/>
    <m/>
    <m/>
    <m/>
    <s v=" "/>
    <s v=" "/>
    <s v=" "/>
    <m/>
    <m/>
    <m/>
    <s v=" "/>
    <s v=" "/>
    <s v=" "/>
    <s v=" "/>
    <s v=" "/>
    <s v=" "/>
    <s v=" "/>
    <s v=" "/>
    <s v=" "/>
  </r>
  <r>
    <n v="950"/>
    <m/>
    <x v="0"/>
    <s v="Hayır"/>
    <s v="Hayır"/>
    <m/>
    <m/>
    <m/>
    <m/>
    <s v=" "/>
    <s v=" "/>
    <s v=" "/>
    <m/>
    <m/>
    <m/>
    <s v=" "/>
    <s v=" "/>
    <s v=" "/>
    <s v=" "/>
    <s v=" "/>
    <s v=" "/>
    <s v=" "/>
    <s v=" "/>
    <s v=" "/>
  </r>
  <r>
    <n v="951"/>
    <m/>
    <x v="0"/>
    <s v="Hayır"/>
    <s v="Hayır"/>
    <m/>
    <m/>
    <m/>
    <m/>
    <s v=" "/>
    <s v=" "/>
    <s v=" "/>
    <m/>
    <m/>
    <m/>
    <s v=" "/>
    <s v=" "/>
    <s v=" "/>
    <s v=" "/>
    <s v=" "/>
    <s v=" "/>
    <s v=" "/>
    <s v=" "/>
    <s v=" "/>
  </r>
  <r>
    <n v="952"/>
    <m/>
    <x v="0"/>
    <s v="Hayır"/>
    <s v="Hayır"/>
    <m/>
    <m/>
    <m/>
    <m/>
    <s v=" "/>
    <s v=" "/>
    <s v=" "/>
    <m/>
    <m/>
    <m/>
    <s v=" "/>
    <s v=" "/>
    <s v=" "/>
    <s v=" "/>
    <s v=" "/>
    <s v=" "/>
    <s v=" "/>
    <s v=" "/>
    <s v=" "/>
  </r>
  <r>
    <n v="953"/>
    <m/>
    <x v="0"/>
    <s v="Hayır"/>
    <s v="Hayır"/>
    <m/>
    <m/>
    <m/>
    <m/>
    <s v=" "/>
    <s v=" "/>
    <s v=" "/>
    <m/>
    <m/>
    <m/>
    <s v=" "/>
    <s v=" "/>
    <s v=" "/>
    <s v=" "/>
    <s v=" "/>
    <s v=" "/>
    <s v=" "/>
    <s v=" "/>
    <s v=" "/>
  </r>
  <r>
    <n v="954"/>
    <m/>
    <x v="0"/>
    <s v="Hayır"/>
    <s v="Hayır"/>
    <m/>
    <m/>
    <m/>
    <m/>
    <s v=" "/>
    <s v=" "/>
    <s v=" "/>
    <m/>
    <m/>
    <m/>
    <s v=" "/>
    <s v=" "/>
    <s v=" "/>
    <s v=" "/>
    <s v=" "/>
    <s v=" "/>
    <s v=" "/>
    <s v=" "/>
    <s v=" "/>
  </r>
  <r>
    <n v="955"/>
    <m/>
    <x v="0"/>
    <s v="Hayır"/>
    <s v="Hayır"/>
    <m/>
    <m/>
    <m/>
    <m/>
    <s v=" "/>
    <s v=" "/>
    <s v=" "/>
    <m/>
    <m/>
    <m/>
    <s v=" "/>
    <s v=" "/>
    <s v=" "/>
    <s v=" "/>
    <s v=" "/>
    <s v=" "/>
    <s v=" "/>
    <s v=" "/>
    <s v=" "/>
  </r>
  <r>
    <n v="956"/>
    <m/>
    <x v="0"/>
    <s v="Hayır"/>
    <s v="Hayır"/>
    <m/>
    <m/>
    <m/>
    <m/>
    <s v=" "/>
    <s v=" "/>
    <s v=" "/>
    <m/>
    <m/>
    <m/>
    <s v=" "/>
    <s v=" "/>
    <s v=" "/>
    <s v=" "/>
    <s v=" "/>
    <s v=" "/>
    <s v=" "/>
    <s v=" "/>
    <s v=" "/>
  </r>
  <r>
    <n v="957"/>
    <m/>
    <x v="0"/>
    <s v="Hayır"/>
    <s v="Hayır"/>
    <m/>
    <m/>
    <m/>
    <m/>
    <s v=" "/>
    <s v=" "/>
    <s v=" "/>
    <m/>
    <m/>
    <m/>
    <s v=" "/>
    <s v=" "/>
    <s v=" "/>
    <s v=" "/>
    <s v=" "/>
    <s v=" "/>
    <s v=" "/>
    <s v=" "/>
    <s v=" "/>
  </r>
  <r>
    <n v="958"/>
    <m/>
    <x v="0"/>
    <s v="Hayır"/>
    <s v="Hayır"/>
    <m/>
    <m/>
    <m/>
    <m/>
    <s v=" "/>
    <s v=" "/>
    <s v=" "/>
    <m/>
    <m/>
    <m/>
    <s v=" "/>
    <s v=" "/>
    <s v=" "/>
    <s v=" "/>
    <s v=" "/>
    <s v=" "/>
    <s v=" "/>
    <s v=" "/>
    <s v=" "/>
  </r>
  <r>
    <n v="959"/>
    <m/>
    <x v="0"/>
    <s v="Hayır"/>
    <s v="Hayır"/>
    <m/>
    <m/>
    <m/>
    <m/>
    <s v=" "/>
    <s v=" "/>
    <s v=" "/>
    <m/>
    <m/>
    <m/>
    <s v=" "/>
    <s v=" "/>
    <s v=" "/>
    <s v=" "/>
    <s v=" "/>
    <s v=" "/>
    <s v=" "/>
    <s v=" "/>
    <s v=" "/>
  </r>
  <r>
    <n v="960"/>
    <m/>
    <x v="0"/>
    <s v="Hayır"/>
    <s v="Hayır"/>
    <m/>
    <m/>
    <m/>
    <m/>
    <s v=" "/>
    <s v=" "/>
    <s v=" "/>
    <m/>
    <m/>
    <m/>
    <s v=" "/>
    <s v=" "/>
    <s v=" "/>
    <s v=" "/>
    <s v=" "/>
    <s v=" "/>
    <s v=" "/>
    <s v=" "/>
    <s v=" "/>
  </r>
  <r>
    <n v="961"/>
    <m/>
    <x v="0"/>
    <s v="Hayır"/>
    <s v="Hayır"/>
    <m/>
    <m/>
    <m/>
    <m/>
    <s v=" "/>
    <s v=" "/>
    <s v=" "/>
    <m/>
    <m/>
    <m/>
    <s v=" "/>
    <s v=" "/>
    <s v=" "/>
    <s v=" "/>
    <s v=" "/>
    <s v=" "/>
    <s v=" "/>
    <s v=" "/>
    <s v=" "/>
  </r>
  <r>
    <n v="962"/>
    <m/>
    <x v="0"/>
    <s v="Hayır"/>
    <s v="Hayır"/>
    <m/>
    <m/>
    <m/>
    <m/>
    <s v=" "/>
    <s v=" "/>
    <s v=" "/>
    <m/>
    <m/>
    <m/>
    <s v=" "/>
    <s v=" "/>
    <s v=" "/>
    <s v=" "/>
    <s v=" "/>
    <s v=" "/>
    <s v=" "/>
    <s v=" "/>
    <s v=" "/>
  </r>
  <r>
    <n v="963"/>
    <m/>
    <x v="0"/>
    <s v="Hayır"/>
    <s v="Hayır"/>
    <m/>
    <m/>
    <m/>
    <m/>
    <s v=" "/>
    <s v=" "/>
    <s v=" "/>
    <m/>
    <m/>
    <m/>
    <s v=" "/>
    <s v=" "/>
    <s v=" "/>
    <s v=" "/>
    <s v=" "/>
    <s v=" "/>
    <s v=" "/>
    <s v=" "/>
    <s v=" "/>
  </r>
  <r>
    <n v="964"/>
    <m/>
    <x v="0"/>
    <s v="Hayır"/>
    <s v="Hayır"/>
    <m/>
    <m/>
    <m/>
    <m/>
    <s v=" "/>
    <s v=" "/>
    <s v=" "/>
    <m/>
    <m/>
    <m/>
    <s v=" "/>
    <s v=" "/>
    <s v=" "/>
    <s v=" "/>
    <s v=" "/>
    <s v=" "/>
    <s v=" "/>
    <s v=" "/>
    <s v=" "/>
  </r>
  <r>
    <n v="965"/>
    <m/>
    <x v="0"/>
    <s v="Hayır"/>
    <s v="Hayır"/>
    <m/>
    <m/>
    <m/>
    <m/>
    <s v=" "/>
    <s v=" "/>
    <s v=" "/>
    <m/>
    <m/>
    <m/>
    <s v=" "/>
    <s v=" "/>
    <s v=" "/>
    <s v=" "/>
    <s v=" "/>
    <s v=" "/>
    <s v=" "/>
    <s v=" "/>
    <s v=" "/>
  </r>
  <r>
    <n v="966"/>
    <m/>
    <x v="0"/>
    <s v="Hayır"/>
    <s v="Hayır"/>
    <m/>
    <m/>
    <m/>
    <m/>
    <s v=" "/>
    <s v=" "/>
    <s v=" "/>
    <m/>
    <m/>
    <m/>
    <s v=" "/>
    <s v=" "/>
    <s v=" "/>
    <s v=" "/>
    <s v=" "/>
    <s v=" "/>
    <s v=" "/>
    <s v=" "/>
    <s v=" "/>
  </r>
  <r>
    <n v="967"/>
    <m/>
    <x v="0"/>
    <s v="Hayır"/>
    <s v="Hayır"/>
    <m/>
    <m/>
    <m/>
    <m/>
    <s v=" "/>
    <s v=" "/>
    <s v=" "/>
    <m/>
    <m/>
    <m/>
    <s v=" "/>
    <s v=" "/>
    <s v=" "/>
    <s v=" "/>
    <s v=" "/>
    <s v=" "/>
    <s v=" "/>
    <s v=" "/>
    <s v=" "/>
  </r>
  <r>
    <n v="968"/>
    <m/>
    <x v="0"/>
    <s v="Hayır"/>
    <s v="Hayır"/>
    <m/>
    <m/>
    <m/>
    <m/>
    <s v=" "/>
    <s v=" "/>
    <s v=" "/>
    <m/>
    <m/>
    <m/>
    <s v=" "/>
    <s v=" "/>
    <s v=" "/>
    <s v=" "/>
    <s v=" "/>
    <s v=" "/>
    <s v=" "/>
    <s v=" "/>
    <s v=" "/>
  </r>
  <r>
    <n v="969"/>
    <m/>
    <x v="0"/>
    <s v="Hayır"/>
    <s v="Hayır"/>
    <m/>
    <m/>
    <m/>
    <m/>
    <s v=" "/>
    <s v=" "/>
    <s v=" "/>
    <m/>
    <m/>
    <m/>
    <s v=" "/>
    <s v=" "/>
    <s v=" "/>
    <s v=" "/>
    <s v=" "/>
    <s v=" "/>
    <s v=" "/>
    <s v=" "/>
    <s v=" "/>
  </r>
  <r>
    <n v="970"/>
    <m/>
    <x v="0"/>
    <s v="Hayır"/>
    <s v="Hayır"/>
    <m/>
    <m/>
    <m/>
    <m/>
    <s v=" "/>
    <s v=" "/>
    <s v=" "/>
    <m/>
    <m/>
    <m/>
    <s v=" "/>
    <s v=" "/>
    <s v=" "/>
    <s v=" "/>
    <s v=" "/>
    <s v=" "/>
    <s v=" "/>
    <s v=" "/>
    <s v=" "/>
  </r>
  <r>
    <n v="971"/>
    <m/>
    <x v="0"/>
    <s v="Hayır"/>
    <s v="Hayır"/>
    <m/>
    <m/>
    <m/>
    <m/>
    <s v=" "/>
    <s v=" "/>
    <s v=" "/>
    <m/>
    <m/>
    <m/>
    <s v=" "/>
    <s v=" "/>
    <s v=" "/>
    <s v=" "/>
    <s v=" "/>
    <s v=" "/>
    <s v=" "/>
    <s v=" "/>
    <s v=" "/>
  </r>
  <r>
    <n v="972"/>
    <m/>
    <x v="0"/>
    <s v="Hayır"/>
    <s v="Hayır"/>
    <m/>
    <m/>
    <m/>
    <m/>
    <s v=" "/>
    <s v=" "/>
    <s v=" "/>
    <m/>
    <m/>
    <m/>
    <s v=" "/>
    <s v=" "/>
    <s v=" "/>
    <s v=" "/>
    <s v=" "/>
    <s v=" "/>
    <s v=" "/>
    <s v=" "/>
    <s v=" "/>
  </r>
  <r>
    <n v="973"/>
    <m/>
    <x v="0"/>
    <s v="Hayır"/>
    <s v="Hayır"/>
    <m/>
    <m/>
    <m/>
    <m/>
    <s v=" "/>
    <s v=" "/>
    <s v=" "/>
    <m/>
    <m/>
    <m/>
    <s v=" "/>
    <s v=" "/>
    <s v=" "/>
    <s v=" "/>
    <s v=" "/>
    <s v=" "/>
    <s v=" "/>
    <s v=" "/>
    <s v=" "/>
  </r>
  <r>
    <n v="974"/>
    <m/>
    <x v="0"/>
    <s v="Hayır"/>
    <s v="Hayır"/>
    <m/>
    <m/>
    <m/>
    <m/>
    <s v=" "/>
    <s v=" "/>
    <s v=" "/>
    <m/>
    <m/>
    <m/>
    <s v=" "/>
    <s v=" "/>
    <s v=" "/>
    <s v=" "/>
    <s v=" "/>
    <s v=" "/>
    <s v=" "/>
    <s v=" "/>
    <s v=" "/>
  </r>
  <r>
    <n v="975"/>
    <m/>
    <x v="0"/>
    <s v="Hayır"/>
    <s v="Hayır"/>
    <m/>
    <m/>
    <m/>
    <m/>
    <s v=" "/>
    <s v=" "/>
    <s v=" "/>
    <m/>
    <m/>
    <m/>
    <s v=" "/>
    <s v=" "/>
    <s v=" "/>
    <s v=" "/>
    <s v=" "/>
    <s v=" "/>
    <s v=" "/>
    <s v=" "/>
    <s v=" "/>
  </r>
  <r>
    <n v="976"/>
    <m/>
    <x v="0"/>
    <s v="Hayır"/>
    <s v="Hayır"/>
    <m/>
    <m/>
    <m/>
    <m/>
    <s v=" "/>
    <s v=" "/>
    <s v=" "/>
    <m/>
    <m/>
    <m/>
    <s v=" "/>
    <s v=" "/>
    <s v=" "/>
    <s v=" "/>
    <s v=" "/>
    <s v=" "/>
    <s v=" "/>
    <s v=" "/>
    <s v=" "/>
  </r>
  <r>
    <n v="977"/>
    <m/>
    <x v="0"/>
    <s v="Hayır"/>
    <s v="Hayır"/>
    <m/>
    <m/>
    <m/>
    <m/>
    <s v=" "/>
    <s v=" "/>
    <s v=" "/>
    <m/>
    <m/>
    <m/>
    <s v=" "/>
    <s v=" "/>
    <s v=" "/>
    <s v=" "/>
    <s v=" "/>
    <s v=" "/>
    <s v=" "/>
    <s v=" "/>
    <s v=" "/>
  </r>
  <r>
    <n v="978"/>
    <m/>
    <x v="0"/>
    <s v="Hayır"/>
    <s v="Hayır"/>
    <m/>
    <m/>
    <m/>
    <m/>
    <s v=" "/>
    <s v=" "/>
    <s v=" "/>
    <m/>
    <m/>
    <m/>
    <s v=" "/>
    <s v=" "/>
    <s v=" "/>
    <s v=" "/>
    <s v=" "/>
    <s v=" "/>
    <s v=" "/>
    <s v=" "/>
    <s v=" "/>
  </r>
  <r>
    <n v="979"/>
    <m/>
    <x v="0"/>
    <s v="Hayır"/>
    <s v="Hayır"/>
    <m/>
    <m/>
    <m/>
    <m/>
    <s v=" "/>
    <s v=" "/>
    <s v=" "/>
    <m/>
    <m/>
    <m/>
    <s v=" "/>
    <s v=" "/>
    <s v=" "/>
    <s v=" "/>
    <s v=" "/>
    <s v=" "/>
    <s v=" "/>
    <s v=" "/>
    <s v=" "/>
  </r>
  <r>
    <n v="980"/>
    <m/>
    <x v="0"/>
    <s v="Hayır"/>
    <s v="Hayır"/>
    <m/>
    <m/>
    <m/>
    <m/>
    <s v=" "/>
    <s v=" "/>
    <s v=" "/>
    <m/>
    <m/>
    <m/>
    <s v=" "/>
    <s v=" "/>
    <s v=" "/>
    <s v=" "/>
    <s v=" "/>
    <s v=" "/>
    <s v=" "/>
    <s v=" "/>
    <s v=" "/>
  </r>
  <r>
    <n v="981"/>
    <m/>
    <x v="0"/>
    <s v="Hayır"/>
    <s v="Hayır"/>
    <m/>
    <m/>
    <m/>
    <m/>
    <s v=" "/>
    <s v=" "/>
    <s v=" "/>
    <m/>
    <m/>
    <m/>
    <s v=" "/>
    <s v=" "/>
    <s v=" "/>
    <s v=" "/>
    <s v=" "/>
    <s v=" "/>
    <s v=" "/>
    <s v=" "/>
    <s v=" "/>
  </r>
  <r>
    <n v="982"/>
    <m/>
    <x v="0"/>
    <s v="Hayır"/>
    <s v="Hayır"/>
    <m/>
    <m/>
    <m/>
    <m/>
    <s v=" "/>
    <s v=" "/>
    <s v=" "/>
    <m/>
    <m/>
    <m/>
    <s v=" "/>
    <s v=" "/>
    <s v=" "/>
    <s v=" "/>
    <s v=" "/>
    <s v=" "/>
    <s v=" "/>
    <s v=" "/>
    <s v=" "/>
  </r>
  <r>
    <n v="983"/>
    <m/>
    <x v="0"/>
    <s v="Hayır"/>
    <s v="Hayır"/>
    <m/>
    <m/>
    <m/>
    <m/>
    <s v=" "/>
    <s v=" "/>
    <s v=" "/>
    <m/>
    <m/>
    <m/>
    <s v=" "/>
    <s v=" "/>
    <s v=" "/>
    <s v=" "/>
    <s v=" "/>
    <s v=" "/>
    <s v=" "/>
    <s v=" "/>
    <s v=" "/>
  </r>
  <r>
    <n v="984"/>
    <m/>
    <x v="0"/>
    <s v="Hayır"/>
    <s v="Hayır"/>
    <m/>
    <m/>
    <m/>
    <m/>
    <s v=" "/>
    <s v=" "/>
    <s v=" "/>
    <m/>
    <m/>
    <m/>
    <s v=" "/>
    <s v=" "/>
    <s v=" "/>
    <s v=" "/>
    <s v=" "/>
    <s v=" "/>
    <s v=" "/>
    <s v=" "/>
    <s v=" "/>
  </r>
  <r>
    <n v="985"/>
    <m/>
    <x v="0"/>
    <s v="Hayır"/>
    <s v="Hayır"/>
    <m/>
    <m/>
    <m/>
    <m/>
    <s v=" "/>
    <s v=" "/>
    <s v=" "/>
    <m/>
    <m/>
    <m/>
    <s v=" "/>
    <s v=" "/>
    <s v=" "/>
    <s v=" "/>
    <s v=" "/>
    <s v=" "/>
    <s v=" "/>
    <s v=" "/>
    <s v=" "/>
  </r>
  <r>
    <n v="986"/>
    <m/>
    <x v="0"/>
    <s v="Hayır"/>
    <s v="Hayır"/>
    <m/>
    <m/>
    <m/>
    <m/>
    <s v=" "/>
    <s v=" "/>
    <s v=" "/>
    <m/>
    <m/>
    <m/>
    <s v=" "/>
    <s v=" "/>
    <s v=" "/>
    <s v=" "/>
    <s v=" "/>
    <s v=" "/>
    <s v=" "/>
    <s v=" "/>
    <s v=" "/>
  </r>
  <r>
    <n v="987"/>
    <m/>
    <x v="0"/>
    <s v="Hayır"/>
    <s v="Hayır"/>
    <m/>
    <m/>
    <m/>
    <m/>
    <s v=" "/>
    <s v=" "/>
    <s v=" "/>
    <m/>
    <m/>
    <m/>
    <s v=" "/>
    <s v=" "/>
    <s v=" "/>
    <s v=" "/>
    <s v=" "/>
    <s v=" "/>
    <s v=" "/>
    <s v=" "/>
    <s v=" "/>
  </r>
  <r>
    <n v="988"/>
    <m/>
    <x v="0"/>
    <s v="Hayır"/>
    <s v="Hayır"/>
    <m/>
    <m/>
    <m/>
    <m/>
    <s v=" "/>
    <s v=" "/>
    <s v=" "/>
    <m/>
    <m/>
    <m/>
    <s v=" "/>
    <s v=" "/>
    <s v=" "/>
    <s v=" "/>
    <s v=" "/>
    <s v=" "/>
    <s v=" "/>
    <s v=" "/>
    <s v=" "/>
  </r>
  <r>
    <n v="989"/>
    <m/>
    <x v="0"/>
    <s v="Hayır"/>
    <s v="Hayır"/>
    <m/>
    <m/>
    <m/>
    <m/>
    <s v=" "/>
    <s v=" "/>
    <s v=" "/>
    <m/>
    <m/>
    <m/>
    <s v=" "/>
    <s v=" "/>
    <s v=" "/>
    <s v=" "/>
    <s v=" "/>
    <s v=" "/>
    <s v=" "/>
    <s v=" "/>
    <s v=" "/>
  </r>
  <r>
    <n v="990"/>
    <m/>
    <x v="0"/>
    <s v="Hayır"/>
    <s v="Hayır"/>
    <m/>
    <m/>
    <m/>
    <m/>
    <s v=" "/>
    <s v=" "/>
    <s v=" "/>
    <m/>
    <m/>
    <m/>
    <s v=" "/>
    <s v=" "/>
    <s v=" "/>
    <s v=" "/>
    <s v=" "/>
    <s v=" "/>
    <s v=" "/>
    <s v=" "/>
    <s v=" "/>
  </r>
  <r>
    <n v="991"/>
    <m/>
    <x v="0"/>
    <s v="Hayır"/>
    <s v="Hayır"/>
    <m/>
    <m/>
    <m/>
    <m/>
    <s v=" "/>
    <s v=" "/>
    <s v=" "/>
    <m/>
    <m/>
    <m/>
    <s v=" "/>
    <s v=" "/>
    <s v=" "/>
    <s v=" "/>
    <s v=" "/>
    <s v=" "/>
    <s v=" "/>
    <s v=" "/>
    <s v=" "/>
  </r>
  <r>
    <n v="992"/>
    <m/>
    <x v="0"/>
    <s v="Hayır"/>
    <s v="Hayır"/>
    <m/>
    <m/>
    <m/>
    <m/>
    <s v=" "/>
    <s v=" "/>
    <s v=" "/>
    <m/>
    <m/>
    <m/>
    <s v=" "/>
    <s v=" "/>
    <s v=" "/>
    <s v=" "/>
    <s v=" "/>
    <s v=" "/>
    <s v=" "/>
    <s v=" "/>
    <s v=" "/>
  </r>
  <r>
    <n v="993"/>
    <m/>
    <x v="0"/>
    <s v="Hayır"/>
    <s v="Hayır"/>
    <m/>
    <m/>
    <m/>
    <m/>
    <s v=" "/>
    <s v=" "/>
    <s v=" "/>
    <m/>
    <m/>
    <m/>
    <s v=" "/>
    <s v=" "/>
    <s v=" "/>
    <s v=" "/>
    <s v=" "/>
    <s v=" "/>
    <s v=" "/>
    <s v=" "/>
    <s v=" "/>
  </r>
  <r>
    <n v="994"/>
    <m/>
    <x v="0"/>
    <s v="Hayır"/>
    <s v="Hayır"/>
    <m/>
    <m/>
    <m/>
    <m/>
    <s v=" "/>
    <s v=" "/>
    <s v=" "/>
    <m/>
    <m/>
    <m/>
    <s v=" "/>
    <s v=" "/>
    <s v=" "/>
    <s v=" "/>
    <s v=" "/>
    <s v=" "/>
    <s v=" "/>
    <s v=" "/>
    <s v=" "/>
  </r>
  <r>
    <n v="995"/>
    <m/>
    <x v="0"/>
    <s v="Hayır"/>
    <s v="Hayır"/>
    <m/>
    <m/>
    <m/>
    <m/>
    <s v=" "/>
    <s v=" "/>
    <s v=" "/>
    <m/>
    <m/>
    <m/>
    <s v=" "/>
    <s v=" "/>
    <s v=" "/>
    <s v=" "/>
    <s v=" "/>
    <s v=" "/>
    <s v=" "/>
    <s v=" "/>
    <s v=" "/>
  </r>
  <r>
    <n v="996"/>
    <m/>
    <x v="0"/>
    <s v="Hayır"/>
    <s v="Hayır"/>
    <m/>
    <m/>
    <m/>
    <m/>
    <s v=" "/>
    <s v=" "/>
    <s v=" "/>
    <m/>
    <m/>
    <m/>
    <s v=" "/>
    <s v=" "/>
    <s v=" "/>
    <s v=" "/>
    <s v=" "/>
    <s v=" "/>
    <s v=" "/>
    <s v=" "/>
    <s v=" "/>
  </r>
  <r>
    <n v="997"/>
    <m/>
    <x v="0"/>
    <s v="Hayır"/>
    <s v="Hayır"/>
    <m/>
    <m/>
    <m/>
    <m/>
    <s v=" "/>
    <s v=" "/>
    <s v=" "/>
    <m/>
    <m/>
    <m/>
    <s v=" "/>
    <s v=" "/>
    <s v=" "/>
    <s v=" "/>
    <s v=" "/>
    <s v=" "/>
    <s v=" "/>
    <s v=" "/>
    <s v=" "/>
  </r>
  <r>
    <n v="998"/>
    <m/>
    <x v="0"/>
    <s v="Hayır"/>
    <s v="Hayır"/>
    <m/>
    <m/>
    <m/>
    <m/>
    <s v=" "/>
    <s v=" "/>
    <s v=" "/>
    <m/>
    <m/>
    <m/>
    <s v=" "/>
    <s v=" "/>
    <s v=" "/>
    <s v=" "/>
    <s v=" "/>
    <s v=" "/>
    <s v=" "/>
    <s v=" "/>
    <s v=" "/>
  </r>
  <r>
    <n v="999"/>
    <m/>
    <x v="0"/>
    <s v="Hayır"/>
    <s v="Hayır"/>
    <m/>
    <m/>
    <m/>
    <m/>
    <s v=" "/>
    <s v=" "/>
    <s v=" "/>
    <m/>
    <m/>
    <m/>
    <s v=" "/>
    <s v=" "/>
    <s v=" "/>
    <s v=" "/>
    <s v=" "/>
    <s v=" "/>
    <s v=" "/>
    <s v=" "/>
    <s v=" "/>
  </r>
  <r>
    <n v="1000"/>
    <m/>
    <x v="0"/>
    <s v="Hayır"/>
    <s v="Hayır"/>
    <m/>
    <m/>
    <m/>
    <m/>
    <s v=" "/>
    <s v=" "/>
    <s v=" "/>
    <m/>
    <m/>
    <m/>
    <s v=" "/>
    <s v=" "/>
    <s v=" "/>
    <s v=" "/>
    <s v=" "/>
    <s v=" "/>
    <s v=" "/>
    <s v=" "/>
    <s v=" "/>
  </r>
  <r>
    <n v="1001"/>
    <m/>
    <x v="0"/>
    <s v="Hayır"/>
    <s v="Hayır"/>
    <m/>
    <m/>
    <m/>
    <m/>
    <s v=" "/>
    <s v=" "/>
    <s v=" "/>
    <m/>
    <m/>
    <m/>
    <s v=" "/>
    <s v=" "/>
    <s v=" "/>
    <s v=" "/>
    <s v=" "/>
    <s v=" "/>
    <s v=" "/>
    <s v=" "/>
    <s v=" "/>
  </r>
  <r>
    <n v="1002"/>
    <m/>
    <x v="0"/>
    <s v="Hayır"/>
    <s v="Hayır"/>
    <m/>
    <m/>
    <m/>
    <m/>
    <s v=" "/>
    <s v=" "/>
    <s v=" "/>
    <m/>
    <m/>
    <m/>
    <s v=" "/>
    <s v=" "/>
    <s v=" "/>
    <s v=" "/>
    <s v=" "/>
    <s v=" "/>
    <s v=" "/>
    <s v=" "/>
    <s v=" "/>
  </r>
  <r>
    <n v="1003"/>
    <m/>
    <x v="0"/>
    <s v="Hayır"/>
    <s v="Hayır"/>
    <m/>
    <m/>
    <m/>
    <m/>
    <s v=" "/>
    <s v=" "/>
    <s v=" "/>
    <m/>
    <m/>
    <m/>
    <s v=" "/>
    <s v=" "/>
    <s v=" "/>
    <s v=" "/>
    <s v=" "/>
    <s v=" "/>
    <s v=" "/>
    <s v=" "/>
    <s v=" "/>
  </r>
  <r>
    <n v="1004"/>
    <m/>
    <x v="0"/>
    <s v="Hayır"/>
    <s v="Hayır"/>
    <m/>
    <m/>
    <m/>
    <m/>
    <s v=" "/>
    <s v=" "/>
    <s v=" "/>
    <m/>
    <m/>
    <m/>
    <s v=" "/>
    <s v=" "/>
    <s v=" "/>
    <s v=" "/>
    <s v=" "/>
    <s v=" "/>
    <s v=" "/>
    <s v=" "/>
    <s v=" "/>
  </r>
  <r>
    <n v="1005"/>
    <m/>
    <x v="0"/>
    <s v="Hayır"/>
    <s v="Hayır"/>
    <m/>
    <m/>
    <m/>
    <m/>
    <s v=" "/>
    <s v=" "/>
    <s v=" "/>
    <m/>
    <m/>
    <m/>
    <s v=" "/>
    <s v=" "/>
    <s v=" "/>
    <s v=" "/>
    <s v=" "/>
    <s v=" "/>
    <s v=" "/>
    <s v=" "/>
    <s v=" "/>
  </r>
  <r>
    <n v="1006"/>
    <m/>
    <x v="0"/>
    <s v="Hayır"/>
    <s v="Hayır"/>
    <m/>
    <m/>
    <m/>
    <m/>
    <s v=" "/>
    <s v=" "/>
    <s v=" "/>
    <m/>
    <m/>
    <m/>
    <s v=" "/>
    <s v=" "/>
    <s v=" "/>
    <s v=" "/>
    <s v=" "/>
    <s v=" "/>
    <s v=" "/>
    <s v=" "/>
    <s v=" "/>
  </r>
  <r>
    <n v="1007"/>
    <m/>
    <x v="0"/>
    <s v="Hayır"/>
    <s v="Hayır"/>
    <m/>
    <m/>
    <m/>
    <m/>
    <s v=" "/>
    <s v=" "/>
    <s v=" "/>
    <m/>
    <m/>
    <m/>
    <s v=" "/>
    <s v=" "/>
    <s v=" "/>
    <s v=" "/>
    <s v=" "/>
    <s v=" "/>
    <s v=" "/>
    <s v=" "/>
    <s v=" "/>
  </r>
  <r>
    <n v="1008"/>
    <m/>
    <x v="0"/>
    <s v="Hayır"/>
    <s v="Hayır"/>
    <m/>
    <m/>
    <m/>
    <m/>
    <s v=" "/>
    <s v=" "/>
    <s v=" "/>
    <m/>
    <m/>
    <m/>
    <s v=" "/>
    <s v=" "/>
    <s v=" "/>
    <s v=" "/>
    <s v=" "/>
    <s v=" "/>
    <s v=" "/>
    <s v=" "/>
    <s v=" "/>
  </r>
  <r>
    <n v="1009"/>
    <m/>
    <x v="0"/>
    <s v="Hayır"/>
    <s v="Hayır"/>
    <m/>
    <m/>
    <m/>
    <m/>
    <s v=" "/>
    <s v=" "/>
    <s v=" "/>
    <m/>
    <m/>
    <m/>
    <s v=" "/>
    <s v=" "/>
    <s v=" "/>
    <s v=" "/>
    <s v=" "/>
    <s v=" "/>
    <s v=" "/>
    <s v=" "/>
    <s v=" "/>
  </r>
  <r>
    <n v="1010"/>
    <m/>
    <x v="0"/>
    <s v="Hayır"/>
    <s v="Hayır"/>
    <m/>
    <m/>
    <m/>
    <m/>
    <s v=" "/>
    <s v=" "/>
    <s v=" "/>
    <m/>
    <m/>
    <m/>
    <s v=" "/>
    <s v=" "/>
    <s v=" "/>
    <s v=" "/>
    <s v=" "/>
    <s v=" "/>
    <s v=" "/>
    <s v=" "/>
    <s v=" "/>
  </r>
  <r>
    <n v="1011"/>
    <m/>
    <x v="0"/>
    <s v="Hayır"/>
    <s v="Hayır"/>
    <m/>
    <m/>
    <m/>
    <m/>
    <s v=" "/>
    <s v=" "/>
    <s v=" "/>
    <m/>
    <m/>
    <m/>
    <s v=" "/>
    <s v=" "/>
    <s v=" "/>
    <s v=" "/>
    <s v=" "/>
    <s v=" "/>
    <s v=" "/>
    <s v=" "/>
    <s v=" "/>
  </r>
  <r>
    <n v="1012"/>
    <m/>
    <x v="0"/>
    <s v="Hayır"/>
    <s v="Hayır"/>
    <m/>
    <m/>
    <m/>
    <m/>
    <s v=" "/>
    <s v=" "/>
    <s v=" "/>
    <m/>
    <m/>
    <m/>
    <s v=" "/>
    <s v=" "/>
    <s v=" "/>
    <s v=" "/>
    <s v=" "/>
    <s v=" "/>
    <s v=" "/>
    <s v=" "/>
    <s v=" "/>
  </r>
  <r>
    <n v="1013"/>
    <m/>
    <x v="0"/>
    <s v="Hayır"/>
    <s v="Hayır"/>
    <m/>
    <m/>
    <m/>
    <m/>
    <s v=" "/>
    <s v=" "/>
    <s v=" "/>
    <m/>
    <m/>
    <m/>
    <s v=" "/>
    <s v=" "/>
    <s v=" "/>
    <s v=" "/>
    <s v=" "/>
    <s v=" "/>
    <s v=" "/>
    <s v=" "/>
    <s v=" "/>
  </r>
  <r>
    <n v="1014"/>
    <m/>
    <x v="0"/>
    <s v="Hayır"/>
    <s v="Hayır"/>
    <m/>
    <m/>
    <m/>
    <m/>
    <s v=" "/>
    <s v=" "/>
    <s v=" "/>
    <m/>
    <m/>
    <m/>
    <s v=" "/>
    <s v=" "/>
    <s v=" "/>
    <s v=" "/>
    <s v=" "/>
    <s v=" "/>
    <s v=" "/>
    <s v=" "/>
    <s v=" "/>
  </r>
  <r>
    <n v="1015"/>
    <m/>
    <x v="0"/>
    <s v="Hayır"/>
    <s v="Hayır"/>
    <m/>
    <m/>
    <m/>
    <m/>
    <s v=" "/>
    <s v=" "/>
    <s v=" "/>
    <m/>
    <m/>
    <m/>
    <s v=" "/>
    <s v=" "/>
    <s v=" "/>
    <s v=" "/>
    <s v=" "/>
    <s v=" "/>
    <s v=" "/>
    <s v=" "/>
    <s v=" "/>
  </r>
  <r>
    <n v="1016"/>
    <m/>
    <x v="0"/>
    <s v="Hayır"/>
    <s v="Hayır"/>
    <m/>
    <m/>
    <m/>
    <m/>
    <s v=" "/>
    <s v=" "/>
    <s v=" "/>
    <m/>
    <m/>
    <m/>
    <s v=" "/>
    <s v=" "/>
    <s v=" "/>
    <s v=" "/>
    <s v=" "/>
    <s v=" "/>
    <s v=" "/>
    <s v=" "/>
    <s v=" "/>
  </r>
  <r>
    <n v="1017"/>
    <m/>
    <x v="0"/>
    <s v="Hayır"/>
    <s v="Hayır"/>
    <m/>
    <m/>
    <m/>
    <m/>
    <s v=" "/>
    <s v=" "/>
    <s v=" "/>
    <m/>
    <m/>
    <m/>
    <s v=" "/>
    <s v=" "/>
    <s v=" "/>
    <s v=" "/>
    <s v=" "/>
    <s v=" "/>
    <s v=" "/>
    <s v=" "/>
    <s v=" "/>
  </r>
  <r>
    <n v="1018"/>
    <m/>
    <x v="0"/>
    <s v="Hayır"/>
    <s v="Hayır"/>
    <m/>
    <m/>
    <m/>
    <m/>
    <s v=" "/>
    <s v=" "/>
    <s v=" "/>
    <m/>
    <m/>
    <m/>
    <s v=" "/>
    <s v=" "/>
    <s v=" "/>
    <s v=" "/>
    <s v=" "/>
    <s v=" "/>
    <s v=" "/>
    <s v=" "/>
    <s v=" "/>
  </r>
  <r>
    <n v="1019"/>
    <m/>
    <x v="0"/>
    <s v="Hayır"/>
    <s v="Hayır"/>
    <m/>
    <m/>
    <m/>
    <m/>
    <s v=" "/>
    <s v=" "/>
    <s v=" "/>
    <m/>
    <m/>
    <m/>
    <s v=" "/>
    <s v=" "/>
    <s v=" "/>
    <s v=" "/>
    <s v=" "/>
    <s v=" "/>
    <s v=" "/>
    <s v=" "/>
    <s v=" "/>
  </r>
  <r>
    <n v="1020"/>
    <m/>
    <x v="0"/>
    <s v="Hayır"/>
    <s v="Hayır"/>
    <m/>
    <m/>
    <m/>
    <m/>
    <s v=" "/>
    <s v=" "/>
    <s v=" "/>
    <m/>
    <m/>
    <m/>
    <s v=" "/>
    <s v=" "/>
    <s v=" "/>
    <s v=" "/>
    <s v=" "/>
    <s v=" "/>
    <s v=" "/>
    <s v=" "/>
    <s v=" "/>
  </r>
  <r>
    <n v="1021"/>
    <m/>
    <x v="0"/>
    <s v="Hayır"/>
    <s v="Hayır"/>
    <m/>
    <m/>
    <m/>
    <m/>
    <s v=" "/>
    <s v=" "/>
    <s v=" "/>
    <m/>
    <m/>
    <m/>
    <s v=" "/>
    <s v=" "/>
    <s v=" "/>
    <s v=" "/>
    <s v=" "/>
    <s v=" "/>
    <s v=" "/>
    <s v=" "/>
    <s v=" "/>
  </r>
  <r>
    <n v="1022"/>
    <m/>
    <x v="0"/>
    <s v="Hayır"/>
    <s v="Hayır"/>
    <m/>
    <m/>
    <m/>
    <m/>
    <s v=" "/>
    <s v=" "/>
    <s v=" "/>
    <m/>
    <m/>
    <m/>
    <s v=" "/>
    <s v=" "/>
    <s v=" "/>
    <s v=" "/>
    <s v=" "/>
    <s v=" "/>
    <s v=" "/>
    <s v=" "/>
    <s v=" "/>
  </r>
  <r>
    <n v="1023"/>
    <m/>
    <x v="0"/>
    <s v="Hayır"/>
    <s v="Hayır"/>
    <m/>
    <m/>
    <m/>
    <m/>
    <s v=" "/>
    <s v=" "/>
    <s v=" "/>
    <m/>
    <m/>
    <m/>
    <s v=" "/>
    <s v=" "/>
    <s v=" "/>
    <s v=" "/>
    <s v=" "/>
    <s v=" "/>
    <s v=" "/>
    <s v=" "/>
    <s v=" "/>
  </r>
  <r>
    <n v="1024"/>
    <m/>
    <x v="0"/>
    <s v="Hayır"/>
    <s v="Hayır"/>
    <m/>
    <m/>
    <m/>
    <m/>
    <s v=" "/>
    <s v=" "/>
    <s v=" "/>
    <m/>
    <m/>
    <m/>
    <s v=" "/>
    <s v=" "/>
    <s v=" "/>
    <s v=" "/>
    <s v=" "/>
    <s v=" "/>
    <s v=" "/>
    <s v=" "/>
    <s v=" "/>
  </r>
  <r>
    <n v="1025"/>
    <m/>
    <x v="0"/>
    <s v="Hayır"/>
    <s v="Hayır"/>
    <m/>
    <m/>
    <m/>
    <m/>
    <s v=" "/>
    <s v=" "/>
    <s v=" "/>
    <m/>
    <m/>
    <m/>
    <s v=" "/>
    <s v=" "/>
    <s v=" "/>
    <s v=" "/>
    <s v=" "/>
    <s v=" "/>
    <s v=" "/>
    <s v=" "/>
    <s v=" "/>
  </r>
  <r>
    <n v="1026"/>
    <m/>
    <x v="0"/>
    <s v="Hayır"/>
    <s v="Hayır"/>
    <m/>
    <m/>
    <m/>
    <m/>
    <s v=" "/>
    <s v=" "/>
    <s v=" "/>
    <m/>
    <m/>
    <m/>
    <s v=" "/>
    <s v=" "/>
    <s v=" "/>
    <s v=" "/>
    <s v=" "/>
    <s v=" "/>
    <s v=" "/>
    <s v=" "/>
    <s v=" "/>
  </r>
  <r>
    <n v="1027"/>
    <m/>
    <x v="0"/>
    <s v="Hayır"/>
    <s v="Hayır"/>
    <m/>
    <m/>
    <m/>
    <m/>
    <s v=" "/>
    <s v=" "/>
    <s v=" "/>
    <m/>
    <m/>
    <m/>
    <s v=" "/>
    <s v=" "/>
    <s v=" "/>
    <s v=" "/>
    <s v=" "/>
    <s v=" "/>
    <s v=" "/>
    <s v=" "/>
    <s v=" "/>
  </r>
  <r>
    <n v="1028"/>
    <m/>
    <x v="0"/>
    <s v="Hayır"/>
    <s v="Hayır"/>
    <m/>
    <m/>
    <m/>
    <m/>
    <s v=" "/>
    <s v=" "/>
    <s v=" "/>
    <m/>
    <m/>
    <m/>
    <s v=" "/>
    <s v=" "/>
    <s v=" "/>
    <s v=" "/>
    <s v=" "/>
    <s v=" "/>
    <s v=" "/>
    <s v=" "/>
    <s v=" "/>
  </r>
  <r>
    <n v="1029"/>
    <m/>
    <x v="0"/>
    <s v="Hayır"/>
    <s v="Hayır"/>
    <m/>
    <m/>
    <m/>
    <m/>
    <s v=" "/>
    <s v=" "/>
    <s v=" "/>
    <m/>
    <m/>
    <m/>
    <s v=" "/>
    <s v=" "/>
    <s v=" "/>
    <s v=" "/>
    <s v=" "/>
    <s v=" "/>
    <s v=" "/>
    <s v=" "/>
    <s v=" "/>
  </r>
  <r>
    <n v="1030"/>
    <m/>
    <x v="0"/>
    <s v="Hayır"/>
    <s v="Hayır"/>
    <m/>
    <m/>
    <m/>
    <m/>
    <s v=" "/>
    <s v=" "/>
    <s v=" "/>
    <m/>
    <m/>
    <m/>
    <s v=" "/>
    <s v=" "/>
    <s v=" "/>
    <s v=" "/>
    <s v=" "/>
    <s v=" "/>
    <s v=" "/>
    <s v=" "/>
    <s v=" "/>
  </r>
  <r>
    <n v="1031"/>
    <m/>
    <x v="0"/>
    <s v="Hayır"/>
    <s v="Hayır"/>
    <m/>
    <m/>
    <m/>
    <m/>
    <s v=" "/>
    <s v=" "/>
    <s v=" "/>
    <m/>
    <m/>
    <m/>
    <s v=" "/>
    <s v=" "/>
    <s v=" "/>
    <s v=" "/>
    <s v=" "/>
    <s v=" "/>
    <s v=" "/>
    <s v=" "/>
    <s v=" "/>
  </r>
  <r>
    <n v="1032"/>
    <m/>
    <x v="0"/>
    <s v="Hayır"/>
    <s v="Hayır"/>
    <m/>
    <m/>
    <m/>
    <m/>
    <s v=" "/>
    <s v=" "/>
    <s v=" "/>
    <m/>
    <m/>
    <m/>
    <s v=" "/>
    <s v=" "/>
    <s v=" "/>
    <s v=" "/>
    <s v=" "/>
    <s v=" "/>
    <s v=" "/>
    <s v=" "/>
    <s v=" "/>
  </r>
  <r>
    <n v="1033"/>
    <m/>
    <x v="0"/>
    <s v="Hayır"/>
    <s v="Hayır"/>
    <m/>
    <m/>
    <m/>
    <m/>
    <s v=" "/>
    <s v=" "/>
    <s v=" "/>
    <m/>
    <m/>
    <m/>
    <s v=" "/>
    <s v=" "/>
    <s v=" "/>
    <s v=" "/>
    <s v=" "/>
    <s v=" "/>
    <s v=" "/>
    <s v=" "/>
    <s v=" "/>
  </r>
  <r>
    <n v="1034"/>
    <m/>
    <x v="0"/>
    <s v="Hayır"/>
    <s v="Hayır"/>
    <m/>
    <m/>
    <m/>
    <m/>
    <s v=" "/>
    <s v=" "/>
    <s v=" "/>
    <m/>
    <m/>
    <m/>
    <s v=" "/>
    <s v=" "/>
    <s v=" "/>
    <s v=" "/>
    <s v=" "/>
    <s v=" "/>
    <s v=" "/>
    <s v=" "/>
    <s v=" "/>
  </r>
  <r>
    <n v="1035"/>
    <m/>
    <x v="0"/>
    <s v="Hayır"/>
    <s v="Hayır"/>
    <m/>
    <m/>
    <m/>
    <m/>
    <s v=" "/>
    <s v=" "/>
    <s v=" "/>
    <m/>
    <m/>
    <m/>
    <s v=" "/>
    <s v=" "/>
    <s v=" "/>
    <s v=" "/>
    <s v=" "/>
    <s v=" "/>
    <s v=" "/>
    <s v=" "/>
    <s v=" "/>
  </r>
  <r>
    <n v="1036"/>
    <m/>
    <x v="0"/>
    <s v="Hayır"/>
    <s v="Hayır"/>
    <m/>
    <m/>
    <m/>
    <m/>
    <s v=" "/>
    <s v=" "/>
    <s v=" "/>
    <m/>
    <m/>
    <m/>
    <s v=" "/>
    <s v=" "/>
    <s v=" "/>
    <s v=" "/>
    <s v=" "/>
    <s v=" "/>
    <s v=" "/>
    <s v=" "/>
    <s v=" "/>
  </r>
  <r>
    <n v="1037"/>
    <m/>
    <x v="0"/>
    <s v="Hayır"/>
    <s v="Hayır"/>
    <m/>
    <m/>
    <m/>
    <m/>
    <s v=" "/>
    <s v=" "/>
    <s v=" "/>
    <m/>
    <m/>
    <m/>
    <s v=" "/>
    <s v=" "/>
    <s v=" "/>
    <s v=" "/>
    <s v=" "/>
    <s v=" "/>
    <s v=" "/>
    <s v=" "/>
    <s v=" "/>
  </r>
  <r>
    <n v="1038"/>
    <m/>
    <x v="0"/>
    <s v="Hayır"/>
    <s v="Hayır"/>
    <m/>
    <m/>
    <m/>
    <m/>
    <s v=" "/>
    <s v=" "/>
    <s v=" "/>
    <m/>
    <m/>
    <m/>
    <s v=" "/>
    <s v=" "/>
    <s v=" "/>
    <s v=" "/>
    <s v=" "/>
    <s v=" "/>
    <s v=" "/>
    <s v=" "/>
    <s v=" "/>
  </r>
  <r>
    <n v="1039"/>
    <m/>
    <x v="0"/>
    <s v="Hayır"/>
    <s v="Hayır"/>
    <m/>
    <m/>
    <m/>
    <m/>
    <s v=" "/>
    <s v=" "/>
    <s v=" "/>
    <m/>
    <m/>
    <m/>
    <s v=" "/>
    <s v=" "/>
    <s v=" "/>
    <s v=" "/>
    <s v=" "/>
    <s v=" "/>
    <s v=" "/>
    <s v=" "/>
    <s v=" "/>
  </r>
  <r>
    <n v="1040"/>
    <m/>
    <x v="0"/>
    <s v="Hayır"/>
    <s v="Hayır"/>
    <m/>
    <m/>
    <m/>
    <m/>
    <s v=" "/>
    <s v=" "/>
    <s v=" "/>
    <m/>
    <m/>
    <m/>
    <s v=" "/>
    <s v=" "/>
    <s v=" "/>
    <s v=" "/>
    <s v=" "/>
    <s v=" "/>
    <s v=" "/>
    <s v=" "/>
    <s v=" "/>
  </r>
  <r>
    <n v="1041"/>
    <m/>
    <x v="0"/>
    <s v="Hayır"/>
    <s v="Hayır"/>
    <m/>
    <m/>
    <m/>
    <m/>
    <s v=" "/>
    <s v=" "/>
    <s v=" "/>
    <m/>
    <m/>
    <m/>
    <s v=" "/>
    <s v=" "/>
    <s v=" "/>
    <s v=" "/>
    <s v=" "/>
    <s v=" "/>
    <s v=" "/>
    <s v=" "/>
    <s v=" "/>
  </r>
  <r>
    <n v="1042"/>
    <m/>
    <x v="0"/>
    <s v="Hayır"/>
    <s v="Hayır"/>
    <m/>
    <m/>
    <m/>
    <m/>
    <s v=" "/>
    <s v=" "/>
    <s v=" "/>
    <m/>
    <m/>
    <m/>
    <s v=" "/>
    <s v=" "/>
    <s v=" "/>
    <s v=" "/>
    <s v=" "/>
    <s v=" "/>
    <s v=" "/>
    <s v=" "/>
    <s v=" "/>
  </r>
  <r>
    <n v="1043"/>
    <m/>
    <x v="0"/>
    <s v="Hayır"/>
    <s v="Hayır"/>
    <m/>
    <m/>
    <m/>
    <m/>
    <s v=" "/>
    <s v=" "/>
    <s v=" "/>
    <m/>
    <m/>
    <m/>
    <s v=" "/>
    <s v=" "/>
    <s v=" "/>
    <s v=" "/>
    <s v=" "/>
    <s v=" "/>
    <s v=" "/>
    <s v=" "/>
    <s v=" "/>
  </r>
  <r>
    <n v="1044"/>
    <m/>
    <x v="0"/>
    <s v="Hayır"/>
    <s v="Hayır"/>
    <m/>
    <m/>
    <m/>
    <m/>
    <s v=" "/>
    <s v=" "/>
    <s v=" "/>
    <m/>
    <m/>
    <m/>
    <s v=" "/>
    <s v=" "/>
    <s v=" "/>
    <s v=" "/>
    <s v=" "/>
    <s v=" "/>
    <s v=" "/>
    <s v=" "/>
    <s v=" "/>
  </r>
  <r>
    <n v="1045"/>
    <m/>
    <x v="0"/>
    <s v="Hayır"/>
    <s v="Hayır"/>
    <m/>
    <m/>
    <m/>
    <m/>
    <s v=" "/>
    <s v=" "/>
    <s v=" "/>
    <m/>
    <m/>
    <m/>
    <s v=" "/>
    <s v=" "/>
    <s v=" "/>
    <s v=" "/>
    <s v=" "/>
    <s v=" "/>
    <s v=" "/>
    <s v=" "/>
    <s v=" "/>
  </r>
  <r>
    <n v="1046"/>
    <m/>
    <x v="0"/>
    <s v="Hayır"/>
    <s v="Hayır"/>
    <m/>
    <m/>
    <m/>
    <m/>
    <s v=" "/>
    <s v=" "/>
    <s v=" "/>
    <m/>
    <m/>
    <m/>
    <s v=" "/>
    <s v=" "/>
    <s v=" "/>
    <s v=" "/>
    <s v=" "/>
    <s v=" "/>
    <s v=" "/>
    <s v=" "/>
    <s v=" "/>
  </r>
  <r>
    <n v="1047"/>
    <m/>
    <x v="0"/>
    <s v="Hayır"/>
    <s v="Hayır"/>
    <m/>
    <m/>
    <m/>
    <m/>
    <s v=" "/>
    <s v=" "/>
    <s v=" "/>
    <m/>
    <m/>
    <m/>
    <s v=" "/>
    <s v=" "/>
    <s v=" "/>
    <s v=" "/>
    <s v=" "/>
    <s v=" "/>
    <s v=" "/>
    <s v=" "/>
    <s v=" "/>
  </r>
  <r>
    <n v="1048"/>
    <m/>
    <x v="0"/>
    <s v="Hayır"/>
    <s v="Hayır"/>
    <m/>
    <m/>
    <m/>
    <m/>
    <s v=" "/>
    <s v=" "/>
    <s v=" "/>
    <m/>
    <m/>
    <m/>
    <s v=" "/>
    <s v=" "/>
    <s v=" "/>
    <s v=" "/>
    <s v=" "/>
    <s v=" "/>
    <s v=" "/>
    <s v=" "/>
    <s v=" "/>
  </r>
  <r>
    <n v="1049"/>
    <m/>
    <x v="0"/>
    <s v="Hayır"/>
    <s v="Hayır"/>
    <m/>
    <m/>
    <m/>
    <m/>
    <s v=" "/>
    <s v=" "/>
    <s v=" "/>
    <m/>
    <m/>
    <m/>
    <s v=" "/>
    <s v=" "/>
    <s v=" "/>
    <s v=" "/>
    <s v=" "/>
    <s v=" "/>
    <s v=" "/>
    <s v=" "/>
    <s v=" "/>
  </r>
  <r>
    <n v="1050"/>
    <m/>
    <x v="0"/>
    <s v="Hayır"/>
    <s v="Hayır"/>
    <m/>
    <m/>
    <m/>
    <m/>
    <s v=" "/>
    <s v=" "/>
    <s v=" "/>
    <m/>
    <m/>
    <m/>
    <s v=" "/>
    <s v=" "/>
    <s v=" "/>
    <s v=" "/>
    <s v=" "/>
    <s v=" "/>
    <s v=" "/>
    <s v=" "/>
    <s v=" "/>
  </r>
  <r>
    <n v="1051"/>
    <m/>
    <x v="0"/>
    <s v="Hayır"/>
    <s v="Hayır"/>
    <m/>
    <m/>
    <m/>
    <m/>
    <s v=" "/>
    <s v=" "/>
    <s v=" "/>
    <m/>
    <m/>
    <m/>
    <s v=" "/>
    <s v=" "/>
    <s v=" "/>
    <s v=" "/>
    <s v=" "/>
    <s v=" "/>
    <s v=" "/>
    <s v=" "/>
    <s v=" "/>
  </r>
  <r>
    <n v="1052"/>
    <m/>
    <x v="0"/>
    <s v="Hayır"/>
    <s v="Hayır"/>
    <m/>
    <m/>
    <m/>
    <m/>
    <s v=" "/>
    <s v=" "/>
    <s v=" "/>
    <m/>
    <m/>
    <m/>
    <s v=" "/>
    <s v=" "/>
    <s v=" "/>
    <s v=" "/>
    <s v=" "/>
    <s v=" "/>
    <s v=" "/>
    <s v=" "/>
    <s v=" "/>
  </r>
  <r>
    <n v="1053"/>
    <m/>
    <x v="0"/>
    <s v="Hayır"/>
    <s v="Hayır"/>
    <m/>
    <m/>
    <m/>
    <m/>
    <s v=" "/>
    <s v=" "/>
    <s v=" "/>
    <m/>
    <m/>
    <m/>
    <s v=" "/>
    <s v=" "/>
    <s v=" "/>
    <s v=" "/>
    <s v=" "/>
    <s v=" "/>
    <s v=" "/>
    <s v=" "/>
    <s v=" "/>
  </r>
  <r>
    <n v="1054"/>
    <m/>
    <x v="0"/>
    <s v="Hayır"/>
    <s v="Hayır"/>
    <m/>
    <m/>
    <m/>
    <m/>
    <s v=" "/>
    <s v=" "/>
    <s v=" "/>
    <m/>
    <m/>
    <m/>
    <s v=" "/>
    <s v=" "/>
    <s v=" "/>
    <s v=" "/>
    <s v=" "/>
    <s v=" "/>
    <s v=" "/>
    <s v=" "/>
    <s v=" "/>
  </r>
  <r>
    <n v="1055"/>
    <m/>
    <x v="0"/>
    <s v="Hayır"/>
    <s v="Hayır"/>
    <m/>
    <m/>
    <m/>
    <m/>
    <s v=" "/>
    <s v=" "/>
    <s v=" "/>
    <m/>
    <m/>
    <m/>
    <s v=" "/>
    <s v=" "/>
    <s v=" "/>
    <s v=" "/>
    <s v=" "/>
    <s v=" "/>
    <s v=" "/>
    <s v=" "/>
    <s v=" "/>
  </r>
  <r>
    <n v="1056"/>
    <m/>
    <x v="0"/>
    <s v="Hayır"/>
    <s v="Hayır"/>
    <m/>
    <m/>
    <m/>
    <m/>
    <s v=" "/>
    <s v=" "/>
    <s v=" "/>
    <m/>
    <m/>
    <m/>
    <s v=" "/>
    <s v=" "/>
    <s v=" "/>
    <s v=" "/>
    <s v=" "/>
    <s v=" "/>
    <s v=" "/>
    <s v=" "/>
    <s v=" "/>
  </r>
  <r>
    <n v="1057"/>
    <m/>
    <x v="0"/>
    <s v="Hayır"/>
    <s v="Hayır"/>
    <m/>
    <m/>
    <m/>
    <m/>
    <s v=" "/>
    <s v=" "/>
    <s v=" "/>
    <m/>
    <m/>
    <m/>
    <s v=" "/>
    <s v=" "/>
    <s v=" "/>
    <s v=" "/>
    <s v=" "/>
    <s v=" "/>
    <s v=" "/>
    <s v=" "/>
    <s v=" "/>
  </r>
  <r>
    <n v="1058"/>
    <m/>
    <x v="0"/>
    <s v="Hayır"/>
    <s v="Hayır"/>
    <m/>
    <m/>
    <m/>
    <m/>
    <s v=" "/>
    <s v=" "/>
    <s v=" "/>
    <m/>
    <m/>
    <m/>
    <s v=" "/>
    <s v=" "/>
    <s v=" "/>
    <s v=" "/>
    <s v=" "/>
    <s v=" "/>
    <s v=" "/>
    <s v=" "/>
    <s v=" "/>
  </r>
  <r>
    <n v="1059"/>
    <m/>
    <x v="0"/>
    <s v="Hayır"/>
    <s v="Hayır"/>
    <m/>
    <m/>
    <m/>
    <m/>
    <s v=" "/>
    <s v=" "/>
    <s v=" "/>
    <m/>
    <m/>
    <m/>
    <s v=" "/>
    <s v=" "/>
    <s v=" "/>
    <s v=" "/>
    <s v=" "/>
    <s v=" "/>
    <s v=" "/>
    <s v=" "/>
    <s v=" "/>
  </r>
  <r>
    <n v="1060"/>
    <m/>
    <x v="0"/>
    <s v="Hayır"/>
    <s v="Hayır"/>
    <m/>
    <m/>
    <m/>
    <m/>
    <s v=" "/>
    <s v=" "/>
    <s v=" "/>
    <m/>
    <m/>
    <m/>
    <s v=" "/>
    <s v=" "/>
    <s v=" "/>
    <s v=" "/>
    <s v=" "/>
    <s v=" "/>
    <s v=" "/>
    <s v=" "/>
    <s v=" "/>
  </r>
  <r>
    <n v="1061"/>
    <m/>
    <x v="0"/>
    <s v="Hayır"/>
    <s v="Hayır"/>
    <m/>
    <m/>
    <m/>
    <m/>
    <s v=" "/>
    <s v=" "/>
    <s v=" "/>
    <m/>
    <m/>
    <m/>
    <s v=" "/>
    <s v=" "/>
    <s v=" "/>
    <s v=" "/>
    <s v=" "/>
    <s v=" "/>
    <s v=" "/>
    <s v=" "/>
    <s v=" "/>
  </r>
  <r>
    <n v="1062"/>
    <m/>
    <x v="0"/>
    <s v="Hayır"/>
    <s v="Hayır"/>
    <m/>
    <m/>
    <m/>
    <m/>
    <s v=" "/>
    <s v=" "/>
    <s v=" "/>
    <m/>
    <m/>
    <m/>
    <s v=" "/>
    <s v=" "/>
    <s v=" "/>
    <s v=" "/>
    <s v=" "/>
    <s v=" "/>
    <s v=" "/>
    <s v=" "/>
    <s v=" "/>
  </r>
  <r>
    <n v="1063"/>
    <m/>
    <x v="0"/>
    <s v="Hayır"/>
    <s v="Hayır"/>
    <m/>
    <m/>
    <m/>
    <m/>
    <s v=" "/>
    <s v=" "/>
    <s v=" "/>
    <m/>
    <m/>
    <m/>
    <s v=" "/>
    <s v=" "/>
    <s v=" "/>
    <s v=" "/>
    <s v=" "/>
    <s v=" "/>
    <s v=" "/>
    <s v=" "/>
    <s v=" "/>
  </r>
  <r>
    <n v="1064"/>
    <m/>
    <x v="0"/>
    <s v="Hayır"/>
    <s v="Hayır"/>
    <m/>
    <m/>
    <m/>
    <m/>
    <s v=" "/>
    <s v=" "/>
    <s v=" "/>
    <m/>
    <m/>
    <m/>
    <s v=" "/>
    <s v=" "/>
    <s v=" "/>
    <s v=" "/>
    <s v=" "/>
    <s v=" "/>
    <s v=" "/>
    <s v=" "/>
    <s v=" "/>
  </r>
  <r>
    <n v="1065"/>
    <m/>
    <x v="0"/>
    <s v="Hayır"/>
    <s v="Hayır"/>
    <m/>
    <m/>
    <m/>
    <m/>
    <s v=" "/>
    <s v=" "/>
    <s v=" "/>
    <m/>
    <m/>
    <m/>
    <s v=" "/>
    <s v=" "/>
    <s v=" "/>
    <s v=" "/>
    <s v=" "/>
    <s v=" "/>
    <s v=" "/>
    <s v=" "/>
    <s v=" "/>
  </r>
  <r>
    <n v="1066"/>
    <m/>
    <x v="0"/>
    <s v="Hayır"/>
    <s v="Hayır"/>
    <m/>
    <m/>
    <m/>
    <m/>
    <s v=" "/>
    <s v=" "/>
    <s v=" "/>
    <m/>
    <m/>
    <m/>
    <s v=" "/>
    <s v=" "/>
    <s v=" "/>
    <s v=" "/>
    <s v=" "/>
    <s v=" "/>
    <s v=" "/>
    <s v=" "/>
    <s v=" "/>
  </r>
  <r>
    <n v="1067"/>
    <m/>
    <x v="0"/>
    <s v="Hayır"/>
    <s v="Hayır"/>
    <m/>
    <m/>
    <m/>
    <m/>
    <s v=" "/>
    <s v=" "/>
    <s v=" "/>
    <m/>
    <m/>
    <m/>
    <s v=" "/>
    <s v=" "/>
    <s v=" "/>
    <s v=" "/>
    <s v=" "/>
    <s v=" "/>
    <s v=" "/>
    <s v=" "/>
    <s v=" "/>
  </r>
  <r>
    <n v="1068"/>
    <m/>
    <x v="0"/>
    <s v="Hayır"/>
    <s v="Hayır"/>
    <m/>
    <m/>
    <m/>
    <m/>
    <s v=" "/>
    <s v=" "/>
    <s v=" "/>
    <m/>
    <m/>
    <m/>
    <s v=" "/>
    <s v=" "/>
    <s v=" "/>
    <s v=" "/>
    <s v=" "/>
    <s v=" "/>
    <s v=" "/>
    <s v=" "/>
    <s v=" "/>
  </r>
  <r>
    <n v="1069"/>
    <m/>
    <x v="0"/>
    <s v="Hayır"/>
    <s v="Hayır"/>
    <m/>
    <m/>
    <m/>
    <m/>
    <s v=" "/>
    <s v=" "/>
    <s v=" "/>
    <m/>
    <m/>
    <m/>
    <s v=" "/>
    <s v=" "/>
    <s v=" "/>
    <s v=" "/>
    <s v=" "/>
    <s v=" "/>
    <s v=" "/>
    <s v=" "/>
    <s v=" "/>
  </r>
  <r>
    <n v="1070"/>
    <m/>
    <x v="0"/>
    <s v="Hayır"/>
    <s v="Hayır"/>
    <m/>
    <m/>
    <m/>
    <m/>
    <s v=" "/>
    <s v=" "/>
    <s v=" "/>
    <m/>
    <m/>
    <m/>
    <s v=" "/>
    <s v=" "/>
    <s v=" "/>
    <s v=" "/>
    <s v=" "/>
    <s v=" "/>
    <s v=" "/>
    <s v=" "/>
    <s v=" "/>
  </r>
  <r>
    <n v="1071"/>
    <m/>
    <x v="0"/>
    <s v="Hayır"/>
    <s v="Hayır"/>
    <m/>
    <m/>
    <m/>
    <m/>
    <s v=" "/>
    <s v=" "/>
    <s v=" "/>
    <m/>
    <m/>
    <m/>
    <s v=" "/>
    <s v=" "/>
    <s v=" "/>
    <s v=" "/>
    <s v=" "/>
    <s v=" "/>
    <s v=" "/>
    <s v=" "/>
    <s v=" "/>
  </r>
  <r>
    <n v="1072"/>
    <m/>
    <x v="0"/>
    <s v="Hayır"/>
    <s v="Hayır"/>
    <m/>
    <m/>
    <m/>
    <m/>
    <s v=" "/>
    <s v=" "/>
    <s v=" "/>
    <m/>
    <m/>
    <m/>
    <s v=" "/>
    <s v=" "/>
    <s v=" "/>
    <s v=" "/>
    <s v=" "/>
    <s v=" "/>
    <s v=" "/>
    <s v=" "/>
    <s v=" "/>
  </r>
  <r>
    <n v="1073"/>
    <m/>
    <x v="0"/>
    <s v="Hayır"/>
    <s v="Hayır"/>
    <m/>
    <m/>
    <m/>
    <m/>
    <s v=" "/>
    <s v=" "/>
    <s v=" "/>
    <m/>
    <m/>
    <m/>
    <s v=" "/>
    <s v=" "/>
    <s v=" "/>
    <s v=" "/>
    <s v=" "/>
    <s v=" "/>
    <s v=" "/>
    <s v=" "/>
    <s v=" "/>
  </r>
  <r>
    <n v="1074"/>
    <m/>
    <x v="0"/>
    <s v="Hayır"/>
    <s v="Hayır"/>
    <m/>
    <m/>
    <m/>
    <m/>
    <s v=" "/>
    <s v=" "/>
    <s v=" "/>
    <m/>
    <m/>
    <m/>
    <s v=" "/>
    <s v=" "/>
    <s v=" "/>
    <s v=" "/>
    <s v=" "/>
    <s v=" "/>
    <s v=" "/>
    <s v=" "/>
    <s v=" "/>
  </r>
  <r>
    <n v="1075"/>
    <m/>
    <x v="0"/>
    <s v="Hayır"/>
    <s v="Hayır"/>
    <m/>
    <m/>
    <m/>
    <m/>
    <s v=" "/>
    <s v=" "/>
    <s v=" "/>
    <m/>
    <m/>
    <m/>
    <s v=" "/>
    <s v=" "/>
    <s v=" "/>
    <s v=" "/>
    <s v=" "/>
    <s v=" "/>
    <s v=" "/>
    <s v=" "/>
    <s v=" "/>
  </r>
  <r>
    <n v="1076"/>
    <m/>
    <x v="0"/>
    <s v="Hayır"/>
    <s v="Hayır"/>
    <m/>
    <m/>
    <m/>
    <m/>
    <s v=" "/>
    <s v=" "/>
    <s v=" "/>
    <m/>
    <m/>
    <m/>
    <s v=" "/>
    <s v=" "/>
    <s v=" "/>
    <s v=" "/>
    <s v=" "/>
    <s v=" "/>
    <s v=" "/>
    <s v=" "/>
    <s v=" "/>
  </r>
  <r>
    <n v="1077"/>
    <m/>
    <x v="0"/>
    <s v="Hayır"/>
    <s v="Hayır"/>
    <m/>
    <m/>
    <m/>
    <m/>
    <s v=" "/>
    <s v=" "/>
    <s v=" "/>
    <m/>
    <m/>
    <m/>
    <s v=" "/>
    <s v=" "/>
    <s v=" "/>
    <s v=" "/>
    <s v=" "/>
    <s v=" "/>
    <s v=" "/>
    <s v=" "/>
    <s v=" "/>
  </r>
  <r>
    <n v="1078"/>
    <m/>
    <x v="0"/>
    <s v="Hayır"/>
    <s v="Hayır"/>
    <m/>
    <m/>
    <m/>
    <m/>
    <s v=" "/>
    <s v=" "/>
    <s v=" "/>
    <m/>
    <m/>
    <m/>
    <s v=" "/>
    <s v=" "/>
    <s v=" "/>
    <s v=" "/>
    <s v=" "/>
    <s v=" "/>
    <s v=" "/>
    <s v=" "/>
    <s v=" "/>
  </r>
  <r>
    <n v="1079"/>
    <m/>
    <x v="0"/>
    <s v="Hayır"/>
    <s v="Hayır"/>
    <m/>
    <m/>
    <m/>
    <m/>
    <s v=" "/>
    <s v=" "/>
    <s v=" "/>
    <m/>
    <m/>
    <m/>
    <s v=" "/>
    <s v=" "/>
    <s v=" "/>
    <s v=" "/>
    <s v=" "/>
    <s v=" "/>
    <s v=" "/>
    <s v=" "/>
    <s v=" "/>
  </r>
  <r>
    <n v="1080"/>
    <m/>
    <x v="0"/>
    <s v="Hayır"/>
    <s v="Hayır"/>
    <m/>
    <m/>
    <m/>
    <m/>
    <s v=" "/>
    <s v=" "/>
    <s v=" "/>
    <m/>
    <m/>
    <m/>
    <s v=" "/>
    <s v=" "/>
    <s v=" "/>
    <s v=" "/>
    <s v=" "/>
    <s v=" "/>
    <s v=" "/>
    <s v=" "/>
    <s v=" "/>
  </r>
  <r>
    <n v="1081"/>
    <m/>
    <x v="0"/>
    <s v="Hayır"/>
    <s v="Hayır"/>
    <m/>
    <m/>
    <m/>
    <m/>
    <s v=" "/>
    <s v=" "/>
    <s v=" "/>
    <m/>
    <m/>
    <m/>
    <s v=" "/>
    <s v=" "/>
    <s v=" "/>
    <s v=" "/>
    <s v=" "/>
    <s v=" "/>
    <s v=" "/>
    <s v=" "/>
    <s v=" "/>
  </r>
  <r>
    <n v="1082"/>
    <m/>
    <x v="0"/>
    <s v="Hayır"/>
    <s v="Hayır"/>
    <m/>
    <m/>
    <m/>
    <m/>
    <s v=" "/>
    <s v=" "/>
    <s v=" "/>
    <m/>
    <m/>
    <m/>
    <s v=" "/>
    <s v=" "/>
    <s v=" "/>
    <s v=" "/>
    <s v=" "/>
    <s v=" "/>
    <s v=" "/>
    <s v=" "/>
    <s v=" "/>
  </r>
  <r>
    <n v="1083"/>
    <m/>
    <x v="0"/>
    <s v="Hayır"/>
    <s v="Hayır"/>
    <m/>
    <m/>
    <m/>
    <m/>
    <s v=" "/>
    <s v=" "/>
    <s v=" "/>
    <m/>
    <m/>
    <m/>
    <s v=" "/>
    <s v=" "/>
    <s v=" "/>
    <s v=" "/>
    <s v=" "/>
    <s v=" "/>
    <s v=" "/>
    <s v=" "/>
    <s v=" "/>
  </r>
  <r>
    <n v="1084"/>
    <m/>
    <x v="0"/>
    <s v="Hayır"/>
    <s v="Hayır"/>
    <m/>
    <m/>
    <m/>
    <m/>
    <s v=" "/>
    <s v=" "/>
    <s v=" "/>
    <m/>
    <m/>
    <m/>
    <s v=" "/>
    <s v=" "/>
    <s v=" "/>
    <s v=" "/>
    <s v=" "/>
    <s v=" "/>
    <s v=" "/>
    <s v=" "/>
    <s v=" "/>
  </r>
  <r>
    <n v="1085"/>
    <m/>
    <x v="0"/>
    <s v="Hayır"/>
    <s v="Hayır"/>
    <m/>
    <m/>
    <m/>
    <m/>
    <s v=" "/>
    <s v=" "/>
    <s v=" "/>
    <m/>
    <m/>
    <m/>
    <s v=" "/>
    <s v=" "/>
    <s v=" "/>
    <s v=" "/>
    <s v=" "/>
    <s v=" "/>
    <s v=" "/>
    <s v=" "/>
    <s v=" "/>
  </r>
  <r>
    <n v="1086"/>
    <m/>
    <x v="0"/>
    <s v="Hayır"/>
    <s v="Hayır"/>
    <m/>
    <m/>
    <m/>
    <m/>
    <s v=" "/>
    <s v=" "/>
    <s v=" "/>
    <m/>
    <m/>
    <m/>
    <s v=" "/>
    <s v=" "/>
    <s v=" "/>
    <s v=" "/>
    <s v=" "/>
    <s v=" "/>
    <s v=" "/>
    <s v=" "/>
    <s v=" "/>
  </r>
  <r>
    <n v="1087"/>
    <m/>
    <x v="0"/>
    <s v="Hayır"/>
    <s v="Hayır"/>
    <m/>
    <m/>
    <m/>
    <m/>
    <s v=" "/>
    <s v=" "/>
    <s v=" "/>
    <m/>
    <m/>
    <m/>
    <s v=" "/>
    <s v=" "/>
    <s v=" "/>
    <s v=" "/>
    <s v=" "/>
    <s v=" "/>
    <s v=" "/>
    <s v=" "/>
    <s v=" "/>
  </r>
  <r>
    <n v="1088"/>
    <m/>
    <x v="0"/>
    <s v="Hayır"/>
    <s v="Hayır"/>
    <m/>
    <m/>
    <m/>
    <m/>
    <s v=" "/>
    <s v=" "/>
    <s v=" "/>
    <m/>
    <m/>
    <m/>
    <s v=" "/>
    <s v=" "/>
    <s v=" "/>
    <s v=" "/>
    <s v=" "/>
    <s v=" "/>
    <s v=" "/>
    <s v=" "/>
    <s v=" "/>
  </r>
  <r>
    <n v="1089"/>
    <m/>
    <x v="0"/>
    <s v="Hayır"/>
    <s v="Hayır"/>
    <m/>
    <m/>
    <m/>
    <m/>
    <s v=" "/>
    <s v=" "/>
    <s v=" "/>
    <m/>
    <m/>
    <m/>
    <s v=" "/>
    <s v=" "/>
    <s v=" "/>
    <s v=" "/>
    <s v=" "/>
    <s v=" "/>
    <s v=" "/>
    <s v=" "/>
    <s v=" "/>
  </r>
  <r>
    <n v="1090"/>
    <m/>
    <x v="0"/>
    <s v="Hayır"/>
    <s v="Hayır"/>
    <m/>
    <m/>
    <m/>
    <m/>
    <s v=" "/>
    <s v=" "/>
    <s v=" "/>
    <m/>
    <m/>
    <m/>
    <s v=" "/>
    <s v=" "/>
    <s v=" "/>
    <s v=" "/>
    <s v=" "/>
    <s v=" "/>
    <s v=" "/>
    <s v=" "/>
    <s v=" "/>
  </r>
  <r>
    <n v="1091"/>
    <m/>
    <x v="0"/>
    <s v="Hayır"/>
    <s v="Hayır"/>
    <m/>
    <m/>
    <m/>
    <m/>
    <s v=" "/>
    <s v=" "/>
    <s v=" "/>
    <m/>
    <m/>
    <m/>
    <s v=" "/>
    <s v=" "/>
    <s v=" "/>
    <s v=" "/>
    <s v=" "/>
    <s v=" "/>
    <s v=" "/>
    <s v=" "/>
    <s v=" "/>
  </r>
  <r>
    <n v="1092"/>
    <m/>
    <x v="0"/>
    <s v="Hayır"/>
    <s v="Hayır"/>
    <m/>
    <m/>
    <m/>
    <m/>
    <s v=" "/>
    <s v=" "/>
    <s v=" "/>
    <m/>
    <m/>
    <m/>
    <s v=" "/>
    <s v=" "/>
    <s v=" "/>
    <s v=" "/>
    <s v=" "/>
    <s v=" "/>
    <s v=" "/>
    <s v=" "/>
    <s v=" "/>
  </r>
  <r>
    <n v="1093"/>
    <m/>
    <x v="0"/>
    <s v="Hayır"/>
    <s v="Hayır"/>
    <m/>
    <m/>
    <m/>
    <m/>
    <s v=" "/>
    <s v=" "/>
    <s v=" "/>
    <m/>
    <m/>
    <m/>
    <s v=" "/>
    <s v=" "/>
    <s v=" "/>
    <s v=" "/>
    <s v=" "/>
    <s v=" "/>
    <s v=" "/>
    <s v=" "/>
    <s v=" "/>
  </r>
  <r>
    <n v="1094"/>
    <m/>
    <x v="0"/>
    <s v="Hayır"/>
    <s v="Hayır"/>
    <m/>
    <m/>
    <m/>
    <m/>
    <s v=" "/>
    <s v=" "/>
    <s v=" "/>
    <m/>
    <m/>
    <m/>
    <s v=" "/>
    <s v=" "/>
    <s v=" "/>
    <s v=" "/>
    <s v=" "/>
    <s v=" "/>
    <s v=" "/>
    <s v=" "/>
    <s v=" "/>
  </r>
  <r>
    <n v="1095"/>
    <m/>
    <x v="0"/>
    <s v="Hayır"/>
    <s v="Hayır"/>
    <m/>
    <m/>
    <m/>
    <m/>
    <s v=" "/>
    <s v=" "/>
    <s v=" "/>
    <m/>
    <m/>
    <m/>
    <s v=" "/>
    <s v=" "/>
    <s v=" "/>
    <s v=" "/>
    <s v=" "/>
    <s v=" "/>
    <s v=" "/>
    <s v=" "/>
    <s v=" "/>
  </r>
  <r>
    <n v="1096"/>
    <m/>
    <x v="0"/>
    <s v="Hayır"/>
    <s v="Hayır"/>
    <m/>
    <m/>
    <m/>
    <m/>
    <s v=" "/>
    <s v=" "/>
    <s v=" "/>
    <m/>
    <m/>
    <m/>
    <s v=" "/>
    <s v=" "/>
    <s v=" "/>
    <s v=" "/>
    <s v=" "/>
    <s v=" "/>
    <s v=" "/>
    <s v=" "/>
    <s v=" "/>
  </r>
  <r>
    <n v="1097"/>
    <m/>
    <x v="0"/>
    <s v="Hayır"/>
    <s v="Hayır"/>
    <m/>
    <m/>
    <m/>
    <m/>
    <s v=" "/>
    <s v=" "/>
    <s v=" "/>
    <m/>
    <m/>
    <m/>
    <s v=" "/>
    <s v=" "/>
    <s v=" "/>
    <s v=" "/>
    <s v=" "/>
    <s v=" "/>
    <s v=" "/>
    <s v=" "/>
    <s v=" "/>
  </r>
  <r>
    <n v="1098"/>
    <m/>
    <x v="0"/>
    <s v="Hayır"/>
    <s v="Hayır"/>
    <m/>
    <m/>
    <m/>
    <m/>
    <s v=" "/>
    <s v=" "/>
    <s v=" "/>
    <m/>
    <m/>
    <m/>
    <s v=" "/>
    <s v=" "/>
    <s v=" "/>
    <s v=" "/>
    <s v=" "/>
    <s v=" "/>
    <s v=" "/>
    <s v=" "/>
    <s v=" "/>
  </r>
  <r>
    <n v="1099"/>
    <m/>
    <x v="0"/>
    <s v="Hayır"/>
    <s v="Hayır"/>
    <m/>
    <m/>
    <m/>
    <m/>
    <s v=" "/>
    <s v=" "/>
    <s v=" "/>
    <m/>
    <m/>
    <m/>
    <s v=" "/>
    <s v=" "/>
    <s v=" "/>
    <s v=" "/>
    <s v=" "/>
    <s v=" "/>
    <s v=" "/>
    <s v=" "/>
    <s v=" "/>
  </r>
  <r>
    <n v="1100"/>
    <m/>
    <x v="0"/>
    <s v="Hayır"/>
    <s v="Hayır"/>
    <m/>
    <m/>
    <m/>
    <m/>
    <s v=" "/>
    <s v=" "/>
    <s v=" "/>
    <m/>
    <m/>
    <m/>
    <s v=" "/>
    <s v=" "/>
    <s v=" "/>
    <s v=" "/>
    <s v=" "/>
    <s v=" "/>
    <s v=" "/>
    <s v=" "/>
    <s v=" "/>
  </r>
  <r>
    <n v="1101"/>
    <m/>
    <x v="0"/>
    <s v="Hayır"/>
    <s v="Hayır"/>
    <m/>
    <m/>
    <m/>
    <m/>
    <s v=" "/>
    <s v=" "/>
    <s v=" "/>
    <m/>
    <m/>
    <m/>
    <s v=" "/>
    <s v=" "/>
    <s v=" "/>
    <s v=" "/>
    <s v=" "/>
    <s v=" "/>
    <s v=" "/>
    <s v=" "/>
    <s v=" "/>
  </r>
  <r>
    <n v="1102"/>
    <m/>
    <x v="0"/>
    <s v="Hayır"/>
    <s v="Hayır"/>
    <m/>
    <m/>
    <m/>
    <m/>
    <s v=" "/>
    <s v=" "/>
    <s v=" "/>
    <m/>
    <m/>
    <m/>
    <s v=" "/>
    <s v=" "/>
    <s v=" "/>
    <s v=" "/>
    <s v=" "/>
    <s v=" "/>
    <s v=" "/>
    <s v=" "/>
    <s v=" "/>
  </r>
  <r>
    <n v="1103"/>
    <m/>
    <x v="0"/>
    <s v="Hayır"/>
    <s v="Hayır"/>
    <m/>
    <m/>
    <m/>
    <m/>
    <s v=" "/>
    <s v=" "/>
    <s v=" "/>
    <m/>
    <m/>
    <m/>
    <s v=" "/>
    <s v=" "/>
    <s v=" "/>
    <s v=" "/>
    <s v=" "/>
    <s v=" "/>
    <s v=" "/>
    <s v=" "/>
    <s v=" "/>
  </r>
  <r>
    <n v="1104"/>
    <m/>
    <x v="0"/>
    <s v="Hayır"/>
    <s v="Hayır"/>
    <m/>
    <m/>
    <m/>
    <m/>
    <s v=" "/>
    <s v=" "/>
    <s v=" "/>
    <m/>
    <m/>
    <m/>
    <s v=" "/>
    <s v=" "/>
    <s v=" "/>
    <s v=" "/>
    <s v=" "/>
    <s v=" "/>
    <s v=" "/>
    <s v=" "/>
    <s v=" "/>
  </r>
  <r>
    <n v="1105"/>
    <m/>
    <x v="0"/>
    <s v="Hayır"/>
    <s v="Hayır"/>
    <m/>
    <m/>
    <m/>
    <m/>
    <s v=" "/>
    <s v=" "/>
    <s v=" "/>
    <m/>
    <m/>
    <m/>
    <s v=" "/>
    <s v=" "/>
    <s v=" "/>
    <s v=" "/>
    <s v=" "/>
    <s v=" "/>
    <s v=" "/>
    <s v=" "/>
    <s v=" "/>
  </r>
  <r>
    <n v="1106"/>
    <m/>
    <x v="0"/>
    <s v="Hayır"/>
    <s v="Hayır"/>
    <m/>
    <m/>
    <m/>
    <m/>
    <s v=" "/>
    <s v=" "/>
    <s v=" "/>
    <m/>
    <m/>
    <m/>
    <s v=" "/>
    <s v=" "/>
    <s v=" "/>
    <s v=" "/>
    <s v=" "/>
    <s v=" "/>
    <s v=" "/>
    <s v=" "/>
    <s v=" "/>
  </r>
  <r>
    <n v="1107"/>
    <m/>
    <x v="0"/>
    <s v="Hayır"/>
    <s v="Hayır"/>
    <m/>
    <m/>
    <m/>
    <m/>
    <s v=" "/>
    <s v=" "/>
    <s v=" "/>
    <m/>
    <m/>
    <m/>
    <s v=" "/>
    <s v=" "/>
    <s v=" "/>
    <s v=" "/>
    <s v=" "/>
    <s v=" "/>
    <s v=" "/>
    <s v=" "/>
    <s v=" "/>
  </r>
  <r>
    <n v="1108"/>
    <m/>
    <x v="0"/>
    <s v="Hayır"/>
    <s v="Hayır"/>
    <m/>
    <m/>
    <m/>
    <m/>
    <s v=" "/>
    <s v=" "/>
    <s v=" "/>
    <m/>
    <m/>
    <m/>
    <s v=" "/>
    <s v=" "/>
    <s v=" "/>
    <s v=" "/>
    <s v=" "/>
    <s v=" "/>
    <s v=" "/>
    <s v=" "/>
    <s v=" "/>
  </r>
  <r>
    <n v="1109"/>
    <m/>
    <x v="0"/>
    <s v="Hayır"/>
    <s v="Hayır"/>
    <m/>
    <m/>
    <m/>
    <m/>
    <s v=" "/>
    <s v=" "/>
    <s v=" "/>
    <m/>
    <m/>
    <m/>
    <s v=" "/>
    <s v=" "/>
    <s v=" "/>
    <s v=" "/>
    <s v=" "/>
    <s v=" "/>
    <s v=" "/>
    <s v=" "/>
    <s v=" "/>
  </r>
  <r>
    <n v="1110"/>
    <m/>
    <x v="0"/>
    <s v="Hayır"/>
    <s v="Hayır"/>
    <m/>
    <m/>
    <m/>
    <m/>
    <s v=" "/>
    <s v=" "/>
    <s v=" "/>
    <m/>
    <m/>
    <m/>
    <s v=" "/>
    <s v=" "/>
    <s v=" "/>
    <s v=" "/>
    <s v=" "/>
    <s v=" "/>
    <s v=" "/>
    <s v=" "/>
    <s v=" "/>
  </r>
  <r>
    <n v="1111"/>
    <m/>
    <x v="0"/>
    <s v="Hayır"/>
    <s v="Hayır"/>
    <m/>
    <m/>
    <m/>
    <m/>
    <s v=" "/>
    <s v=" "/>
    <s v=" "/>
    <m/>
    <m/>
    <m/>
    <s v=" "/>
    <s v=" "/>
    <s v=" "/>
    <s v=" "/>
    <s v=" "/>
    <s v=" "/>
    <s v=" "/>
    <s v=" "/>
    <s v=" "/>
  </r>
  <r>
    <n v="1112"/>
    <m/>
    <x v="0"/>
    <s v="Hayır"/>
    <s v="Hayır"/>
    <m/>
    <m/>
    <m/>
    <m/>
    <s v=" "/>
    <s v=" "/>
    <s v=" "/>
    <m/>
    <m/>
    <m/>
    <s v=" "/>
    <s v=" "/>
    <s v=" "/>
    <s v=" "/>
    <s v=" "/>
    <s v=" "/>
    <s v=" "/>
    <s v=" "/>
    <s v=" "/>
  </r>
  <r>
    <n v="1113"/>
    <m/>
    <x v="0"/>
    <s v="Hayır"/>
    <s v="Hayır"/>
    <m/>
    <m/>
    <m/>
    <m/>
    <s v=" "/>
    <s v=" "/>
    <s v=" "/>
    <m/>
    <m/>
    <m/>
    <s v=" "/>
    <s v=" "/>
    <s v=" "/>
    <s v=" "/>
    <s v=" "/>
    <s v=" "/>
    <s v=" "/>
    <s v=" "/>
    <s v=" "/>
  </r>
  <r>
    <n v="1114"/>
    <m/>
    <x v="0"/>
    <s v="Hayır"/>
    <s v="Hayır"/>
    <m/>
    <m/>
    <m/>
    <m/>
    <s v=" "/>
    <s v=" "/>
    <s v=" "/>
    <m/>
    <m/>
    <m/>
    <s v=" "/>
    <s v=" "/>
    <s v=" "/>
    <s v=" "/>
    <s v=" "/>
    <s v=" "/>
    <s v=" "/>
    <s v=" "/>
    <s v=" "/>
  </r>
  <r>
    <n v="1115"/>
    <m/>
    <x v="0"/>
    <s v="Hayır"/>
    <s v="Hayır"/>
    <m/>
    <m/>
    <m/>
    <m/>
    <s v=" "/>
    <s v=" "/>
    <s v=" "/>
    <m/>
    <m/>
    <m/>
    <s v=" "/>
    <s v=" "/>
    <s v=" "/>
    <s v=" "/>
    <s v=" "/>
    <s v=" "/>
    <s v=" "/>
    <s v=" "/>
    <s v=" "/>
  </r>
  <r>
    <n v="1116"/>
    <m/>
    <x v="0"/>
    <s v="Hayır"/>
    <s v="Hayır"/>
    <m/>
    <m/>
    <m/>
    <m/>
    <s v=" "/>
    <s v=" "/>
    <s v=" "/>
    <m/>
    <m/>
    <m/>
    <s v=" "/>
    <s v=" "/>
    <s v=" "/>
    <s v=" "/>
    <s v=" "/>
    <s v=" "/>
    <s v=" "/>
    <s v=" "/>
    <s v=" "/>
  </r>
  <r>
    <n v="1117"/>
    <m/>
    <x v="0"/>
    <s v="Hayır"/>
    <s v="Hayır"/>
    <m/>
    <m/>
    <m/>
    <m/>
    <s v=" "/>
    <s v=" "/>
    <s v=" "/>
    <m/>
    <m/>
    <m/>
    <s v=" "/>
    <s v=" "/>
    <s v=" "/>
    <s v=" "/>
    <s v=" "/>
    <s v=" "/>
    <s v=" "/>
    <s v=" "/>
    <s v=" "/>
  </r>
  <r>
    <n v="1118"/>
    <m/>
    <x v="0"/>
    <s v="Hayır"/>
    <s v="Hayır"/>
    <m/>
    <m/>
    <m/>
    <m/>
    <s v=" "/>
    <s v=" "/>
    <s v=" "/>
    <m/>
    <m/>
    <m/>
    <s v=" "/>
    <s v=" "/>
    <s v=" "/>
    <s v=" "/>
    <s v=" "/>
    <s v=" "/>
    <s v=" "/>
    <s v=" "/>
    <s v=" "/>
  </r>
  <r>
    <n v="1119"/>
    <m/>
    <x v="0"/>
    <s v="Hayır"/>
    <s v="Hayır"/>
    <m/>
    <m/>
    <m/>
    <m/>
    <s v=" "/>
    <s v=" "/>
    <s v=" "/>
    <m/>
    <m/>
    <m/>
    <s v=" "/>
    <s v=" "/>
    <s v=" "/>
    <s v=" "/>
    <s v=" "/>
    <s v=" "/>
    <s v=" "/>
    <s v=" "/>
    <s v=" "/>
  </r>
  <r>
    <n v="1120"/>
    <m/>
    <x v="0"/>
    <s v="Hayır"/>
    <s v="Hayır"/>
    <m/>
    <m/>
    <m/>
    <m/>
    <s v=" "/>
    <s v=" "/>
    <s v=" "/>
    <m/>
    <m/>
    <m/>
    <s v=" "/>
    <s v=" "/>
    <s v=" "/>
    <s v=" "/>
    <s v=" "/>
    <s v=" "/>
    <s v=" "/>
    <s v=" "/>
    <s v=" "/>
  </r>
  <r>
    <n v="1121"/>
    <m/>
    <x v="0"/>
    <s v="Hayır"/>
    <s v="Hayır"/>
    <m/>
    <m/>
    <m/>
    <m/>
    <s v=" "/>
    <s v=" "/>
    <s v=" "/>
    <m/>
    <m/>
    <m/>
    <s v=" "/>
    <s v=" "/>
    <s v=" "/>
    <s v=" "/>
    <s v=" "/>
    <s v=" "/>
    <s v=" "/>
    <s v=" "/>
    <s v=" "/>
  </r>
  <r>
    <n v="1122"/>
    <m/>
    <x v="0"/>
    <s v="Hayır"/>
    <s v="Hayır"/>
    <m/>
    <m/>
    <m/>
    <m/>
    <s v=" "/>
    <s v=" "/>
    <s v=" "/>
    <m/>
    <m/>
    <m/>
    <s v=" "/>
    <s v=" "/>
    <s v=" "/>
    <s v=" "/>
    <s v=" "/>
    <s v=" "/>
    <s v=" "/>
    <s v=" "/>
    <s v=" "/>
  </r>
  <r>
    <n v="1123"/>
    <m/>
    <x v="0"/>
    <s v="Hayır"/>
    <s v="Hayır"/>
    <m/>
    <m/>
    <m/>
    <m/>
    <s v=" "/>
    <s v=" "/>
    <s v=" "/>
    <m/>
    <m/>
    <m/>
    <s v=" "/>
    <s v=" "/>
    <s v=" "/>
    <s v=" "/>
    <s v=" "/>
    <s v=" "/>
    <s v=" "/>
    <s v=" "/>
    <s v=" "/>
  </r>
  <r>
    <n v="1124"/>
    <m/>
    <x v="0"/>
    <s v="Hayır"/>
    <s v="Hayır"/>
    <m/>
    <m/>
    <m/>
    <m/>
    <s v=" "/>
    <s v=" "/>
    <s v=" "/>
    <m/>
    <m/>
    <m/>
    <s v=" "/>
    <s v=" "/>
    <s v=" "/>
    <s v=" "/>
    <s v=" "/>
    <s v=" "/>
    <s v=" "/>
    <s v=" "/>
    <s v=" "/>
  </r>
  <r>
    <n v="1125"/>
    <m/>
    <x v="0"/>
    <s v="Hayır"/>
    <s v="Hayır"/>
    <m/>
    <m/>
    <m/>
    <m/>
    <s v=" "/>
    <s v=" "/>
    <s v=" "/>
    <m/>
    <m/>
    <m/>
    <s v=" "/>
    <s v=" "/>
    <s v=" "/>
    <s v=" "/>
    <s v=" "/>
    <s v=" "/>
    <s v=" "/>
    <s v=" "/>
    <s v=" "/>
  </r>
  <r>
    <n v="1126"/>
    <m/>
    <x v="0"/>
    <s v="Hayır"/>
    <s v="Hayır"/>
    <m/>
    <m/>
    <m/>
    <m/>
    <s v=" "/>
    <s v=" "/>
    <s v=" "/>
    <m/>
    <m/>
    <m/>
    <s v=" "/>
    <s v=" "/>
    <s v=" "/>
    <s v=" "/>
    <s v=" "/>
    <s v=" "/>
    <s v=" "/>
    <s v=" "/>
    <s v=" "/>
  </r>
  <r>
    <n v="1127"/>
    <m/>
    <x v="0"/>
    <s v="Hayır"/>
    <s v="Hayır"/>
    <m/>
    <m/>
    <m/>
    <m/>
    <s v=" "/>
    <s v=" "/>
    <s v=" "/>
    <m/>
    <m/>
    <m/>
    <s v=" "/>
    <s v=" "/>
    <s v=" "/>
    <s v=" "/>
    <s v=" "/>
    <s v=" "/>
    <s v=" "/>
    <s v=" "/>
    <s v=" "/>
  </r>
  <r>
    <n v="1128"/>
    <m/>
    <x v="0"/>
    <s v="Hayır"/>
    <s v="Hayır"/>
    <m/>
    <m/>
    <m/>
    <m/>
    <s v=" "/>
    <s v=" "/>
    <s v=" "/>
    <m/>
    <m/>
    <m/>
    <s v=" "/>
    <s v=" "/>
    <s v=" "/>
    <s v=" "/>
    <s v=" "/>
    <s v=" "/>
    <s v=" "/>
    <s v=" "/>
    <s v=" "/>
  </r>
  <r>
    <n v="1129"/>
    <m/>
    <x v="0"/>
    <s v="Hayır"/>
    <s v="Hayır"/>
    <m/>
    <m/>
    <m/>
    <m/>
    <s v=" "/>
    <s v=" "/>
    <s v=" "/>
    <m/>
    <m/>
    <m/>
    <s v=" "/>
    <s v=" "/>
    <s v=" "/>
    <s v=" "/>
    <s v=" "/>
    <s v=" "/>
    <s v=" "/>
    <s v=" "/>
    <s v=" "/>
  </r>
  <r>
    <n v="1130"/>
    <m/>
    <x v="0"/>
    <s v="Hayır"/>
    <s v="Hayır"/>
    <m/>
    <m/>
    <m/>
    <m/>
    <s v=" "/>
    <s v=" "/>
    <s v=" "/>
    <m/>
    <m/>
    <m/>
    <s v=" "/>
    <s v=" "/>
    <s v=" "/>
    <s v=" "/>
    <s v=" "/>
    <s v=" "/>
    <s v=" "/>
    <s v=" "/>
    <s v=" "/>
  </r>
  <r>
    <n v="1131"/>
    <m/>
    <x v="0"/>
    <s v="Hayır"/>
    <s v="Hayır"/>
    <m/>
    <m/>
    <m/>
    <m/>
    <s v=" "/>
    <s v=" "/>
    <s v=" "/>
    <m/>
    <m/>
    <m/>
    <s v=" "/>
    <s v=" "/>
    <s v=" "/>
    <s v=" "/>
    <s v=" "/>
    <s v=" "/>
    <s v=" "/>
    <s v=" "/>
    <s v=" "/>
  </r>
  <r>
    <n v="1132"/>
    <m/>
    <x v="0"/>
    <s v="Hayır"/>
    <s v="Hayır"/>
    <m/>
    <m/>
    <m/>
    <m/>
    <s v=" "/>
    <s v=" "/>
    <s v=" "/>
    <m/>
    <m/>
    <m/>
    <s v=" "/>
    <s v=" "/>
    <s v=" "/>
    <s v=" "/>
    <s v=" "/>
    <s v=" "/>
    <s v=" "/>
    <s v=" "/>
    <s v=" "/>
  </r>
  <r>
    <n v="1133"/>
    <m/>
    <x v="0"/>
    <s v="Hayır"/>
    <s v="Hayır"/>
    <m/>
    <m/>
    <m/>
    <m/>
    <s v=" "/>
    <s v=" "/>
    <s v=" "/>
    <m/>
    <m/>
    <m/>
    <s v=" "/>
    <s v=" "/>
    <s v=" "/>
    <s v=" "/>
    <s v=" "/>
    <s v=" "/>
    <s v=" "/>
    <s v=" "/>
    <s v=" "/>
  </r>
  <r>
    <n v="1134"/>
    <m/>
    <x v="0"/>
    <s v="Hayır"/>
    <s v="Hayır"/>
    <m/>
    <m/>
    <m/>
    <m/>
    <s v=" "/>
    <s v=" "/>
    <s v=" "/>
    <m/>
    <m/>
    <m/>
    <s v=" "/>
    <s v=" "/>
    <s v=" "/>
    <s v=" "/>
    <s v=" "/>
    <s v=" "/>
    <s v=" "/>
    <s v=" "/>
    <s v=" "/>
  </r>
  <r>
    <n v="1135"/>
    <m/>
    <x v="0"/>
    <s v="Hayır"/>
    <s v="Hayır"/>
    <m/>
    <m/>
    <m/>
    <m/>
    <s v=" "/>
    <s v=" "/>
    <s v=" "/>
    <m/>
    <m/>
    <m/>
    <s v=" "/>
    <s v=" "/>
    <s v=" "/>
    <s v=" "/>
    <s v=" "/>
    <s v=" "/>
    <s v=" "/>
    <s v=" "/>
    <s v=" "/>
  </r>
  <r>
    <n v="1136"/>
    <m/>
    <x v="0"/>
    <s v="Hayır"/>
    <s v="Hayır"/>
    <m/>
    <m/>
    <m/>
    <m/>
    <s v=" "/>
    <s v=" "/>
    <s v=" "/>
    <m/>
    <m/>
    <m/>
    <s v=" "/>
    <s v=" "/>
    <s v=" "/>
    <s v=" "/>
    <s v=" "/>
    <s v=" "/>
    <s v=" "/>
    <s v=" "/>
    <s v=" "/>
  </r>
  <r>
    <n v="1137"/>
    <m/>
    <x v="0"/>
    <s v="Hayır"/>
    <s v="Hayır"/>
    <m/>
    <m/>
    <m/>
    <m/>
    <s v=" "/>
    <s v=" "/>
    <s v=" "/>
    <m/>
    <m/>
    <m/>
    <s v=" "/>
    <s v=" "/>
    <s v=" "/>
    <s v=" "/>
    <s v=" "/>
    <s v=" "/>
    <s v=" "/>
    <s v=" "/>
    <s v=" "/>
  </r>
  <r>
    <n v="1138"/>
    <m/>
    <x v="0"/>
    <s v="Hayır"/>
    <s v="Hayır"/>
    <m/>
    <m/>
    <m/>
    <m/>
    <s v=" "/>
    <s v=" "/>
    <s v=" "/>
    <m/>
    <m/>
    <m/>
    <s v=" "/>
    <s v=" "/>
    <s v=" "/>
    <s v=" "/>
    <s v=" "/>
    <s v=" "/>
    <s v=" "/>
    <s v=" "/>
    <s v=" "/>
  </r>
  <r>
    <n v="1139"/>
    <m/>
    <x v="0"/>
    <s v="Hayır"/>
    <s v="Hayır"/>
    <m/>
    <m/>
    <m/>
    <m/>
    <s v=" "/>
    <s v=" "/>
    <s v=" "/>
    <m/>
    <m/>
    <m/>
    <s v=" "/>
    <s v=" "/>
    <s v=" "/>
    <s v=" "/>
    <s v=" "/>
    <s v=" "/>
    <s v=" "/>
    <s v=" "/>
    <s v=" "/>
  </r>
  <r>
    <n v="1140"/>
    <m/>
    <x v="0"/>
    <s v="Hayır"/>
    <s v="Hayır"/>
    <m/>
    <m/>
    <m/>
    <m/>
    <s v=" "/>
    <s v=" "/>
    <s v=" "/>
    <m/>
    <m/>
    <m/>
    <s v=" "/>
    <s v=" "/>
    <s v=" "/>
    <s v=" "/>
    <s v=" "/>
    <s v=" "/>
    <s v=" "/>
    <s v=" "/>
    <s v=" "/>
  </r>
  <r>
    <n v="1141"/>
    <m/>
    <x v="0"/>
    <s v="Hayır"/>
    <s v="Hayır"/>
    <m/>
    <m/>
    <m/>
    <m/>
    <s v=" "/>
    <s v=" "/>
    <s v=" "/>
    <m/>
    <m/>
    <m/>
    <s v=" "/>
    <s v=" "/>
    <s v=" "/>
    <s v=" "/>
    <s v=" "/>
    <s v=" "/>
    <s v=" "/>
    <s v=" "/>
    <s v=" "/>
  </r>
  <r>
    <n v="1142"/>
    <m/>
    <x v="0"/>
    <s v="Hayır"/>
    <s v="Hayır"/>
    <m/>
    <m/>
    <m/>
    <m/>
    <s v=" "/>
    <s v=" "/>
    <s v=" "/>
    <m/>
    <m/>
    <m/>
    <s v=" "/>
    <s v=" "/>
    <s v=" "/>
    <s v=" "/>
    <s v=" "/>
    <s v=" "/>
    <s v=" "/>
    <s v=" "/>
    <s v=" "/>
  </r>
  <r>
    <n v="1143"/>
    <m/>
    <x v="0"/>
    <s v="Hayır"/>
    <s v="Hayır"/>
    <m/>
    <m/>
    <m/>
    <m/>
    <s v=" "/>
    <s v=" "/>
    <s v=" "/>
    <m/>
    <m/>
    <m/>
    <s v=" "/>
    <s v=" "/>
    <s v=" "/>
    <s v=" "/>
    <s v=" "/>
    <s v=" "/>
    <s v=" "/>
    <s v=" "/>
    <s v=" "/>
  </r>
  <r>
    <n v="1144"/>
    <m/>
    <x v="0"/>
    <s v="Hayır"/>
    <s v="Hayır"/>
    <m/>
    <m/>
    <m/>
    <m/>
    <s v=" "/>
    <s v=" "/>
    <s v=" "/>
    <m/>
    <m/>
    <m/>
    <s v=" "/>
    <s v=" "/>
    <s v=" "/>
    <s v=" "/>
    <s v=" "/>
    <s v=" "/>
    <s v=" "/>
    <s v=" "/>
    <s v=" "/>
  </r>
  <r>
    <n v="1145"/>
    <m/>
    <x v="0"/>
    <s v="Hayır"/>
    <s v="Hayır"/>
    <m/>
    <m/>
    <m/>
    <m/>
    <s v=" "/>
    <s v=" "/>
    <s v=" "/>
    <m/>
    <m/>
    <m/>
    <s v=" "/>
    <s v=" "/>
    <s v=" "/>
    <s v=" "/>
    <s v=" "/>
    <s v=" "/>
    <s v=" "/>
    <s v=" "/>
    <s v=" "/>
  </r>
  <r>
    <n v="1146"/>
    <m/>
    <x v="0"/>
    <s v="Hayır"/>
    <s v="Hayır"/>
    <m/>
    <m/>
    <m/>
    <m/>
    <s v=" "/>
    <s v=" "/>
    <s v=" "/>
    <m/>
    <m/>
    <m/>
    <s v=" "/>
    <s v=" "/>
    <s v=" "/>
    <s v=" "/>
    <s v=" "/>
    <s v=" "/>
    <s v=" "/>
    <s v=" "/>
    <s v=" "/>
  </r>
  <r>
    <n v="1147"/>
    <m/>
    <x v="0"/>
    <s v="Hayır"/>
    <s v="Hayır"/>
    <m/>
    <m/>
    <m/>
    <m/>
    <s v=" "/>
    <s v=" "/>
    <s v=" "/>
    <m/>
    <m/>
    <m/>
    <s v=" "/>
    <s v=" "/>
    <s v=" "/>
    <s v=" "/>
    <s v=" "/>
    <s v=" "/>
    <s v=" "/>
    <s v=" "/>
    <s v=" "/>
  </r>
  <r>
    <n v="1148"/>
    <m/>
    <x v="0"/>
    <s v="Hayır"/>
    <s v="Hayır"/>
    <m/>
    <m/>
    <m/>
    <m/>
    <s v=" "/>
    <s v=" "/>
    <s v=" "/>
    <m/>
    <m/>
    <m/>
    <s v=" "/>
    <s v=" "/>
    <s v=" "/>
    <s v=" "/>
    <s v=" "/>
    <s v=" "/>
    <s v=" "/>
    <s v=" "/>
    <s v=" "/>
  </r>
  <r>
    <n v="1149"/>
    <m/>
    <x v="0"/>
    <s v="Hayır"/>
    <s v="Hayır"/>
    <m/>
    <m/>
    <m/>
    <m/>
    <s v=" "/>
    <s v=" "/>
    <s v=" "/>
    <m/>
    <m/>
    <m/>
    <s v=" "/>
    <s v=" "/>
    <s v=" "/>
    <s v=" "/>
    <s v=" "/>
    <s v=" "/>
    <s v=" "/>
    <s v=" "/>
    <s v=" "/>
  </r>
  <r>
    <n v="1150"/>
    <m/>
    <x v="0"/>
    <s v="Hayır"/>
    <s v="Hayır"/>
    <m/>
    <m/>
    <m/>
    <m/>
    <s v=" "/>
    <s v=" "/>
    <s v=" "/>
    <m/>
    <m/>
    <m/>
    <s v=" "/>
    <s v=" "/>
    <s v=" "/>
    <s v=" "/>
    <s v=" "/>
    <s v=" "/>
    <s v=" "/>
    <s v=" "/>
    <s v=" "/>
  </r>
  <r>
    <n v="1151"/>
    <m/>
    <x v="0"/>
    <s v="Hayır"/>
    <s v="Hayır"/>
    <m/>
    <m/>
    <m/>
    <m/>
    <s v=" "/>
    <s v=" "/>
    <s v=" "/>
    <m/>
    <m/>
    <m/>
    <s v=" "/>
    <s v=" "/>
    <s v=" "/>
    <s v=" "/>
    <s v=" "/>
    <s v=" "/>
    <s v=" "/>
    <s v=" "/>
    <s v=" "/>
  </r>
  <r>
    <n v="1152"/>
    <m/>
    <x v="0"/>
    <s v="Hayır"/>
    <s v="Hayır"/>
    <m/>
    <m/>
    <m/>
    <m/>
    <s v=" "/>
    <s v=" "/>
    <s v=" "/>
    <m/>
    <m/>
    <m/>
    <s v=" "/>
    <s v=" "/>
    <s v=" "/>
    <s v=" "/>
    <s v=" "/>
    <s v=" "/>
    <s v=" "/>
    <s v=" "/>
    <s v=" "/>
  </r>
  <r>
    <n v="1153"/>
    <m/>
    <x v="0"/>
    <s v="Hayır"/>
    <s v="Hayır"/>
    <m/>
    <m/>
    <m/>
    <m/>
    <s v=" "/>
    <s v=" "/>
    <s v=" "/>
    <m/>
    <m/>
    <m/>
    <s v=" "/>
    <s v=" "/>
    <s v=" "/>
    <s v=" "/>
    <s v=" "/>
    <s v=" "/>
    <s v=" "/>
    <s v=" "/>
    <s v=" "/>
  </r>
  <r>
    <n v="1154"/>
    <m/>
    <x v="0"/>
    <s v="Hayır"/>
    <s v="Hayır"/>
    <m/>
    <m/>
    <m/>
    <m/>
    <s v=" "/>
    <s v=" "/>
    <s v=" "/>
    <m/>
    <m/>
    <m/>
    <s v=" "/>
    <s v=" "/>
    <s v=" "/>
    <s v=" "/>
    <s v=" "/>
    <s v=" "/>
    <s v=" "/>
    <s v=" "/>
    <s v=" "/>
  </r>
  <r>
    <n v="1155"/>
    <m/>
    <x v="0"/>
    <s v="Hayır"/>
    <s v="Hayır"/>
    <m/>
    <m/>
    <m/>
    <m/>
    <s v=" "/>
    <s v=" "/>
    <s v=" "/>
    <m/>
    <m/>
    <m/>
    <s v=" "/>
    <s v=" "/>
    <s v=" "/>
    <s v=" "/>
    <s v=" "/>
    <s v=" "/>
    <s v=" "/>
    <s v=" "/>
    <s v=" "/>
  </r>
  <r>
    <n v="1156"/>
    <m/>
    <x v="0"/>
    <s v="Hayır"/>
    <s v="Hayır"/>
    <m/>
    <m/>
    <m/>
    <m/>
    <s v=" "/>
    <s v=" "/>
    <s v=" "/>
    <m/>
    <m/>
    <m/>
    <s v=" "/>
    <s v=" "/>
    <s v=" "/>
    <s v=" "/>
    <s v=" "/>
    <s v=" "/>
    <s v=" "/>
    <s v=" "/>
    <s v=" "/>
  </r>
  <r>
    <n v="1157"/>
    <m/>
    <x v="0"/>
    <s v="Hayır"/>
    <s v="Hayır"/>
    <m/>
    <m/>
    <m/>
    <m/>
    <s v=" "/>
    <s v=" "/>
    <s v=" "/>
    <m/>
    <m/>
    <m/>
    <s v=" "/>
    <s v=" "/>
    <s v=" "/>
    <s v=" "/>
    <s v=" "/>
    <s v=" "/>
    <s v=" "/>
    <s v=" "/>
    <s v=" "/>
  </r>
  <r>
    <n v="1158"/>
    <m/>
    <x v="0"/>
    <s v="Hayır"/>
    <s v="Hayır"/>
    <m/>
    <m/>
    <m/>
    <m/>
    <s v=" "/>
    <s v=" "/>
    <s v=" "/>
    <m/>
    <m/>
    <m/>
    <s v=" "/>
    <s v=" "/>
    <s v=" "/>
    <s v=" "/>
    <s v=" "/>
    <s v=" "/>
    <s v=" "/>
    <s v=" "/>
    <s v=" "/>
  </r>
  <r>
    <n v="1159"/>
    <m/>
    <x v="0"/>
    <s v="Hayır"/>
    <s v="Hayır"/>
    <m/>
    <m/>
    <m/>
    <m/>
    <s v=" "/>
    <s v=" "/>
    <s v=" "/>
    <m/>
    <m/>
    <m/>
    <s v=" "/>
    <s v=" "/>
    <s v=" "/>
    <s v=" "/>
    <s v=" "/>
    <s v=" "/>
    <s v=" "/>
    <s v=" "/>
    <s v=" "/>
  </r>
  <r>
    <n v="1160"/>
    <m/>
    <x v="0"/>
    <s v="Hayır"/>
    <s v="Hayır"/>
    <m/>
    <m/>
    <m/>
    <m/>
    <s v=" "/>
    <s v=" "/>
    <s v=" "/>
    <m/>
    <m/>
    <m/>
    <s v=" "/>
    <s v=" "/>
    <s v=" "/>
    <s v=" "/>
    <s v=" "/>
    <s v=" "/>
    <s v=" "/>
    <s v=" "/>
    <s v=" "/>
  </r>
  <r>
    <n v="1161"/>
    <m/>
    <x v="0"/>
    <s v="Hayır"/>
    <s v="Hayır"/>
    <m/>
    <m/>
    <m/>
    <m/>
    <s v=" "/>
    <s v=" "/>
    <s v=" "/>
    <m/>
    <m/>
    <m/>
    <s v=" "/>
    <s v=" "/>
    <s v=" "/>
    <s v=" "/>
    <s v=" "/>
    <s v=" "/>
    <s v=" "/>
    <s v=" "/>
    <s v=" "/>
  </r>
  <r>
    <n v="1162"/>
    <m/>
    <x v="0"/>
    <s v="Hayır"/>
    <s v="Hayır"/>
    <m/>
    <m/>
    <m/>
    <m/>
    <s v=" "/>
    <s v=" "/>
    <s v=" "/>
    <m/>
    <m/>
    <m/>
    <s v=" "/>
    <s v=" "/>
    <s v=" "/>
    <s v=" "/>
    <s v=" "/>
    <s v=" "/>
    <s v=" "/>
    <s v=" "/>
    <s v=" "/>
  </r>
  <r>
    <n v="1163"/>
    <m/>
    <x v="0"/>
    <s v="Hayır"/>
    <s v="Hayır"/>
    <m/>
    <m/>
    <m/>
    <m/>
    <s v=" "/>
    <s v=" "/>
    <s v=" "/>
    <m/>
    <m/>
    <m/>
    <s v=" "/>
    <s v=" "/>
    <s v=" "/>
    <s v=" "/>
    <s v=" "/>
    <s v=" "/>
    <s v=" "/>
    <s v=" "/>
    <s v=" "/>
  </r>
  <r>
    <n v="1164"/>
    <m/>
    <x v="0"/>
    <s v="Hayır"/>
    <s v="Hayır"/>
    <m/>
    <m/>
    <m/>
    <m/>
    <s v=" "/>
    <s v=" "/>
    <s v=" "/>
    <m/>
    <m/>
    <m/>
    <s v=" "/>
    <s v=" "/>
    <s v=" "/>
    <s v=" "/>
    <s v=" "/>
    <s v=" "/>
    <s v=" "/>
    <s v=" "/>
    <s v=" "/>
  </r>
  <r>
    <n v="1165"/>
    <m/>
    <x v="0"/>
    <s v="Hayır"/>
    <s v="Hayır"/>
    <m/>
    <m/>
    <m/>
    <m/>
    <s v=" "/>
    <s v=" "/>
    <s v=" "/>
    <m/>
    <m/>
    <m/>
    <s v=" "/>
    <s v=" "/>
    <s v=" "/>
    <s v=" "/>
    <s v=" "/>
    <s v=" "/>
    <s v=" "/>
    <s v=" "/>
    <s v=" "/>
  </r>
  <r>
    <n v="1166"/>
    <m/>
    <x v="0"/>
    <s v="Hayır"/>
    <s v="Hayır"/>
    <m/>
    <m/>
    <m/>
    <m/>
    <s v=" "/>
    <s v=" "/>
    <s v=" "/>
    <m/>
    <m/>
    <m/>
    <s v=" "/>
    <s v=" "/>
    <s v=" "/>
    <s v=" "/>
    <s v=" "/>
    <s v=" "/>
    <s v=" "/>
    <s v=" "/>
    <s v=" "/>
  </r>
  <r>
    <n v="1167"/>
    <m/>
    <x v="0"/>
    <s v="Hayır"/>
    <s v="Hayır"/>
    <m/>
    <m/>
    <m/>
    <m/>
    <s v=" "/>
    <s v=" "/>
    <s v=" "/>
    <m/>
    <m/>
    <m/>
    <s v=" "/>
    <s v=" "/>
    <s v=" "/>
    <s v=" "/>
    <s v=" "/>
    <s v=" "/>
    <s v=" "/>
    <s v=" "/>
    <s v=" "/>
  </r>
  <r>
    <n v="1168"/>
    <m/>
    <x v="0"/>
    <s v="Hayır"/>
    <s v="Hayır"/>
    <m/>
    <m/>
    <m/>
    <m/>
    <s v=" "/>
    <s v=" "/>
    <s v=" "/>
    <m/>
    <m/>
    <m/>
    <s v=" "/>
    <s v=" "/>
    <s v=" "/>
    <s v=" "/>
    <s v=" "/>
    <s v=" "/>
    <s v=" "/>
    <s v=" "/>
    <s v=" "/>
  </r>
  <r>
    <n v="1169"/>
    <m/>
    <x v="0"/>
    <s v="Hayır"/>
    <s v="Hayır"/>
    <m/>
    <m/>
    <m/>
    <m/>
    <s v=" "/>
    <s v=" "/>
    <s v=" "/>
    <m/>
    <m/>
    <m/>
    <s v=" "/>
    <s v=" "/>
    <s v=" "/>
    <s v=" "/>
    <s v=" "/>
    <s v=" "/>
    <s v=" "/>
    <s v=" "/>
    <s v=" "/>
  </r>
  <r>
    <n v="1170"/>
    <m/>
    <x v="0"/>
    <s v="Hayır"/>
    <s v="Hayır"/>
    <m/>
    <m/>
    <m/>
    <m/>
    <s v=" "/>
    <s v=" "/>
    <s v=" "/>
    <m/>
    <m/>
    <m/>
    <s v=" "/>
    <s v=" "/>
    <s v=" "/>
    <s v=" "/>
    <s v=" "/>
    <s v=" "/>
    <s v=" "/>
    <s v=" "/>
    <s v=" "/>
  </r>
  <r>
    <n v="1171"/>
    <m/>
    <x v="0"/>
    <s v="Hayır"/>
    <s v="Hayır"/>
    <m/>
    <m/>
    <m/>
    <m/>
    <s v=" "/>
    <s v=" "/>
    <s v=" "/>
    <m/>
    <m/>
    <m/>
    <s v=" "/>
    <s v=" "/>
    <s v=" "/>
    <s v=" "/>
    <s v=" "/>
    <s v=" "/>
    <s v=" "/>
    <s v=" "/>
    <s v=" "/>
  </r>
  <r>
    <n v="1172"/>
    <m/>
    <x v="0"/>
    <s v="Hayır"/>
    <s v="Hayır"/>
    <m/>
    <m/>
    <m/>
    <m/>
    <s v=" "/>
    <s v=" "/>
    <s v=" "/>
    <m/>
    <m/>
    <m/>
    <s v=" "/>
    <s v=" "/>
    <s v=" "/>
    <s v=" "/>
    <s v=" "/>
    <s v=" "/>
    <s v=" "/>
    <s v=" "/>
    <s v=" "/>
  </r>
  <r>
    <n v="1173"/>
    <m/>
    <x v="0"/>
    <s v="Hayır"/>
    <s v="Hayır"/>
    <m/>
    <m/>
    <m/>
    <m/>
    <s v=" "/>
    <s v=" "/>
    <s v=" "/>
    <m/>
    <m/>
    <m/>
    <s v=" "/>
    <s v=" "/>
    <s v=" "/>
    <s v=" "/>
    <s v=" "/>
    <s v=" "/>
    <s v=" "/>
    <s v=" "/>
    <s v=" "/>
  </r>
  <r>
    <n v="1174"/>
    <m/>
    <x v="0"/>
    <s v="Hayır"/>
    <s v="Hayır"/>
    <m/>
    <m/>
    <m/>
    <m/>
    <s v=" "/>
    <s v=" "/>
    <s v=" "/>
    <m/>
    <m/>
    <m/>
    <s v=" "/>
    <s v=" "/>
    <s v=" "/>
    <s v=" "/>
    <s v=" "/>
    <s v=" "/>
    <s v=" "/>
    <s v=" "/>
    <s v=" "/>
  </r>
  <r>
    <n v="1175"/>
    <m/>
    <x v="0"/>
    <s v="Hayır"/>
    <s v="Hayır"/>
    <m/>
    <m/>
    <m/>
    <m/>
    <s v=" "/>
    <s v=" "/>
    <s v=" "/>
    <m/>
    <m/>
    <m/>
    <s v=" "/>
    <s v=" "/>
    <s v=" "/>
    <s v=" "/>
    <s v=" "/>
    <s v=" "/>
    <s v=" "/>
    <s v=" "/>
    <s v=" "/>
  </r>
  <r>
    <n v="1176"/>
    <m/>
    <x v="0"/>
    <s v="Hayır"/>
    <s v="Hayır"/>
    <m/>
    <m/>
    <m/>
    <m/>
    <s v=" "/>
    <s v=" "/>
    <s v=" "/>
    <m/>
    <m/>
    <m/>
    <s v=" "/>
    <s v=" "/>
    <s v=" "/>
    <s v=" "/>
    <s v=" "/>
    <s v=" "/>
    <s v=" "/>
    <s v=" "/>
    <s v=" "/>
  </r>
  <r>
    <n v="1177"/>
    <m/>
    <x v="0"/>
    <s v="Hayır"/>
    <s v="Hayır"/>
    <m/>
    <m/>
    <m/>
    <m/>
    <s v=" "/>
    <s v=" "/>
    <s v=" "/>
    <m/>
    <m/>
    <m/>
    <s v=" "/>
    <s v=" "/>
    <s v=" "/>
    <s v=" "/>
    <s v=" "/>
    <s v=" "/>
    <s v=" "/>
    <s v=" "/>
    <s v=" "/>
  </r>
  <r>
    <n v="1178"/>
    <m/>
    <x v="0"/>
    <s v="Hayır"/>
    <s v="Hayır"/>
    <m/>
    <m/>
    <m/>
    <m/>
    <s v=" "/>
    <s v=" "/>
    <s v=" "/>
    <m/>
    <m/>
    <m/>
    <s v=" "/>
    <s v=" "/>
    <s v=" "/>
    <s v=" "/>
    <s v=" "/>
    <s v=" "/>
    <s v=" "/>
    <s v=" "/>
    <s v=" "/>
  </r>
  <r>
    <n v="1179"/>
    <m/>
    <x v="0"/>
    <s v="Hayır"/>
    <s v="Hayır"/>
    <m/>
    <m/>
    <m/>
    <m/>
    <s v=" "/>
    <s v=" "/>
    <s v=" "/>
    <m/>
    <m/>
    <m/>
    <s v=" "/>
    <s v=" "/>
    <s v=" "/>
    <s v=" "/>
    <s v=" "/>
    <s v=" "/>
    <s v=" "/>
    <s v=" "/>
    <s v=" "/>
  </r>
  <r>
    <n v="1180"/>
    <m/>
    <x v="0"/>
    <s v="Hayır"/>
    <s v="Hayır"/>
    <m/>
    <m/>
    <m/>
    <m/>
    <s v=" "/>
    <s v=" "/>
    <s v=" "/>
    <m/>
    <m/>
    <m/>
    <s v=" "/>
    <s v=" "/>
    <s v=" "/>
    <s v=" "/>
    <s v=" "/>
    <s v=" "/>
    <s v=" "/>
    <s v=" "/>
    <s v=" "/>
  </r>
  <r>
    <n v="1181"/>
    <m/>
    <x v="0"/>
    <s v="Hayır"/>
    <s v="Hayır"/>
    <m/>
    <m/>
    <m/>
    <m/>
    <s v=" "/>
    <s v=" "/>
    <s v=" "/>
    <m/>
    <m/>
    <m/>
    <s v=" "/>
    <s v=" "/>
    <s v=" "/>
    <s v=" "/>
    <s v=" "/>
    <s v=" "/>
    <s v=" "/>
    <s v=" "/>
    <s v=" "/>
  </r>
  <r>
    <n v="1182"/>
    <m/>
    <x v="0"/>
    <s v="Hayır"/>
    <s v="Hayır"/>
    <m/>
    <m/>
    <m/>
    <m/>
    <s v=" "/>
    <s v=" "/>
    <s v=" "/>
    <m/>
    <m/>
    <m/>
    <s v=" "/>
    <s v=" "/>
    <s v=" "/>
    <s v=" "/>
    <s v=" "/>
    <s v=" "/>
    <s v=" "/>
    <s v=" "/>
    <s v=" "/>
  </r>
  <r>
    <n v="1183"/>
    <m/>
    <x v="0"/>
    <s v="Hayır"/>
    <s v="Hayır"/>
    <m/>
    <m/>
    <m/>
    <m/>
    <s v=" "/>
    <s v=" "/>
    <s v=" "/>
    <m/>
    <m/>
    <m/>
    <s v=" "/>
    <s v=" "/>
    <s v=" "/>
    <s v=" "/>
    <s v=" "/>
    <s v=" "/>
    <s v=" "/>
    <s v=" "/>
    <s v=" "/>
  </r>
  <r>
    <n v="1184"/>
    <m/>
    <x v="0"/>
    <s v="Hayır"/>
    <s v="Hayır"/>
    <m/>
    <m/>
    <m/>
    <m/>
    <s v=" "/>
    <s v=" "/>
    <s v=" "/>
    <m/>
    <m/>
    <m/>
    <s v=" "/>
    <s v=" "/>
    <s v=" "/>
    <s v=" "/>
    <s v=" "/>
    <s v=" "/>
    <s v=" "/>
    <s v=" "/>
    <s v=" "/>
  </r>
  <r>
    <n v="1185"/>
    <m/>
    <x v="0"/>
    <s v="Hayır"/>
    <s v="Hayır"/>
    <m/>
    <m/>
    <m/>
    <m/>
    <s v=" "/>
    <s v=" "/>
    <s v=" "/>
    <m/>
    <m/>
    <m/>
    <s v=" "/>
    <s v=" "/>
    <s v=" "/>
    <s v=" "/>
    <s v=" "/>
    <s v=" "/>
    <s v=" "/>
    <s v=" "/>
    <s v=" "/>
  </r>
  <r>
    <n v="1186"/>
    <m/>
    <x v="0"/>
    <s v="Hayır"/>
    <s v="Hayır"/>
    <m/>
    <m/>
    <m/>
    <m/>
    <s v=" "/>
    <s v=" "/>
    <s v=" "/>
    <m/>
    <m/>
    <m/>
    <s v=" "/>
    <s v=" "/>
    <s v=" "/>
    <s v=" "/>
    <s v=" "/>
    <s v=" "/>
    <s v=" "/>
    <s v=" "/>
    <s v=" "/>
  </r>
  <r>
    <n v="1187"/>
    <m/>
    <x v="0"/>
    <s v="Hayır"/>
    <s v="Hayır"/>
    <m/>
    <m/>
    <m/>
    <m/>
    <s v=" "/>
    <s v=" "/>
    <s v=" "/>
    <m/>
    <m/>
    <m/>
    <s v=" "/>
    <s v=" "/>
    <s v=" "/>
    <s v=" "/>
    <s v=" "/>
    <s v=" "/>
    <s v=" "/>
    <s v=" "/>
    <s v=" "/>
  </r>
  <r>
    <n v="1188"/>
    <m/>
    <x v="0"/>
    <s v="Hayır"/>
    <s v="Hayır"/>
    <m/>
    <m/>
    <m/>
    <m/>
    <s v=" "/>
    <s v=" "/>
    <s v=" "/>
    <m/>
    <m/>
    <m/>
    <s v=" "/>
    <s v=" "/>
    <s v=" "/>
    <s v=" "/>
    <s v=" "/>
    <s v=" "/>
    <s v=" "/>
    <s v=" "/>
    <s v=" "/>
  </r>
  <r>
    <n v="1189"/>
    <m/>
    <x v="0"/>
    <s v="Hayır"/>
    <s v="Hayır"/>
    <m/>
    <m/>
    <m/>
    <m/>
    <s v=" "/>
    <s v=" "/>
    <s v=" "/>
    <m/>
    <m/>
    <m/>
    <s v=" "/>
    <s v=" "/>
    <s v=" "/>
    <s v=" "/>
    <s v=" "/>
    <s v=" "/>
    <s v=" "/>
    <s v=" "/>
    <s v=" "/>
  </r>
  <r>
    <n v="1190"/>
    <m/>
    <x v="0"/>
    <s v="Hayır"/>
    <s v="Hayır"/>
    <m/>
    <m/>
    <m/>
    <m/>
    <s v=" "/>
    <s v=" "/>
    <s v=" "/>
    <m/>
    <m/>
    <m/>
    <s v=" "/>
    <s v=" "/>
    <s v=" "/>
    <s v=" "/>
    <s v=" "/>
    <s v=" "/>
    <s v=" "/>
    <s v=" "/>
    <s v=" "/>
  </r>
  <r>
    <n v="1191"/>
    <m/>
    <x v="0"/>
    <s v="Hayır"/>
    <s v="Hayır"/>
    <m/>
    <m/>
    <m/>
    <m/>
    <s v=" "/>
    <s v=" "/>
    <s v=" "/>
    <m/>
    <m/>
    <m/>
    <s v=" "/>
    <s v=" "/>
    <s v=" "/>
    <s v=" "/>
    <s v=" "/>
    <s v=" "/>
    <s v=" "/>
    <s v=" "/>
    <s v=" "/>
  </r>
  <r>
    <n v="1192"/>
    <m/>
    <x v="0"/>
    <s v="Hayır"/>
    <s v="Hayır"/>
    <m/>
    <m/>
    <m/>
    <m/>
    <s v=" "/>
    <s v=" "/>
    <s v=" "/>
    <m/>
    <m/>
    <m/>
    <s v=" "/>
    <s v=" "/>
    <s v=" "/>
    <s v=" "/>
    <s v=" "/>
    <s v=" "/>
    <s v=" "/>
    <s v=" "/>
    <s v=" "/>
  </r>
  <r>
    <n v="1193"/>
    <m/>
    <x v="0"/>
    <s v="Hayır"/>
    <s v="Hayır"/>
    <m/>
    <m/>
    <m/>
    <m/>
    <s v=" "/>
    <s v=" "/>
    <s v=" "/>
    <m/>
    <m/>
    <m/>
    <s v=" "/>
    <s v=" "/>
    <s v=" "/>
    <s v=" "/>
    <s v=" "/>
    <s v=" "/>
    <s v=" "/>
    <s v=" "/>
    <s v=" "/>
  </r>
  <r>
    <n v="1194"/>
    <m/>
    <x v="0"/>
    <s v="Hayır"/>
    <s v="Hayır"/>
    <m/>
    <m/>
    <m/>
    <m/>
    <s v=" "/>
    <s v=" "/>
    <s v=" "/>
    <m/>
    <m/>
    <m/>
    <s v=" "/>
    <s v=" "/>
    <s v=" "/>
    <s v=" "/>
    <s v=" "/>
    <s v=" "/>
    <s v=" "/>
    <s v=" "/>
    <s v=" "/>
  </r>
  <r>
    <n v="1195"/>
    <m/>
    <x v="0"/>
    <s v="Hayır"/>
    <s v="Hayır"/>
    <m/>
    <m/>
    <m/>
    <m/>
    <s v=" "/>
    <s v=" "/>
    <s v=" "/>
    <m/>
    <m/>
    <m/>
    <s v=" "/>
    <s v=" "/>
    <s v=" "/>
    <s v=" "/>
    <s v=" "/>
    <s v=" "/>
    <s v=" "/>
    <s v=" "/>
    <s v=" "/>
  </r>
  <r>
    <n v="1196"/>
    <m/>
    <x v="0"/>
    <s v="Hayır"/>
    <s v="Hayır"/>
    <m/>
    <m/>
    <m/>
    <m/>
    <s v=" "/>
    <s v=" "/>
    <s v=" "/>
    <m/>
    <m/>
    <m/>
    <s v=" "/>
    <s v=" "/>
    <s v=" "/>
    <s v=" "/>
    <s v=" "/>
    <s v=" "/>
    <s v=" "/>
    <s v=" "/>
    <s v=" "/>
  </r>
  <r>
    <n v="1197"/>
    <m/>
    <x v="0"/>
    <s v="Hayır"/>
    <s v="Hayır"/>
    <m/>
    <m/>
    <m/>
    <m/>
    <s v=" "/>
    <s v=" "/>
    <s v=" "/>
    <m/>
    <m/>
    <m/>
    <s v=" "/>
    <s v=" "/>
    <s v=" "/>
    <s v=" "/>
    <s v=" "/>
    <s v=" "/>
    <s v=" "/>
    <s v=" "/>
    <s v=" "/>
  </r>
  <r>
    <n v="1198"/>
    <m/>
    <x v="0"/>
    <s v="Hayır"/>
    <s v="Hayır"/>
    <m/>
    <m/>
    <m/>
    <m/>
    <s v=" "/>
    <s v=" "/>
    <s v=" "/>
    <m/>
    <m/>
    <m/>
    <s v=" "/>
    <s v=" "/>
    <s v=" "/>
    <s v=" "/>
    <s v=" "/>
    <s v=" "/>
    <s v=" "/>
    <s v=" "/>
    <s v=" "/>
  </r>
  <r>
    <n v="1199"/>
    <m/>
    <x v="0"/>
    <s v="Hayır"/>
    <s v="Hayır"/>
    <m/>
    <m/>
    <m/>
    <m/>
    <s v=" "/>
    <s v=" "/>
    <s v=" "/>
    <m/>
    <m/>
    <m/>
    <s v=" "/>
    <s v=" "/>
    <s v=" "/>
    <s v=" "/>
    <s v=" "/>
    <s v=" "/>
    <s v=" "/>
    <s v=" "/>
    <s v=" "/>
  </r>
  <r>
    <n v="1200"/>
    <m/>
    <x v="0"/>
    <s v="Hayır"/>
    <s v="Hayır"/>
    <m/>
    <m/>
    <m/>
    <m/>
    <s v=" "/>
    <s v=" "/>
    <s v=" "/>
    <m/>
    <m/>
    <m/>
    <s v=" "/>
    <s v=" "/>
    <s v=" "/>
    <s v=" "/>
    <s v=" "/>
    <s v=" "/>
    <s v=" "/>
    <s v=" "/>
    <s v=" "/>
  </r>
  <r>
    <n v="1201"/>
    <m/>
    <x v="0"/>
    <s v="Hayır"/>
    <s v="Hayır"/>
    <m/>
    <m/>
    <m/>
    <m/>
    <s v=" "/>
    <s v=" "/>
    <s v=" "/>
    <m/>
    <m/>
    <m/>
    <s v=" "/>
    <s v=" "/>
    <s v=" "/>
    <s v=" "/>
    <s v=" "/>
    <s v=" "/>
    <s v=" "/>
    <s v=" "/>
    <s v=" "/>
  </r>
  <r>
    <n v="1202"/>
    <m/>
    <x v="0"/>
    <s v="Hayır"/>
    <s v="Hayır"/>
    <m/>
    <m/>
    <m/>
    <m/>
    <s v=" "/>
    <s v=" "/>
    <s v=" "/>
    <m/>
    <m/>
    <m/>
    <s v=" "/>
    <s v=" "/>
    <s v=" "/>
    <s v=" "/>
    <s v=" "/>
    <s v=" "/>
    <s v=" "/>
    <s v=" "/>
    <s v=" "/>
  </r>
  <r>
    <n v="1203"/>
    <m/>
    <x v="0"/>
    <s v="Hayır"/>
    <s v="Hayır"/>
    <m/>
    <m/>
    <m/>
    <m/>
    <s v=" "/>
    <s v=" "/>
    <s v=" "/>
    <m/>
    <m/>
    <m/>
    <s v=" "/>
    <s v=" "/>
    <s v=" "/>
    <s v=" "/>
    <s v=" "/>
    <s v=" "/>
    <s v=" "/>
    <s v=" "/>
    <s v=" "/>
  </r>
  <r>
    <n v="1204"/>
    <m/>
    <x v="0"/>
    <s v="Hayır"/>
    <s v="Hayır"/>
    <m/>
    <m/>
    <m/>
    <m/>
    <s v=" "/>
    <s v=" "/>
    <s v=" "/>
    <m/>
    <m/>
    <m/>
    <s v=" "/>
    <s v=" "/>
    <s v=" "/>
    <s v=" "/>
    <s v=" "/>
    <s v=" "/>
    <s v=" "/>
    <s v=" "/>
    <s v=" "/>
  </r>
  <r>
    <n v="1205"/>
    <m/>
    <x v="0"/>
    <s v="Hayır"/>
    <s v="Hayır"/>
    <m/>
    <m/>
    <m/>
    <m/>
    <s v=" "/>
    <s v=" "/>
    <s v=" "/>
    <m/>
    <m/>
    <m/>
    <s v=" "/>
    <s v=" "/>
    <s v=" "/>
    <s v=" "/>
    <s v=" "/>
    <s v=" "/>
    <s v=" "/>
    <s v=" "/>
    <s v=" "/>
  </r>
  <r>
    <n v="1206"/>
    <m/>
    <x v="0"/>
    <s v="Hayır"/>
    <s v="Hayır"/>
    <m/>
    <m/>
    <m/>
    <m/>
    <s v=" "/>
    <s v=" "/>
    <s v=" "/>
    <m/>
    <m/>
    <m/>
    <s v=" "/>
    <s v=" "/>
    <s v=" "/>
    <s v=" "/>
    <s v=" "/>
    <s v=" "/>
    <s v=" "/>
    <s v=" "/>
    <s v=" "/>
  </r>
  <r>
    <n v="1207"/>
    <m/>
    <x v="0"/>
    <s v="Hayır"/>
    <s v="Hayır"/>
    <m/>
    <m/>
    <m/>
    <m/>
    <s v=" "/>
    <s v=" "/>
    <s v=" "/>
    <m/>
    <m/>
    <m/>
    <s v=" "/>
    <s v=" "/>
    <s v=" "/>
    <s v=" "/>
    <s v=" "/>
    <s v=" "/>
    <s v=" "/>
    <s v=" "/>
    <s v=" "/>
  </r>
  <r>
    <n v="1208"/>
    <m/>
    <x v="0"/>
    <s v="Hayır"/>
    <s v="Hayır"/>
    <m/>
    <m/>
    <m/>
    <m/>
    <s v=" "/>
    <s v=" "/>
    <s v=" "/>
    <m/>
    <m/>
    <m/>
    <s v=" "/>
    <s v=" "/>
    <s v=" "/>
    <s v=" "/>
    <s v=" "/>
    <s v=" "/>
    <s v=" "/>
    <s v=" "/>
    <s v=" "/>
  </r>
  <r>
    <n v="1209"/>
    <m/>
    <x v="0"/>
    <s v="Hayır"/>
    <s v="Hayır"/>
    <m/>
    <m/>
    <m/>
    <m/>
    <s v=" "/>
    <s v=" "/>
    <s v=" "/>
    <m/>
    <m/>
    <m/>
    <s v=" "/>
    <s v=" "/>
    <s v=" "/>
    <s v=" "/>
    <s v=" "/>
    <s v=" "/>
    <s v=" "/>
    <s v=" "/>
    <s v=" "/>
  </r>
  <r>
    <n v="1210"/>
    <m/>
    <x v="0"/>
    <s v="Hayır"/>
    <s v="Hayır"/>
    <m/>
    <m/>
    <m/>
    <m/>
    <s v=" "/>
    <s v=" "/>
    <s v=" "/>
    <m/>
    <m/>
    <m/>
    <s v=" "/>
    <s v=" "/>
    <s v=" "/>
    <s v=" "/>
    <s v=" "/>
    <s v=" "/>
    <s v=" "/>
    <s v=" "/>
    <s v=" "/>
  </r>
  <r>
    <n v="1211"/>
    <m/>
    <x v="0"/>
    <s v="Hayır"/>
    <s v="Hayır"/>
    <m/>
    <m/>
    <m/>
    <m/>
    <s v=" "/>
    <s v=" "/>
    <s v=" "/>
    <m/>
    <m/>
    <m/>
    <s v=" "/>
    <s v=" "/>
    <s v=" "/>
    <s v=" "/>
    <s v=" "/>
    <s v=" "/>
    <s v=" "/>
    <s v=" "/>
    <s v=" "/>
  </r>
  <r>
    <n v="1212"/>
    <m/>
    <x v="0"/>
    <s v="Hayır"/>
    <s v="Hayır"/>
    <m/>
    <m/>
    <m/>
    <m/>
    <s v=" "/>
    <s v=" "/>
    <s v=" "/>
    <m/>
    <m/>
    <m/>
    <s v=" "/>
    <s v=" "/>
    <s v=" "/>
    <s v=" "/>
    <s v=" "/>
    <s v=" "/>
    <s v=" "/>
    <s v=" "/>
    <s v=" "/>
  </r>
  <r>
    <n v="1213"/>
    <m/>
    <x v="0"/>
    <s v="Hayır"/>
    <s v="Hayır"/>
    <m/>
    <m/>
    <m/>
    <m/>
    <s v=" "/>
    <s v=" "/>
    <s v=" "/>
    <m/>
    <m/>
    <m/>
    <s v=" "/>
    <s v=" "/>
    <s v=" "/>
    <s v=" "/>
    <s v=" "/>
    <s v=" "/>
    <s v=" "/>
    <s v=" "/>
    <s v=" "/>
  </r>
  <r>
    <n v="1214"/>
    <m/>
    <x v="0"/>
    <s v="Hayır"/>
    <s v="Hayır"/>
    <m/>
    <m/>
    <m/>
    <m/>
    <s v=" "/>
    <s v=" "/>
    <s v=" "/>
    <m/>
    <m/>
    <m/>
    <s v=" "/>
    <s v=" "/>
    <s v=" "/>
    <s v=" "/>
    <s v=" "/>
    <s v=" "/>
    <s v=" "/>
    <s v=" "/>
    <s v=" "/>
  </r>
  <r>
    <n v="1215"/>
    <m/>
    <x v="0"/>
    <s v="Hayır"/>
    <s v="Hayır"/>
    <m/>
    <m/>
    <m/>
    <m/>
    <s v=" "/>
    <s v=" "/>
    <s v=" "/>
    <m/>
    <m/>
    <m/>
    <s v=" "/>
    <s v=" "/>
    <s v=" "/>
    <s v=" "/>
    <s v=" "/>
    <s v=" "/>
    <s v=" "/>
    <s v=" "/>
    <s v=" "/>
  </r>
  <r>
    <n v="1216"/>
    <m/>
    <x v="0"/>
    <s v="Hayır"/>
    <s v="Hayır"/>
    <m/>
    <m/>
    <m/>
    <m/>
    <s v=" "/>
    <s v=" "/>
    <s v=" "/>
    <m/>
    <m/>
    <m/>
    <s v=" "/>
    <s v=" "/>
    <s v=" "/>
    <s v=" "/>
    <s v=" "/>
    <s v=" "/>
    <s v=" "/>
    <s v=" "/>
    <s v=" "/>
  </r>
  <r>
    <n v="1217"/>
    <m/>
    <x v="0"/>
    <s v="Hayır"/>
    <s v="Hayır"/>
    <m/>
    <m/>
    <m/>
    <m/>
    <s v=" "/>
    <s v=" "/>
    <s v=" "/>
    <m/>
    <m/>
    <m/>
    <s v=" "/>
    <s v=" "/>
    <s v=" "/>
    <s v=" "/>
    <s v=" "/>
    <s v=" "/>
    <s v=" "/>
    <s v=" "/>
    <s v=" "/>
  </r>
  <r>
    <n v="1218"/>
    <m/>
    <x v="0"/>
    <s v="Hayır"/>
    <s v="Hayır"/>
    <m/>
    <m/>
    <m/>
    <m/>
    <s v=" "/>
    <s v=" "/>
    <s v=" "/>
    <m/>
    <m/>
    <m/>
    <s v=" "/>
    <s v=" "/>
    <s v=" "/>
    <s v=" "/>
    <s v=" "/>
    <s v=" "/>
    <s v=" "/>
    <s v=" "/>
    <s v=" "/>
  </r>
  <r>
    <n v="1219"/>
    <m/>
    <x v="0"/>
    <s v="Hayır"/>
    <s v="Hayır"/>
    <m/>
    <m/>
    <m/>
    <m/>
    <s v=" "/>
    <s v=" "/>
    <s v=" "/>
    <m/>
    <m/>
    <m/>
    <s v=" "/>
    <s v=" "/>
    <s v=" "/>
    <s v=" "/>
    <s v=" "/>
    <s v=" "/>
    <s v=" "/>
    <s v=" "/>
    <s v=" "/>
  </r>
  <r>
    <n v="1220"/>
    <m/>
    <x v="0"/>
    <s v="Hayır"/>
    <s v="Hayır"/>
    <m/>
    <m/>
    <m/>
    <m/>
    <s v=" "/>
    <s v=" "/>
    <s v=" "/>
    <m/>
    <m/>
    <m/>
    <s v=" "/>
    <s v=" "/>
    <s v=" "/>
    <s v=" "/>
    <s v=" "/>
    <s v=" "/>
    <s v=" "/>
    <s v=" "/>
    <s v=" "/>
  </r>
  <r>
    <n v="1221"/>
    <m/>
    <x v="0"/>
    <s v="Hayır"/>
    <s v="Hayır"/>
    <m/>
    <m/>
    <m/>
    <m/>
    <s v=" "/>
    <s v=" "/>
    <s v=" "/>
    <m/>
    <m/>
    <m/>
    <s v=" "/>
    <s v=" "/>
    <s v=" "/>
    <s v=" "/>
    <s v=" "/>
    <s v=" "/>
    <s v=" "/>
    <s v=" "/>
    <s v=" "/>
  </r>
  <r>
    <n v="1222"/>
    <m/>
    <x v="0"/>
    <s v="Hayır"/>
    <s v="Hayır"/>
    <m/>
    <m/>
    <m/>
    <m/>
    <s v=" "/>
    <s v=" "/>
    <s v=" "/>
    <m/>
    <m/>
    <m/>
    <s v=" "/>
    <s v=" "/>
    <s v=" "/>
    <s v=" "/>
    <s v=" "/>
    <s v=" "/>
    <s v=" "/>
    <s v=" "/>
    <s v=" "/>
  </r>
  <r>
    <n v="1223"/>
    <m/>
    <x v="0"/>
    <s v="Hayır"/>
    <s v="Hayır"/>
    <m/>
    <m/>
    <m/>
    <m/>
    <s v=" "/>
    <s v=" "/>
    <s v=" "/>
    <m/>
    <m/>
    <m/>
    <s v=" "/>
    <s v=" "/>
    <s v=" "/>
    <s v=" "/>
    <s v=" "/>
    <s v=" "/>
    <s v=" "/>
    <s v=" "/>
    <s v=" "/>
  </r>
  <r>
    <n v="1224"/>
    <m/>
    <x v="0"/>
    <s v="Hayır"/>
    <s v="Hayır"/>
    <m/>
    <m/>
    <m/>
    <m/>
    <s v=" "/>
    <s v=" "/>
    <s v=" "/>
    <m/>
    <m/>
    <m/>
    <s v=" "/>
    <s v=" "/>
    <s v=" "/>
    <s v=" "/>
    <s v=" "/>
    <s v=" "/>
    <s v=" "/>
    <s v=" "/>
    <s v=" "/>
  </r>
  <r>
    <n v="1225"/>
    <m/>
    <x v="0"/>
    <s v="Hayır"/>
    <s v="Hayır"/>
    <m/>
    <m/>
    <m/>
    <m/>
    <s v=" "/>
    <s v=" "/>
    <s v=" "/>
    <m/>
    <m/>
    <m/>
    <s v=" "/>
    <s v=" "/>
    <s v=" "/>
    <s v=" "/>
    <s v=" "/>
    <s v=" "/>
    <s v=" "/>
    <s v=" "/>
    <s v=" "/>
  </r>
  <r>
    <n v="1226"/>
    <m/>
    <x v="0"/>
    <s v="Hayır"/>
    <s v="Hayır"/>
    <m/>
    <m/>
    <m/>
    <m/>
    <s v=" "/>
    <s v=" "/>
    <s v=" "/>
    <m/>
    <m/>
    <m/>
    <s v=" "/>
    <s v=" "/>
    <s v=" "/>
    <s v=" "/>
    <s v=" "/>
    <s v=" "/>
    <s v=" "/>
    <s v=" "/>
    <s v=" "/>
  </r>
  <r>
    <n v="1227"/>
    <m/>
    <x v="0"/>
    <s v="Hayır"/>
    <s v="Hayır"/>
    <m/>
    <m/>
    <m/>
    <m/>
    <s v=" "/>
    <s v=" "/>
    <s v=" "/>
    <m/>
    <m/>
    <m/>
    <s v=" "/>
    <s v=" "/>
    <s v=" "/>
    <s v=" "/>
    <s v=" "/>
    <s v=" "/>
    <s v=" "/>
    <s v=" "/>
    <s v=" "/>
  </r>
  <r>
    <n v="1228"/>
    <m/>
    <x v="0"/>
    <s v="Hayır"/>
    <s v="Hayır"/>
    <m/>
    <m/>
    <m/>
    <m/>
    <s v=" "/>
    <s v=" "/>
    <s v=" "/>
    <m/>
    <m/>
    <m/>
    <s v=" "/>
    <s v=" "/>
    <s v=" "/>
    <s v=" "/>
    <s v=" "/>
    <s v=" "/>
    <s v=" "/>
    <s v=" "/>
    <s v=" "/>
  </r>
  <r>
    <n v="1229"/>
    <m/>
    <x v="0"/>
    <s v="Hayır"/>
    <s v="Hayır"/>
    <m/>
    <m/>
    <m/>
    <m/>
    <s v=" "/>
    <s v=" "/>
    <s v=" "/>
    <m/>
    <m/>
    <m/>
    <s v=" "/>
    <s v=" "/>
    <s v=" "/>
    <s v=" "/>
    <s v=" "/>
    <s v=" "/>
    <s v=" "/>
    <s v=" "/>
    <s v=" "/>
  </r>
  <r>
    <n v="1230"/>
    <m/>
    <x v="0"/>
    <s v="Hayır"/>
    <s v="Hayır"/>
    <m/>
    <m/>
    <m/>
    <m/>
    <s v=" "/>
    <s v=" "/>
    <s v=" "/>
    <m/>
    <m/>
    <m/>
    <s v=" "/>
    <s v=" "/>
    <s v=" "/>
    <s v=" "/>
    <s v=" "/>
    <s v=" "/>
    <s v=" "/>
    <s v=" "/>
    <s v=" "/>
  </r>
  <r>
    <n v="1231"/>
    <m/>
    <x v="0"/>
    <s v="Hayır"/>
    <s v="Hayır"/>
    <m/>
    <m/>
    <m/>
    <m/>
    <s v=" "/>
    <s v=" "/>
    <s v=" "/>
    <m/>
    <m/>
    <m/>
    <s v=" "/>
    <s v=" "/>
    <s v=" "/>
    <s v=" "/>
    <s v=" "/>
    <s v=" "/>
    <s v=" "/>
    <s v=" "/>
    <s v=" "/>
  </r>
  <r>
    <n v="1232"/>
    <m/>
    <x v="0"/>
    <s v="Hayır"/>
    <s v="Hayır"/>
    <m/>
    <m/>
    <m/>
    <m/>
    <s v=" "/>
    <s v=" "/>
    <s v=" "/>
    <m/>
    <m/>
    <m/>
    <s v=" "/>
    <s v=" "/>
    <s v=" "/>
    <s v=" "/>
    <s v=" "/>
    <s v=" "/>
    <s v=" "/>
    <s v=" "/>
    <s v=" "/>
  </r>
  <r>
    <n v="1233"/>
    <m/>
    <x v="0"/>
    <s v="Hayır"/>
    <s v="Hayır"/>
    <m/>
    <m/>
    <m/>
    <m/>
    <s v=" "/>
    <s v=" "/>
    <s v=" "/>
    <m/>
    <m/>
    <m/>
    <s v=" "/>
    <s v=" "/>
    <s v=" "/>
    <s v=" "/>
    <s v=" "/>
    <s v=" "/>
    <s v=" "/>
    <s v=" "/>
    <s v=" "/>
  </r>
  <r>
    <n v="1234"/>
    <m/>
    <x v="0"/>
    <s v="Hayır"/>
    <s v="Hayır"/>
    <m/>
    <m/>
    <m/>
    <m/>
    <s v=" "/>
    <s v=" "/>
    <s v=" "/>
    <m/>
    <m/>
    <m/>
    <s v=" "/>
    <s v=" "/>
    <s v=" "/>
    <s v=" "/>
    <s v=" "/>
    <s v=" "/>
    <s v=" "/>
    <s v=" "/>
    <s v=" "/>
  </r>
  <r>
    <n v="1235"/>
    <m/>
    <x v="0"/>
    <s v="Hayır"/>
    <s v="Hayır"/>
    <m/>
    <m/>
    <m/>
    <m/>
    <s v=" "/>
    <s v=" "/>
    <s v=" "/>
    <m/>
    <m/>
    <m/>
    <s v=" "/>
    <s v=" "/>
    <s v=" "/>
    <s v=" "/>
    <s v=" "/>
    <s v=" "/>
    <s v=" "/>
    <s v=" "/>
    <s v=" "/>
  </r>
  <r>
    <n v="1236"/>
    <m/>
    <x v="0"/>
    <s v="Hayır"/>
    <s v="Hayır"/>
    <m/>
    <m/>
    <m/>
    <m/>
    <s v=" "/>
    <s v=" "/>
    <s v=" "/>
    <m/>
    <m/>
    <m/>
    <s v=" "/>
    <s v=" "/>
    <s v=" "/>
    <s v=" "/>
    <s v=" "/>
    <s v=" "/>
    <s v=" "/>
    <s v=" "/>
    <s v=" "/>
  </r>
  <r>
    <n v="1237"/>
    <m/>
    <x v="0"/>
    <s v="Hayır"/>
    <s v="Hayır"/>
    <m/>
    <m/>
    <m/>
    <m/>
    <s v=" "/>
    <s v=" "/>
    <s v=" "/>
    <m/>
    <m/>
    <m/>
    <s v=" "/>
    <s v=" "/>
    <s v=" "/>
    <s v=" "/>
    <s v=" "/>
    <s v=" "/>
    <s v=" "/>
    <s v=" "/>
    <s v=" "/>
  </r>
  <r>
    <n v="1238"/>
    <m/>
    <x v="0"/>
    <s v="Hayır"/>
    <s v="Hayır"/>
    <m/>
    <m/>
    <m/>
    <m/>
    <s v=" "/>
    <s v=" "/>
    <s v=" "/>
    <m/>
    <m/>
    <m/>
    <s v=" "/>
    <s v=" "/>
    <s v=" "/>
    <s v=" "/>
    <s v=" "/>
    <s v=" "/>
    <s v=" "/>
    <s v=" "/>
    <s v=" "/>
  </r>
  <r>
    <n v="1239"/>
    <m/>
    <x v="0"/>
    <s v="Hayır"/>
    <s v="Hayır"/>
    <m/>
    <m/>
    <m/>
    <m/>
    <s v=" "/>
    <s v=" "/>
    <s v=" "/>
    <m/>
    <m/>
    <m/>
    <s v=" "/>
    <s v=" "/>
    <s v=" "/>
    <s v=" "/>
    <s v=" "/>
    <s v=" "/>
    <s v=" "/>
    <s v=" "/>
    <s v=" "/>
  </r>
  <r>
    <n v="1240"/>
    <m/>
    <x v="0"/>
    <s v="Hayır"/>
    <s v="Hayır"/>
    <m/>
    <m/>
    <m/>
    <m/>
    <s v=" "/>
    <s v=" "/>
    <s v=" "/>
    <m/>
    <m/>
    <m/>
    <s v=" "/>
    <s v=" "/>
    <s v=" "/>
    <s v=" "/>
    <s v=" "/>
    <s v=" "/>
    <s v=" "/>
    <s v=" "/>
    <s v=" "/>
  </r>
  <r>
    <n v="1241"/>
    <m/>
    <x v="0"/>
    <s v="Hayır"/>
    <s v="Hayır"/>
    <m/>
    <m/>
    <m/>
    <m/>
    <s v=" "/>
    <s v=" "/>
    <s v=" "/>
    <m/>
    <m/>
    <m/>
    <s v=" "/>
    <s v=" "/>
    <s v=" "/>
    <s v=" "/>
    <s v=" "/>
    <s v=" "/>
    <s v=" "/>
    <s v=" "/>
    <s v=" "/>
  </r>
  <r>
    <n v="1242"/>
    <m/>
    <x v="0"/>
    <s v="Hayır"/>
    <s v="Hayır"/>
    <m/>
    <m/>
    <m/>
    <m/>
    <s v=" "/>
    <s v=" "/>
    <s v=" "/>
    <m/>
    <m/>
    <m/>
    <s v=" "/>
    <s v=" "/>
    <s v=" "/>
    <s v=" "/>
    <s v=" "/>
    <s v=" "/>
    <s v=" "/>
    <s v=" "/>
    <s v=" "/>
  </r>
  <r>
    <n v="1243"/>
    <m/>
    <x v="0"/>
    <s v="Hayır"/>
    <s v="Hayır"/>
    <m/>
    <m/>
    <m/>
    <m/>
    <s v=" "/>
    <s v=" "/>
    <s v=" "/>
    <m/>
    <m/>
    <m/>
    <s v=" "/>
    <s v=" "/>
    <s v=" "/>
    <s v=" "/>
    <s v=" "/>
    <s v=" "/>
    <s v=" "/>
    <s v=" "/>
    <s v=" "/>
  </r>
  <r>
    <n v="1244"/>
    <m/>
    <x v="0"/>
    <s v="Hayır"/>
    <s v="Hayır"/>
    <m/>
    <m/>
    <m/>
    <m/>
    <s v=" "/>
    <s v=" "/>
    <s v=" "/>
    <m/>
    <m/>
    <m/>
    <s v=" "/>
    <s v=" "/>
    <s v=" "/>
    <s v=" "/>
    <s v=" "/>
    <s v=" "/>
    <s v=" "/>
    <s v=" "/>
    <s v=" "/>
  </r>
  <r>
    <n v="1245"/>
    <m/>
    <x v="0"/>
    <s v="Hayır"/>
    <s v="Hayır"/>
    <m/>
    <m/>
    <m/>
    <m/>
    <s v=" "/>
    <s v=" "/>
    <s v=" "/>
    <m/>
    <m/>
    <m/>
    <s v=" "/>
    <s v=" "/>
    <s v=" "/>
    <s v=" "/>
    <s v=" "/>
    <s v=" "/>
    <s v=" "/>
    <s v=" "/>
    <s v=" "/>
  </r>
  <r>
    <n v="1246"/>
    <m/>
    <x v="0"/>
    <s v="Hayır"/>
    <s v="Hayır"/>
    <m/>
    <m/>
    <m/>
    <m/>
    <s v=" "/>
    <s v=" "/>
    <s v=" "/>
    <m/>
    <m/>
    <m/>
    <s v=" "/>
    <s v=" "/>
    <s v=" "/>
    <s v=" "/>
    <s v=" "/>
    <s v=" "/>
    <s v=" "/>
    <s v=" "/>
    <s v=" "/>
  </r>
  <r>
    <n v="1247"/>
    <m/>
    <x v="0"/>
    <s v="Hayır"/>
    <s v="Hayır"/>
    <m/>
    <m/>
    <m/>
    <m/>
    <s v=" "/>
    <s v=" "/>
    <s v=" "/>
    <m/>
    <m/>
    <m/>
    <s v=" "/>
    <s v=" "/>
    <s v=" "/>
    <s v=" "/>
    <s v=" "/>
    <s v=" "/>
    <s v=" "/>
    <s v=" "/>
    <s v=" "/>
  </r>
  <r>
    <n v="1248"/>
    <m/>
    <x v="0"/>
    <s v="Hayır"/>
    <s v="Hayır"/>
    <m/>
    <m/>
    <m/>
    <m/>
    <s v=" "/>
    <s v=" "/>
    <s v=" "/>
    <m/>
    <m/>
    <m/>
    <s v=" "/>
    <s v=" "/>
    <s v=" "/>
    <s v=" "/>
    <s v=" "/>
    <s v=" "/>
    <s v=" "/>
    <s v=" "/>
    <s v=" "/>
  </r>
  <r>
    <n v="1249"/>
    <m/>
    <x v="0"/>
    <s v="Hayır"/>
    <s v="Hayır"/>
    <m/>
    <m/>
    <m/>
    <m/>
    <s v=" "/>
    <s v=" "/>
    <s v=" "/>
    <m/>
    <m/>
    <m/>
    <s v=" "/>
    <s v=" "/>
    <s v=" "/>
    <s v=" "/>
    <s v=" "/>
    <s v=" "/>
    <s v=" "/>
    <s v=" "/>
    <s v=" "/>
  </r>
  <r>
    <n v="1250"/>
    <m/>
    <x v="0"/>
    <s v="Hayır"/>
    <s v="Hayır"/>
    <m/>
    <m/>
    <m/>
    <m/>
    <s v=" "/>
    <s v=" "/>
    <s v=" "/>
    <m/>
    <m/>
    <m/>
    <s v=" "/>
    <s v=" "/>
    <s v=" "/>
    <s v=" "/>
    <s v=" "/>
    <s v=" "/>
    <s v=" "/>
    <s v=" "/>
    <s v=" "/>
  </r>
  <r>
    <n v="1251"/>
    <m/>
    <x v="0"/>
    <s v="Hayır"/>
    <s v="Hayır"/>
    <m/>
    <m/>
    <m/>
    <m/>
    <s v=" "/>
    <s v=" "/>
    <s v=" "/>
    <m/>
    <m/>
    <m/>
    <s v=" "/>
    <s v=" "/>
    <s v=" "/>
    <s v=" "/>
    <s v=" "/>
    <s v=" "/>
    <s v=" "/>
    <s v=" "/>
    <s v=" "/>
  </r>
  <r>
    <n v="1252"/>
    <m/>
    <x v="0"/>
    <s v="Hayır"/>
    <s v="Hayır"/>
    <m/>
    <m/>
    <m/>
    <m/>
    <s v=" "/>
    <s v=" "/>
    <s v=" "/>
    <m/>
    <m/>
    <m/>
    <s v=" "/>
    <s v=" "/>
    <s v=" "/>
    <s v=" "/>
    <s v=" "/>
    <s v=" "/>
    <s v=" "/>
    <s v=" "/>
    <s v=" "/>
  </r>
  <r>
    <n v="1253"/>
    <m/>
    <x v="0"/>
    <s v="Hayır"/>
    <s v="Hayır"/>
    <m/>
    <m/>
    <m/>
    <m/>
    <s v=" "/>
    <s v=" "/>
    <s v=" "/>
    <m/>
    <m/>
    <m/>
    <s v=" "/>
    <s v=" "/>
    <s v=" "/>
    <s v=" "/>
    <s v=" "/>
    <s v=" "/>
    <s v=" "/>
    <s v=" "/>
    <s v=" "/>
  </r>
  <r>
    <n v="1254"/>
    <m/>
    <x v="0"/>
    <s v="Hayır"/>
    <s v="Hayır"/>
    <m/>
    <m/>
    <m/>
    <m/>
    <s v=" "/>
    <s v=" "/>
    <s v=" "/>
    <m/>
    <m/>
    <m/>
    <s v=" "/>
    <s v=" "/>
    <s v=" "/>
    <s v=" "/>
    <s v=" "/>
    <s v=" "/>
    <s v=" "/>
    <s v=" "/>
    <s v=" "/>
  </r>
  <r>
    <n v="1255"/>
    <m/>
    <x v="0"/>
    <s v="Hayır"/>
    <s v="Hayır"/>
    <m/>
    <m/>
    <m/>
    <m/>
    <s v=" "/>
    <s v=" "/>
    <s v=" "/>
    <m/>
    <m/>
    <m/>
    <s v=" "/>
    <s v=" "/>
    <s v=" "/>
    <s v=" "/>
    <s v=" "/>
    <s v=" "/>
    <s v=" "/>
    <s v=" "/>
    <s v=" "/>
  </r>
  <r>
    <n v="1256"/>
    <m/>
    <x v="0"/>
    <s v="Hayır"/>
    <s v="Hayır"/>
    <m/>
    <m/>
    <m/>
    <m/>
    <s v=" "/>
    <s v=" "/>
    <s v=" "/>
    <m/>
    <m/>
    <m/>
    <s v=" "/>
    <s v=" "/>
    <s v=" "/>
    <s v=" "/>
    <s v=" "/>
    <s v=" "/>
    <s v=" "/>
    <s v=" "/>
    <s v=" "/>
  </r>
  <r>
    <n v="1257"/>
    <m/>
    <x v="0"/>
    <s v="Hayır"/>
    <s v="Hayır"/>
    <m/>
    <m/>
    <m/>
    <m/>
    <s v=" "/>
    <s v=" "/>
    <s v=" "/>
    <m/>
    <m/>
    <m/>
    <s v=" "/>
    <s v=" "/>
    <s v=" "/>
    <s v=" "/>
    <s v=" "/>
    <s v=" "/>
    <s v=" "/>
    <s v=" "/>
    <s v=" "/>
  </r>
  <r>
    <n v="1258"/>
    <m/>
    <x v="0"/>
    <s v="Hayır"/>
    <s v="Hayır"/>
    <m/>
    <m/>
    <m/>
    <m/>
    <s v=" "/>
    <s v=" "/>
    <s v=" "/>
    <m/>
    <m/>
    <m/>
    <s v=" "/>
    <s v=" "/>
    <s v=" "/>
    <s v=" "/>
    <s v=" "/>
    <s v=" "/>
    <s v=" "/>
    <s v=" "/>
    <s v=" "/>
  </r>
  <r>
    <n v="1259"/>
    <m/>
    <x v="0"/>
    <s v="Hayır"/>
    <s v="Hayır"/>
    <m/>
    <m/>
    <m/>
    <m/>
    <s v=" "/>
    <s v=" "/>
    <s v=" "/>
    <m/>
    <m/>
    <m/>
    <s v=" "/>
    <s v=" "/>
    <s v=" "/>
    <s v=" "/>
    <s v=" "/>
    <s v=" "/>
    <s v=" "/>
    <s v=" "/>
    <s v=" "/>
  </r>
  <r>
    <n v="1260"/>
    <m/>
    <x v="0"/>
    <s v="Hayır"/>
    <s v="Hayır"/>
    <m/>
    <m/>
    <m/>
    <m/>
    <s v=" "/>
    <s v=" "/>
    <s v=" "/>
    <m/>
    <m/>
    <m/>
    <s v=" "/>
    <s v=" "/>
    <s v=" "/>
    <s v=" "/>
    <s v=" "/>
    <s v=" "/>
    <s v=" "/>
    <s v=" "/>
    <s v=" "/>
  </r>
  <r>
    <n v="1261"/>
    <m/>
    <x v="0"/>
    <s v="Hayır"/>
    <s v="Hayır"/>
    <m/>
    <m/>
    <m/>
    <m/>
    <s v=" "/>
    <s v=" "/>
    <s v=" "/>
    <m/>
    <m/>
    <m/>
    <s v=" "/>
    <s v=" "/>
    <s v=" "/>
    <s v=" "/>
    <s v=" "/>
    <s v=" "/>
    <s v=" "/>
    <s v=" "/>
    <s v=" "/>
  </r>
  <r>
    <n v="1262"/>
    <m/>
    <x v="0"/>
    <s v="Hayır"/>
    <s v="Hayır"/>
    <m/>
    <m/>
    <m/>
    <m/>
    <s v=" "/>
    <s v=" "/>
    <s v=" "/>
    <m/>
    <m/>
    <m/>
    <s v=" "/>
    <s v=" "/>
    <s v=" "/>
    <s v=" "/>
    <s v=" "/>
    <s v=" "/>
    <s v=" "/>
    <s v=" "/>
    <s v=" "/>
  </r>
  <r>
    <n v="1263"/>
    <m/>
    <x v="0"/>
    <s v="Hayır"/>
    <s v="Hayır"/>
    <m/>
    <m/>
    <m/>
    <m/>
    <s v=" "/>
    <s v=" "/>
    <s v=" "/>
    <m/>
    <m/>
    <m/>
    <s v=" "/>
    <s v=" "/>
    <s v=" "/>
    <s v=" "/>
    <s v=" "/>
    <s v=" "/>
    <s v=" "/>
    <s v=" "/>
    <s v=" "/>
  </r>
  <r>
    <n v="1264"/>
    <m/>
    <x v="0"/>
    <s v="Hayır"/>
    <s v="Hayır"/>
    <m/>
    <m/>
    <m/>
    <m/>
    <s v=" "/>
    <s v=" "/>
    <s v=" "/>
    <m/>
    <m/>
    <m/>
    <s v=" "/>
    <s v=" "/>
    <s v=" "/>
    <s v=" "/>
    <s v=" "/>
    <s v=" "/>
    <s v=" "/>
    <s v=" "/>
    <s v=" "/>
  </r>
  <r>
    <n v="1265"/>
    <m/>
    <x v="0"/>
    <s v="Hayır"/>
    <s v="Hayır"/>
    <m/>
    <m/>
    <m/>
    <m/>
    <s v=" "/>
    <s v=" "/>
    <s v=" "/>
    <m/>
    <m/>
    <m/>
    <s v=" "/>
    <s v=" "/>
    <s v=" "/>
    <s v=" "/>
    <s v=" "/>
    <s v=" "/>
    <s v=" "/>
    <s v=" "/>
    <s v=" "/>
  </r>
  <r>
    <n v="1266"/>
    <m/>
    <x v="0"/>
    <s v="Hayır"/>
    <s v="Hayır"/>
    <m/>
    <m/>
    <m/>
    <m/>
    <s v=" "/>
    <s v=" "/>
    <s v=" "/>
    <m/>
    <m/>
    <m/>
    <s v=" "/>
    <s v=" "/>
    <s v=" "/>
    <s v=" "/>
    <s v=" "/>
    <s v=" "/>
    <s v=" "/>
    <s v=" "/>
    <s v=" "/>
  </r>
  <r>
    <n v="1267"/>
    <m/>
    <x v="0"/>
    <s v="Hayır"/>
    <s v="Hayır"/>
    <m/>
    <m/>
    <m/>
    <m/>
    <s v=" "/>
    <s v=" "/>
    <s v=" "/>
    <m/>
    <m/>
    <m/>
    <s v=" "/>
    <s v=" "/>
    <s v=" "/>
    <s v=" "/>
    <s v=" "/>
    <s v=" "/>
    <s v=" "/>
    <s v=" "/>
    <s v=" "/>
  </r>
  <r>
    <n v="1268"/>
    <m/>
    <x v="0"/>
    <s v="Hayır"/>
    <s v="Hayır"/>
    <m/>
    <m/>
    <m/>
    <m/>
    <s v=" "/>
    <s v=" "/>
    <s v=" "/>
    <m/>
    <m/>
    <m/>
    <s v=" "/>
    <s v=" "/>
    <s v=" "/>
    <s v=" "/>
    <s v=" "/>
    <s v=" "/>
    <s v=" "/>
    <s v=" "/>
    <s v=" "/>
  </r>
  <r>
    <n v="1269"/>
    <m/>
    <x v="0"/>
    <s v="Hayır"/>
    <s v="Hayır"/>
    <m/>
    <m/>
    <m/>
    <m/>
    <s v=" "/>
    <s v=" "/>
    <s v=" "/>
    <m/>
    <m/>
    <m/>
    <s v=" "/>
    <s v=" "/>
    <s v=" "/>
    <s v=" "/>
    <s v=" "/>
    <s v=" "/>
    <s v=" "/>
    <s v=" "/>
    <s v=" "/>
  </r>
  <r>
    <n v="1270"/>
    <m/>
    <x v="0"/>
    <s v="Hayır"/>
    <s v="Hayır"/>
    <m/>
    <m/>
    <m/>
    <m/>
    <s v=" "/>
    <s v=" "/>
    <s v=" "/>
    <m/>
    <m/>
    <m/>
    <s v=" "/>
    <s v=" "/>
    <s v=" "/>
    <s v=" "/>
    <s v=" "/>
    <s v=" "/>
    <s v=" "/>
    <s v=" "/>
    <s v=" "/>
  </r>
  <r>
    <n v="1271"/>
    <m/>
    <x v="0"/>
    <s v="Hayır"/>
    <s v="Hayır"/>
    <m/>
    <m/>
    <m/>
    <m/>
    <s v=" "/>
    <s v=" "/>
    <s v=" "/>
    <m/>
    <m/>
    <m/>
    <s v=" "/>
    <s v=" "/>
    <s v=" "/>
    <s v=" "/>
    <s v=" "/>
    <s v=" "/>
    <s v=" "/>
    <s v=" "/>
    <s v=" "/>
  </r>
  <r>
    <n v="1272"/>
    <m/>
    <x v="0"/>
    <s v="Hayır"/>
    <s v="Hayır"/>
    <m/>
    <m/>
    <m/>
    <m/>
    <s v=" "/>
    <s v=" "/>
    <s v=" "/>
    <m/>
    <m/>
    <m/>
    <s v=" "/>
    <s v=" "/>
    <s v=" "/>
    <s v=" "/>
    <s v=" "/>
    <s v=" "/>
    <s v=" "/>
    <s v=" "/>
    <s v=" "/>
  </r>
  <r>
    <n v="1273"/>
    <m/>
    <x v="0"/>
    <s v="Hayır"/>
    <s v="Hayır"/>
    <m/>
    <m/>
    <m/>
    <m/>
    <s v=" "/>
    <s v=" "/>
    <s v=" "/>
    <m/>
    <m/>
    <m/>
    <s v=" "/>
    <s v=" "/>
    <s v=" "/>
    <s v=" "/>
    <s v=" "/>
    <s v=" "/>
    <s v=" "/>
    <s v=" "/>
    <s v=" "/>
  </r>
  <r>
    <n v="1274"/>
    <m/>
    <x v="0"/>
    <s v="Hayır"/>
    <s v="Hayır"/>
    <m/>
    <m/>
    <m/>
    <m/>
    <s v=" "/>
    <s v=" "/>
    <s v=" "/>
    <m/>
    <m/>
    <m/>
    <s v=" "/>
    <s v=" "/>
    <s v=" "/>
    <s v=" "/>
    <s v=" "/>
    <s v=" "/>
    <s v=" "/>
    <s v=" "/>
    <s v=" "/>
  </r>
  <r>
    <n v="1275"/>
    <m/>
    <x v="0"/>
    <s v="Hayır"/>
    <s v="Hayır"/>
    <m/>
    <m/>
    <m/>
    <m/>
    <s v=" "/>
    <s v=" "/>
    <s v=" "/>
    <m/>
    <m/>
    <m/>
    <s v=" "/>
    <s v=" "/>
    <s v=" "/>
    <s v=" "/>
    <s v=" "/>
    <s v=" "/>
    <s v=" "/>
    <s v=" "/>
    <s v=" "/>
  </r>
  <r>
    <n v="1276"/>
    <m/>
    <x v="0"/>
    <s v="Hayır"/>
    <s v="Hayır"/>
    <m/>
    <m/>
    <m/>
    <m/>
    <s v=" "/>
    <s v=" "/>
    <s v=" "/>
    <m/>
    <m/>
    <m/>
    <s v=" "/>
    <s v=" "/>
    <s v=" "/>
    <s v=" "/>
    <s v=" "/>
    <s v=" "/>
    <s v=" "/>
    <s v=" "/>
    <s v=" "/>
  </r>
  <r>
    <n v="1277"/>
    <m/>
    <x v="0"/>
    <s v="Hayır"/>
    <s v="Hayır"/>
    <m/>
    <m/>
    <m/>
    <m/>
    <s v=" "/>
    <s v=" "/>
    <s v=" "/>
    <m/>
    <m/>
    <m/>
    <s v=" "/>
    <s v=" "/>
    <s v=" "/>
    <s v=" "/>
    <s v=" "/>
    <s v=" "/>
    <s v=" "/>
    <s v=" "/>
    <s v=" "/>
  </r>
  <r>
    <n v="1278"/>
    <m/>
    <x v="0"/>
    <s v="Hayır"/>
    <s v="Hayır"/>
    <m/>
    <m/>
    <m/>
    <m/>
    <s v=" "/>
    <s v=" "/>
    <s v=" "/>
    <m/>
    <m/>
    <m/>
    <s v=" "/>
    <s v=" "/>
    <s v=" "/>
    <s v=" "/>
    <s v=" "/>
    <s v=" "/>
    <s v=" "/>
    <s v=" "/>
    <s v=" "/>
  </r>
  <r>
    <n v="1279"/>
    <m/>
    <x v="0"/>
    <s v="Hayır"/>
    <s v="Hayır"/>
    <m/>
    <m/>
    <m/>
    <m/>
    <s v=" "/>
    <s v=" "/>
    <s v=" "/>
    <m/>
    <m/>
    <m/>
    <s v=" "/>
    <s v=" "/>
    <s v=" "/>
    <s v=" "/>
    <s v=" "/>
    <s v=" "/>
    <s v=" "/>
    <s v=" "/>
    <s v=" "/>
  </r>
  <r>
    <n v="1280"/>
    <m/>
    <x v="0"/>
    <s v="Hayır"/>
    <s v="Hayır"/>
    <m/>
    <m/>
    <m/>
    <m/>
    <s v=" "/>
    <s v=" "/>
    <s v=" "/>
    <m/>
    <m/>
    <m/>
    <s v=" "/>
    <s v=" "/>
    <s v=" "/>
    <s v=" "/>
    <s v=" "/>
    <s v=" "/>
    <s v=" "/>
    <s v=" "/>
    <s v=" "/>
  </r>
  <r>
    <n v="1281"/>
    <m/>
    <x v="0"/>
    <s v="Hayır"/>
    <s v="Hayır"/>
    <m/>
    <m/>
    <m/>
    <m/>
    <s v=" "/>
    <s v=" "/>
    <s v=" "/>
    <m/>
    <m/>
    <m/>
    <s v=" "/>
    <s v=" "/>
    <s v=" "/>
    <s v=" "/>
    <s v=" "/>
    <s v=" "/>
    <s v=" "/>
    <s v=" "/>
    <s v=" "/>
  </r>
  <r>
    <n v="1282"/>
    <m/>
    <x v="0"/>
    <s v="Hayır"/>
    <s v="Hayır"/>
    <m/>
    <m/>
    <m/>
    <m/>
    <s v=" "/>
    <s v=" "/>
    <s v=" "/>
    <m/>
    <m/>
    <m/>
    <s v=" "/>
    <s v=" "/>
    <s v=" "/>
    <s v=" "/>
    <s v=" "/>
    <s v=" "/>
    <s v=" "/>
    <s v=" "/>
    <s v=" "/>
  </r>
  <r>
    <n v="1283"/>
    <m/>
    <x v="0"/>
    <s v="Hayır"/>
    <s v="Hayır"/>
    <m/>
    <m/>
    <m/>
    <m/>
    <s v=" "/>
    <s v=" "/>
    <s v=" "/>
    <m/>
    <m/>
    <m/>
    <s v=" "/>
    <s v=" "/>
    <s v=" "/>
    <s v=" "/>
    <s v=" "/>
    <s v=" "/>
    <s v=" "/>
    <s v=" "/>
    <s v=" "/>
  </r>
  <r>
    <n v="1284"/>
    <m/>
    <x v="0"/>
    <s v="Hayır"/>
    <s v="Hayır"/>
    <m/>
    <m/>
    <m/>
    <m/>
    <s v=" "/>
    <s v=" "/>
    <s v=" "/>
    <m/>
    <m/>
    <m/>
    <s v=" "/>
    <s v=" "/>
    <s v=" "/>
    <s v=" "/>
    <s v=" "/>
    <s v=" "/>
    <s v=" "/>
    <s v=" "/>
    <s v=" "/>
  </r>
  <r>
    <n v="1285"/>
    <m/>
    <x v="0"/>
    <s v="Hayır"/>
    <s v="Hayır"/>
    <m/>
    <m/>
    <m/>
    <m/>
    <s v=" "/>
    <s v=" "/>
    <s v=" "/>
    <m/>
    <m/>
    <m/>
    <s v=" "/>
    <s v=" "/>
    <s v=" "/>
    <s v=" "/>
    <s v=" "/>
    <s v=" "/>
    <s v=" "/>
    <s v=" "/>
    <s v=" "/>
  </r>
  <r>
    <n v="1286"/>
    <m/>
    <x v="0"/>
    <s v="Hayır"/>
    <s v="Hayır"/>
    <m/>
    <m/>
    <m/>
    <m/>
    <s v=" "/>
    <s v=" "/>
    <s v=" "/>
    <m/>
    <m/>
    <m/>
    <s v=" "/>
    <s v=" "/>
    <s v=" "/>
    <s v=" "/>
    <s v=" "/>
    <s v=" "/>
    <s v=" "/>
    <s v=" "/>
    <s v=" "/>
  </r>
  <r>
    <n v="1287"/>
    <m/>
    <x v="0"/>
    <s v="Hayır"/>
    <s v="Hayır"/>
    <m/>
    <m/>
    <m/>
    <m/>
    <s v=" "/>
    <s v=" "/>
    <s v=" "/>
    <m/>
    <m/>
    <m/>
    <s v=" "/>
    <s v=" "/>
    <s v=" "/>
    <s v=" "/>
    <s v=" "/>
    <s v=" "/>
    <s v=" "/>
    <s v=" "/>
    <s v=" "/>
  </r>
  <r>
    <n v="1288"/>
    <m/>
    <x v="0"/>
    <s v="Hayır"/>
    <s v="Hayır"/>
    <m/>
    <m/>
    <m/>
    <m/>
    <s v=" "/>
    <s v=" "/>
    <s v=" "/>
    <m/>
    <m/>
    <m/>
    <s v=" "/>
    <s v=" "/>
    <s v=" "/>
    <s v=" "/>
    <s v=" "/>
    <s v=" "/>
    <s v=" "/>
    <s v=" "/>
    <s v=" "/>
  </r>
  <r>
    <n v="1289"/>
    <m/>
    <x v="0"/>
    <s v="Hayır"/>
    <s v="Hayır"/>
    <m/>
    <m/>
    <m/>
    <m/>
    <s v=" "/>
    <s v=" "/>
    <s v=" "/>
    <m/>
    <m/>
    <m/>
    <s v=" "/>
    <s v=" "/>
    <s v=" "/>
    <s v=" "/>
    <s v=" "/>
    <s v=" "/>
    <s v=" "/>
    <s v=" "/>
    <s v=" "/>
  </r>
  <r>
    <n v="1290"/>
    <m/>
    <x v="0"/>
    <s v="Hayır"/>
    <s v="Hayır"/>
    <m/>
    <m/>
    <m/>
    <m/>
    <s v=" "/>
    <s v=" "/>
    <s v=" "/>
    <m/>
    <m/>
    <m/>
    <s v=" "/>
    <s v=" "/>
    <s v=" "/>
    <s v=" "/>
    <s v=" "/>
    <s v=" "/>
    <s v=" "/>
    <s v=" "/>
    <s v=" "/>
  </r>
  <r>
    <n v="1291"/>
    <m/>
    <x v="0"/>
    <s v="Hayır"/>
    <s v="Hayır"/>
    <m/>
    <m/>
    <m/>
    <m/>
    <s v=" "/>
    <s v=" "/>
    <s v=" "/>
    <m/>
    <m/>
    <m/>
    <s v=" "/>
    <s v=" "/>
    <s v=" "/>
    <s v=" "/>
    <s v=" "/>
    <s v=" "/>
    <s v=" "/>
    <s v=" "/>
    <s v=" "/>
  </r>
  <r>
    <n v="1292"/>
    <m/>
    <x v="0"/>
    <s v="Hayır"/>
    <s v="Hayır"/>
    <m/>
    <m/>
    <m/>
    <m/>
    <s v=" "/>
    <s v=" "/>
    <s v=" "/>
    <m/>
    <m/>
    <m/>
    <s v=" "/>
    <s v=" "/>
    <s v=" "/>
    <s v=" "/>
    <s v=" "/>
    <s v=" "/>
    <s v=" "/>
    <s v=" "/>
    <s v=" "/>
  </r>
  <r>
    <n v="1293"/>
    <m/>
    <x v="0"/>
    <s v="Hayır"/>
    <s v="Hayır"/>
    <m/>
    <m/>
    <m/>
    <m/>
    <s v=" "/>
    <s v=" "/>
    <s v=" "/>
    <m/>
    <m/>
    <m/>
    <s v=" "/>
    <s v=" "/>
    <s v=" "/>
    <s v=" "/>
    <s v=" "/>
    <s v=" "/>
    <s v=" "/>
    <s v=" "/>
    <s v=" "/>
  </r>
  <r>
    <n v="1294"/>
    <m/>
    <x v="0"/>
    <s v="Hayır"/>
    <s v="Hayır"/>
    <m/>
    <m/>
    <m/>
    <m/>
    <s v=" "/>
    <s v=" "/>
    <s v=" "/>
    <m/>
    <m/>
    <m/>
    <s v=" "/>
    <s v=" "/>
    <s v=" "/>
    <s v=" "/>
    <s v=" "/>
    <s v=" "/>
    <s v=" "/>
    <s v=" "/>
    <s v=" "/>
  </r>
  <r>
    <n v="1295"/>
    <m/>
    <x v="0"/>
    <s v="Hayır"/>
    <s v="Hayır"/>
    <m/>
    <m/>
    <m/>
    <m/>
    <s v=" "/>
    <s v=" "/>
    <s v=" "/>
    <m/>
    <m/>
    <m/>
    <s v=" "/>
    <s v=" "/>
    <s v=" "/>
    <s v=" "/>
    <s v=" "/>
    <s v=" "/>
    <s v=" "/>
    <s v=" "/>
    <s v=" "/>
  </r>
  <r>
    <n v="1296"/>
    <m/>
    <x v="0"/>
    <s v="Hayır"/>
    <s v="Hayır"/>
    <m/>
    <m/>
    <m/>
    <m/>
    <s v=" "/>
    <s v=" "/>
    <s v=" "/>
    <m/>
    <m/>
    <m/>
    <s v=" "/>
    <s v=" "/>
    <s v=" "/>
    <s v=" "/>
    <s v=" "/>
    <s v=" "/>
    <s v=" "/>
    <s v=" "/>
    <s v=" "/>
  </r>
  <r>
    <n v="1297"/>
    <m/>
    <x v="0"/>
    <s v="Hayır"/>
    <s v="Hayır"/>
    <m/>
    <m/>
    <m/>
    <m/>
    <s v=" "/>
    <s v=" "/>
    <s v=" "/>
    <m/>
    <m/>
    <m/>
    <s v=" "/>
    <s v=" "/>
    <s v=" "/>
    <s v=" "/>
    <s v=" "/>
    <s v=" "/>
    <s v=" "/>
    <s v=" "/>
    <s v=" "/>
  </r>
  <r>
    <n v="1298"/>
    <m/>
    <x v="0"/>
    <s v="Hayır"/>
    <s v="Hayır"/>
    <m/>
    <m/>
    <m/>
    <m/>
    <s v=" "/>
    <s v=" "/>
    <s v=" "/>
    <m/>
    <m/>
    <m/>
    <s v=" "/>
    <s v=" "/>
    <s v=" "/>
    <s v=" "/>
    <s v=" "/>
    <s v=" "/>
    <s v=" "/>
    <s v=" "/>
    <s v=" "/>
  </r>
  <r>
    <n v="1299"/>
    <m/>
    <x v="0"/>
    <s v="Hayır"/>
    <s v="Hayır"/>
    <m/>
    <m/>
    <m/>
    <m/>
    <s v=" "/>
    <s v=" "/>
    <s v=" "/>
    <m/>
    <m/>
    <m/>
    <s v=" "/>
    <s v=" "/>
    <s v=" "/>
    <s v=" "/>
    <s v=" "/>
    <s v=" "/>
    <s v=" "/>
    <s v=" "/>
    <s v=" "/>
  </r>
  <r>
    <n v="1300"/>
    <m/>
    <x v="0"/>
    <s v="Hayır"/>
    <s v="Hayır"/>
    <m/>
    <m/>
    <m/>
    <m/>
    <s v=" "/>
    <s v=" "/>
    <s v=" "/>
    <m/>
    <m/>
    <m/>
    <s v=" "/>
    <s v=" "/>
    <s v=" "/>
    <s v=" "/>
    <s v=" "/>
    <s v=" "/>
    <s v=" "/>
    <s v=" "/>
    <s v=" "/>
  </r>
  <r>
    <n v="1301"/>
    <m/>
    <x v="0"/>
    <s v="Hayır"/>
    <s v="Hayır"/>
    <m/>
    <m/>
    <m/>
    <m/>
    <s v=" "/>
    <s v=" "/>
    <s v=" "/>
    <m/>
    <m/>
    <m/>
    <s v=" "/>
    <s v=" "/>
    <s v=" "/>
    <s v=" "/>
    <s v=" "/>
    <s v=" "/>
    <s v=" "/>
    <s v=" "/>
    <s v=" "/>
  </r>
  <r>
    <n v="1302"/>
    <m/>
    <x v="0"/>
    <s v="Hayır"/>
    <s v="Hayır"/>
    <m/>
    <m/>
    <m/>
    <m/>
    <s v=" "/>
    <s v=" "/>
    <s v=" "/>
    <m/>
    <m/>
    <m/>
    <s v=" "/>
    <s v=" "/>
    <s v=" "/>
    <s v=" "/>
    <s v=" "/>
    <s v=" "/>
    <s v=" "/>
    <s v=" "/>
    <s v=" "/>
  </r>
  <r>
    <n v="1303"/>
    <m/>
    <x v="0"/>
    <s v="Hayır"/>
    <s v="Hayır"/>
    <m/>
    <m/>
    <m/>
    <m/>
    <s v=" "/>
    <s v=" "/>
    <s v=" "/>
    <m/>
    <m/>
    <m/>
    <s v=" "/>
    <s v=" "/>
    <s v=" "/>
    <s v=" "/>
    <s v=" "/>
    <s v=" "/>
    <s v=" "/>
    <s v=" "/>
    <s v=" "/>
  </r>
  <r>
    <n v="1304"/>
    <m/>
    <x v="0"/>
    <s v="Hayır"/>
    <s v="Hayır"/>
    <m/>
    <m/>
    <m/>
    <m/>
    <s v=" "/>
    <s v=" "/>
    <s v=" "/>
    <m/>
    <m/>
    <m/>
    <s v=" "/>
    <s v=" "/>
    <s v=" "/>
    <s v=" "/>
    <s v=" "/>
    <s v=" "/>
    <s v=" "/>
    <s v=" "/>
    <s v=" "/>
  </r>
  <r>
    <n v="1305"/>
    <m/>
    <x v="0"/>
    <s v="Hayır"/>
    <s v="Hayır"/>
    <m/>
    <m/>
    <m/>
    <m/>
    <s v=" "/>
    <s v=" "/>
    <s v=" "/>
    <m/>
    <m/>
    <m/>
    <s v=" "/>
    <s v=" "/>
    <s v=" "/>
    <s v=" "/>
    <s v=" "/>
    <s v=" "/>
    <s v=" "/>
    <s v=" "/>
    <s v=" "/>
  </r>
  <r>
    <n v="1306"/>
    <m/>
    <x v="0"/>
    <s v="Hayır"/>
    <s v="Hayır"/>
    <m/>
    <m/>
    <m/>
    <m/>
    <s v=" "/>
    <s v=" "/>
    <s v=" "/>
    <m/>
    <m/>
    <m/>
    <s v=" "/>
    <s v=" "/>
    <s v=" "/>
    <s v=" "/>
    <s v=" "/>
    <s v=" "/>
    <s v=" "/>
    <s v=" "/>
    <s v=" "/>
  </r>
  <r>
    <n v="1307"/>
    <m/>
    <x v="0"/>
    <s v="Hayır"/>
    <s v="Hayır"/>
    <m/>
    <m/>
    <m/>
    <m/>
    <s v=" "/>
    <s v=" "/>
    <s v=" "/>
    <m/>
    <m/>
    <m/>
    <s v=" "/>
    <s v=" "/>
    <s v=" "/>
    <s v=" "/>
    <s v=" "/>
    <s v=" "/>
    <s v=" "/>
    <s v=" "/>
    <s v=" "/>
  </r>
  <r>
    <n v="1308"/>
    <m/>
    <x v="0"/>
    <s v="Hayır"/>
    <s v="Hayır"/>
    <m/>
    <m/>
    <m/>
    <m/>
    <s v=" "/>
    <s v=" "/>
    <s v=" "/>
    <m/>
    <m/>
    <m/>
    <s v=" "/>
    <s v=" "/>
    <s v=" "/>
    <s v=" "/>
    <s v=" "/>
    <s v=" "/>
    <s v=" "/>
    <s v=" "/>
    <s v=" "/>
  </r>
  <r>
    <n v="1309"/>
    <m/>
    <x v="0"/>
    <s v="Hayır"/>
    <s v="Hayır"/>
    <m/>
    <m/>
    <m/>
    <m/>
    <s v=" "/>
    <s v=" "/>
    <s v=" "/>
    <m/>
    <m/>
    <m/>
    <s v=" "/>
    <s v=" "/>
    <s v=" "/>
    <s v=" "/>
    <s v=" "/>
    <s v=" "/>
    <s v=" "/>
    <s v=" "/>
    <s v=" "/>
  </r>
  <r>
    <n v="1310"/>
    <m/>
    <x v="0"/>
    <s v="Hayır"/>
    <s v="Hayır"/>
    <m/>
    <m/>
    <m/>
    <m/>
    <s v=" "/>
    <s v=" "/>
    <s v=" "/>
    <m/>
    <m/>
    <m/>
    <s v=" "/>
    <s v=" "/>
    <s v=" "/>
    <s v=" "/>
    <s v=" "/>
    <s v=" "/>
    <s v=" "/>
    <s v=" "/>
    <s v=" "/>
  </r>
  <r>
    <n v="1311"/>
    <m/>
    <x v="0"/>
    <s v="Hayır"/>
    <s v="Hayır"/>
    <m/>
    <m/>
    <m/>
    <m/>
    <s v=" "/>
    <s v=" "/>
    <s v=" "/>
    <m/>
    <m/>
    <m/>
    <s v=" "/>
    <s v=" "/>
    <s v=" "/>
    <s v=" "/>
    <s v=" "/>
    <s v=" "/>
    <s v=" "/>
    <s v=" "/>
    <s v=" "/>
  </r>
  <r>
    <n v="1312"/>
    <m/>
    <x v="0"/>
    <s v="Hayır"/>
    <s v="Hayır"/>
    <m/>
    <m/>
    <m/>
    <m/>
    <s v=" "/>
    <s v=" "/>
    <s v=" "/>
    <m/>
    <m/>
    <m/>
    <s v=" "/>
    <s v=" "/>
    <s v=" "/>
    <s v=" "/>
    <s v=" "/>
    <s v=" "/>
    <s v=" "/>
    <s v=" "/>
    <s v=" "/>
  </r>
  <r>
    <n v="1313"/>
    <m/>
    <x v="0"/>
    <s v="Hayır"/>
    <s v="Hayır"/>
    <m/>
    <m/>
    <m/>
    <m/>
    <s v=" "/>
    <s v=" "/>
    <s v=" "/>
    <m/>
    <m/>
    <m/>
    <s v=" "/>
    <s v=" "/>
    <s v=" "/>
    <s v=" "/>
    <s v=" "/>
    <s v=" "/>
    <s v=" "/>
    <s v=" "/>
    <s v=" "/>
  </r>
  <r>
    <n v="1314"/>
    <m/>
    <x v="0"/>
    <s v="Hayır"/>
    <s v="Hayır"/>
    <m/>
    <m/>
    <m/>
    <m/>
    <s v=" "/>
    <s v=" "/>
    <s v=" "/>
    <m/>
    <m/>
    <m/>
    <s v=" "/>
    <s v=" "/>
    <s v=" "/>
    <s v=" "/>
    <s v=" "/>
    <s v=" "/>
    <s v=" "/>
    <s v=" "/>
    <s v=" "/>
  </r>
  <r>
    <n v="1315"/>
    <m/>
    <x v="0"/>
    <s v="Hayır"/>
    <s v="Hayır"/>
    <m/>
    <m/>
    <m/>
    <m/>
    <s v=" "/>
    <s v=" "/>
    <s v=" "/>
    <m/>
    <m/>
    <m/>
    <s v=" "/>
    <s v=" "/>
    <s v=" "/>
    <s v=" "/>
    <s v=" "/>
    <s v=" "/>
    <s v=" "/>
    <s v=" "/>
    <s v=" "/>
  </r>
  <r>
    <n v="1316"/>
    <m/>
    <x v="0"/>
    <s v="Hayır"/>
    <s v="Hayır"/>
    <m/>
    <m/>
    <m/>
    <m/>
    <s v=" "/>
    <s v=" "/>
    <s v=" "/>
    <m/>
    <m/>
    <m/>
    <s v=" "/>
    <s v=" "/>
    <s v=" "/>
    <s v=" "/>
    <s v=" "/>
    <s v=" "/>
    <s v=" "/>
    <s v=" "/>
    <s v=" "/>
  </r>
  <r>
    <n v="1317"/>
    <m/>
    <x v="0"/>
    <s v="Hayır"/>
    <s v="Hayır"/>
    <m/>
    <m/>
    <m/>
    <m/>
    <s v=" "/>
    <s v=" "/>
    <s v=" "/>
    <m/>
    <m/>
    <m/>
    <s v=" "/>
    <s v=" "/>
    <s v=" "/>
    <s v=" "/>
    <s v=" "/>
    <s v=" "/>
    <s v=" "/>
    <s v=" "/>
    <s v=" "/>
  </r>
  <r>
    <n v="1318"/>
    <m/>
    <x v="0"/>
    <s v="Hayır"/>
    <s v="Hayır"/>
    <m/>
    <m/>
    <m/>
    <m/>
    <s v=" "/>
    <s v=" "/>
    <s v=" "/>
    <m/>
    <m/>
    <m/>
    <s v=" "/>
    <s v=" "/>
    <s v=" "/>
    <s v=" "/>
    <s v=" "/>
    <s v=" "/>
    <s v=" "/>
    <s v=" "/>
    <s v=" "/>
  </r>
  <r>
    <n v="1319"/>
    <m/>
    <x v="0"/>
    <s v="Hayır"/>
    <s v="Hayır"/>
    <m/>
    <m/>
    <m/>
    <m/>
    <s v=" "/>
    <s v=" "/>
    <s v=" "/>
    <m/>
    <m/>
    <m/>
    <s v=" "/>
    <s v=" "/>
    <s v=" "/>
    <s v=" "/>
    <s v=" "/>
    <s v=" "/>
    <s v=" "/>
    <s v=" "/>
    <s v=" "/>
  </r>
  <r>
    <n v="1320"/>
    <m/>
    <x v="0"/>
    <s v="Hayır"/>
    <s v="Hayır"/>
    <m/>
    <m/>
    <m/>
    <m/>
    <s v=" "/>
    <s v=" "/>
    <s v=" "/>
    <m/>
    <m/>
    <m/>
    <s v=" "/>
    <s v=" "/>
    <s v=" "/>
    <s v=" "/>
    <s v=" "/>
    <s v=" "/>
    <s v=" "/>
    <s v=" "/>
    <s v=" "/>
  </r>
  <r>
    <n v="1321"/>
    <m/>
    <x v="0"/>
    <s v="Hayır"/>
    <s v="Hayır"/>
    <m/>
    <m/>
    <m/>
    <m/>
    <s v=" "/>
    <s v=" "/>
    <s v=" "/>
    <m/>
    <m/>
    <m/>
    <s v=" "/>
    <s v=" "/>
    <s v=" "/>
    <s v=" "/>
    <s v=" "/>
    <s v=" "/>
    <s v=" "/>
    <s v=" "/>
    <s v=" "/>
  </r>
  <r>
    <n v="1322"/>
    <m/>
    <x v="0"/>
    <s v="Hayır"/>
    <s v="Hayır"/>
    <m/>
    <m/>
    <m/>
    <m/>
    <s v=" "/>
    <s v=" "/>
    <s v=" "/>
    <m/>
    <m/>
    <m/>
    <s v=" "/>
    <s v=" "/>
    <s v=" "/>
    <s v=" "/>
    <s v=" "/>
    <s v=" "/>
    <s v=" "/>
    <s v=" "/>
    <s v=" "/>
  </r>
  <r>
    <n v="1323"/>
    <m/>
    <x v="0"/>
    <s v="Hayır"/>
    <s v="Hayır"/>
    <m/>
    <m/>
    <m/>
    <m/>
    <s v=" "/>
    <s v=" "/>
    <s v=" "/>
    <m/>
    <m/>
    <m/>
    <s v=" "/>
    <s v=" "/>
    <s v=" "/>
    <s v=" "/>
    <s v=" "/>
    <s v=" "/>
    <s v=" "/>
    <s v=" "/>
    <s v=" "/>
  </r>
  <r>
    <n v="1324"/>
    <m/>
    <x v="0"/>
    <s v="Hayır"/>
    <s v="Hayır"/>
    <m/>
    <m/>
    <m/>
    <m/>
    <s v=" "/>
    <s v=" "/>
    <s v=" "/>
    <m/>
    <m/>
    <m/>
    <s v=" "/>
    <s v=" "/>
    <s v=" "/>
    <s v=" "/>
    <s v=" "/>
    <s v=" "/>
    <s v=" "/>
    <s v=" "/>
    <s v=" "/>
  </r>
  <r>
    <n v="1325"/>
    <m/>
    <x v="0"/>
    <s v="Hayır"/>
    <s v="Hayır"/>
    <m/>
    <m/>
    <m/>
    <m/>
    <s v=" "/>
    <s v=" "/>
    <s v=" "/>
    <m/>
    <m/>
    <m/>
    <s v=" "/>
    <s v=" "/>
    <s v=" "/>
    <s v=" "/>
    <s v=" "/>
    <s v=" "/>
    <s v=" "/>
    <s v=" "/>
    <s v=" "/>
  </r>
  <r>
    <n v="1326"/>
    <m/>
    <x v="0"/>
    <s v="Hayır"/>
    <s v="Hayır"/>
    <m/>
    <m/>
    <m/>
    <m/>
    <s v=" "/>
    <s v=" "/>
    <s v=" "/>
    <m/>
    <m/>
    <m/>
    <s v=" "/>
    <s v=" "/>
    <s v=" "/>
    <s v=" "/>
    <s v=" "/>
    <s v=" "/>
    <s v=" "/>
    <s v=" "/>
    <s v=" "/>
  </r>
  <r>
    <n v="1327"/>
    <m/>
    <x v="0"/>
    <s v="Hayır"/>
    <s v="Hayır"/>
    <m/>
    <m/>
    <m/>
    <m/>
    <s v=" "/>
    <s v=" "/>
    <s v=" "/>
    <m/>
    <m/>
    <m/>
    <s v=" "/>
    <s v=" "/>
    <s v=" "/>
    <s v=" "/>
    <s v=" "/>
    <s v=" "/>
    <s v=" "/>
    <s v=" "/>
    <s v=" "/>
  </r>
  <r>
    <n v="1328"/>
    <m/>
    <x v="0"/>
    <s v="Hayır"/>
    <s v="Hayır"/>
    <m/>
    <m/>
    <m/>
    <m/>
    <s v=" "/>
    <s v=" "/>
    <s v=" "/>
    <m/>
    <m/>
    <m/>
    <s v=" "/>
    <s v=" "/>
    <s v=" "/>
    <s v=" "/>
    <s v=" "/>
    <s v=" "/>
    <s v=" "/>
    <s v=" "/>
    <s v=" "/>
  </r>
  <r>
    <n v="1329"/>
    <m/>
    <x v="0"/>
    <s v="Hayır"/>
    <s v="Hayır"/>
    <m/>
    <m/>
    <m/>
    <m/>
    <s v=" "/>
    <s v=" "/>
    <s v=" "/>
    <m/>
    <m/>
    <m/>
    <s v=" "/>
    <s v=" "/>
    <s v=" "/>
    <s v=" "/>
    <s v=" "/>
    <s v=" "/>
    <s v=" "/>
    <s v=" "/>
    <s v=" "/>
  </r>
  <r>
    <n v="1330"/>
    <m/>
    <x v="0"/>
    <s v="Hayır"/>
    <s v="Hayır"/>
    <m/>
    <m/>
    <m/>
    <m/>
    <s v=" "/>
    <s v=" "/>
    <s v=" "/>
    <m/>
    <m/>
    <m/>
    <s v=" "/>
    <s v=" "/>
    <s v=" "/>
    <s v=" "/>
    <s v=" "/>
    <s v=" "/>
    <s v=" "/>
    <s v=" "/>
    <s v=" "/>
  </r>
  <r>
    <n v="1331"/>
    <m/>
    <x v="0"/>
    <s v="Hayır"/>
    <s v="Hayır"/>
    <m/>
    <m/>
    <m/>
    <m/>
    <s v=" "/>
    <s v=" "/>
    <s v=" "/>
    <m/>
    <m/>
    <m/>
    <s v=" "/>
    <s v=" "/>
    <s v=" "/>
    <s v=" "/>
    <s v=" "/>
    <s v=" "/>
    <s v=" "/>
    <s v=" "/>
    <s v=" "/>
  </r>
  <r>
    <n v="1332"/>
    <m/>
    <x v="0"/>
    <s v="Hayır"/>
    <s v="Hayır"/>
    <m/>
    <m/>
    <m/>
    <m/>
    <s v=" "/>
    <s v=" "/>
    <s v=" "/>
    <m/>
    <m/>
    <m/>
    <s v=" "/>
    <s v=" "/>
    <s v=" "/>
    <s v=" "/>
    <s v=" "/>
    <s v=" "/>
    <s v=" "/>
    <s v=" "/>
    <s v=" "/>
  </r>
  <r>
    <n v="1333"/>
    <m/>
    <x v="0"/>
    <s v="Hayır"/>
    <s v="Hayır"/>
    <m/>
    <m/>
    <m/>
    <m/>
    <s v=" "/>
    <s v=" "/>
    <s v=" "/>
    <m/>
    <m/>
    <m/>
    <s v=" "/>
    <s v=" "/>
    <s v=" "/>
    <s v=" "/>
    <s v=" "/>
    <s v=" "/>
    <s v=" "/>
    <s v=" "/>
    <s v=" "/>
  </r>
  <r>
    <n v="1334"/>
    <m/>
    <x v="0"/>
    <s v="Hayır"/>
    <s v="Hayır"/>
    <m/>
    <m/>
    <m/>
    <m/>
    <s v=" "/>
    <s v=" "/>
    <s v=" "/>
    <m/>
    <m/>
    <m/>
    <s v=" "/>
    <s v=" "/>
    <s v=" "/>
    <s v=" "/>
    <s v=" "/>
    <s v=" "/>
    <s v=" "/>
    <s v=" "/>
    <s v=" "/>
  </r>
  <r>
    <n v="1335"/>
    <m/>
    <x v="0"/>
    <s v="Hayır"/>
    <s v="Hayır"/>
    <m/>
    <m/>
    <m/>
    <m/>
    <s v=" "/>
    <s v=" "/>
    <s v=" "/>
    <m/>
    <m/>
    <m/>
    <s v=" "/>
    <s v=" "/>
    <s v=" "/>
    <s v=" "/>
    <s v=" "/>
    <s v=" "/>
    <s v=" "/>
    <s v=" "/>
    <s v=" "/>
  </r>
  <r>
    <n v="1336"/>
    <m/>
    <x v="0"/>
    <s v="Hayır"/>
    <s v="Hayır"/>
    <m/>
    <m/>
    <m/>
    <m/>
    <s v=" "/>
    <s v=" "/>
    <s v=" "/>
    <m/>
    <m/>
    <m/>
    <s v=" "/>
    <s v=" "/>
    <s v=" "/>
    <s v=" "/>
    <s v=" "/>
    <s v=" "/>
    <s v=" "/>
    <s v=" "/>
    <s v=" "/>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100-000000000000}" name="PivotTable1" cacheId="1" applyNumberFormats="0" applyBorderFormats="0" applyFontFormats="0" applyPatternFormats="0" applyAlignmentFormats="0" applyWidthHeightFormats="1" dataCaption="Değerler" updatedVersion="7" minRefreshableVersion="3" useAutoFormatting="1" itemPrintTitles="1" createdVersion="7" indent="0" outline="1" outlineData="1" multipleFieldFilters="0">
  <location ref="A3:K5" firstHeaderRow="0" firstDataRow="1" firstDataCol="1"/>
  <pivotFields count="24">
    <pivotField showAll="0"/>
    <pivotField showAll="0"/>
    <pivotField axis="axisRow" showAll="0">
      <items count="12">
        <item m="1" x="1"/>
        <item m="1" x="10"/>
        <item m="1" x="8"/>
        <item m="1" x="6"/>
        <item m="1" x="5"/>
        <item m="1" x="4"/>
        <item m="1" x="2"/>
        <item m="1" x="9"/>
        <item m="1" x="7"/>
        <item m="1" x="3"/>
        <item x="0"/>
        <item t="default"/>
      </items>
    </pivotField>
    <pivotField showAll="0"/>
    <pivotField showAll="0"/>
    <pivotField numFmtId="169" showAll="0"/>
    <pivotField showAll="0"/>
    <pivotField showAll="0"/>
    <pivotField showAll="0"/>
    <pivotField showAll="0"/>
    <pivotField showAll="0"/>
    <pivotField showAll="0"/>
    <pivotField showAll="0"/>
    <pivotField dataField="1" showAll="0"/>
    <pivotField dataField="1" showAll="0"/>
    <pivotField dataField="1" showAll="0"/>
    <pivotField showAll="0"/>
    <pivotField dataField="1" showAll="0"/>
    <pivotField dataField="1" showAll="0"/>
    <pivotField dataField="1" showAll="0"/>
    <pivotField dataField="1" showAll="0"/>
    <pivotField dataField="1" showAll="0"/>
    <pivotField dataField="1" showAll="0"/>
    <pivotField dataField="1" showAll="0"/>
  </pivotFields>
  <rowFields count="1">
    <field x="2"/>
  </rowFields>
  <rowItems count="2">
    <i>
      <x v="10"/>
    </i>
    <i t="grand">
      <x/>
    </i>
  </rowItems>
  <colFields count="1">
    <field x="-2"/>
  </colFields>
  <colItems count="10">
    <i>
      <x/>
    </i>
    <i i="1">
      <x v="1"/>
    </i>
    <i i="2">
      <x v="2"/>
    </i>
    <i i="3">
      <x v="3"/>
    </i>
    <i i="4">
      <x v="4"/>
    </i>
    <i i="5">
      <x v="5"/>
    </i>
    <i i="6">
      <x v="6"/>
    </i>
    <i i="7">
      <x v="7"/>
    </i>
    <i i="8">
      <x v="8"/>
    </i>
    <i i="9">
      <x v="9"/>
    </i>
  </colItems>
  <dataFields count="10">
    <dataField name="Toplam Sabit Kıymet Tutarı" fld="13" baseField="0" baseItem="0" numFmtId="4"/>
    <dataField name="Toplam Birikmiş Amortisman" fld="14" baseField="0" baseItem="0" numFmtId="4"/>
    <dataField name="Toplam Net Aktif Değeri" fld="15" baseField="0" baseItem="0" numFmtId="4"/>
    <dataField name="Toplam Sabit Kıymet Tutarı2" fld="17" baseField="0" baseItem="0" numFmtId="4"/>
    <dataField name="Toplam Birikmiş Amortisman Tutarı" fld="18" baseField="0" baseItem="0" numFmtId="4"/>
    <dataField name="Toplam Net Aktif Değeri2" fld="19" baseField="0" baseItem="0" numFmtId="4"/>
    <dataField name="Toplam Sabit Kıymet Farkı" fld="20" baseField="0" baseItem="0" numFmtId="4"/>
    <dataField name="Toplam B. Amort. Farkı" fld="21" baseField="2" baseItem="1" numFmtId="4"/>
    <dataField name="Toplam Net Aktif Farkı" fld="22" baseField="0" baseItem="0" numFmtId="4"/>
    <dataField name="Toplam Vergi" fld="23" baseField="0" baseItem="0" numFmtId="4"/>
  </dataFields>
  <formats count="4">
    <format dxfId="111">
      <pivotArea outline="0" collapsedLevelsAreSubtotals="1" fieldPosition="0">
        <references count="1">
          <reference field="4294967294" count="9" selected="0">
            <x v="1"/>
            <x v="2"/>
            <x v="3"/>
            <x v="4"/>
            <x v="5"/>
            <x v="6"/>
            <x v="7"/>
            <x v="8"/>
            <x v="9"/>
          </reference>
        </references>
      </pivotArea>
    </format>
    <format dxfId="110">
      <pivotArea dataOnly="0" labelOnly="1" outline="0" fieldPosition="0">
        <references count="1">
          <reference field="4294967294" count="9">
            <x v="1"/>
            <x v="2"/>
            <x v="3"/>
            <x v="4"/>
            <x v="5"/>
            <x v="6"/>
            <x v="7"/>
            <x v="8"/>
            <x v="9"/>
          </reference>
        </references>
      </pivotArea>
    </format>
    <format dxfId="109">
      <pivotArea outline="0" collapsedLevelsAreSubtotals="1" fieldPosition="0">
        <references count="1">
          <reference field="4294967294" count="1" selected="0">
            <x v="0"/>
          </reference>
        </references>
      </pivotArea>
    </format>
    <format dxfId="108">
      <pivotArea dataOnly="0" labelOnly="1" outline="0" fieldPosition="0">
        <references count="1">
          <reference field="4294967294" count="1">
            <x v="0"/>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K15"/>
  <sheetViews>
    <sheetView workbookViewId="0">
      <selection activeCell="D18" sqref="D18"/>
    </sheetView>
  </sheetViews>
  <sheetFormatPr defaultRowHeight="13.2" x14ac:dyDescent="0.25"/>
  <cols>
    <col min="1" max="1" width="16.33203125" bestFit="1" customWidth="1"/>
    <col min="2" max="2" width="26.44140625" style="18" bestFit="1" customWidth="1"/>
    <col min="3" max="3" width="27.6640625" style="18" bestFit="1" customWidth="1"/>
    <col min="4" max="4" width="23" style="18" bestFit="1" customWidth="1"/>
    <col min="5" max="5" width="27.44140625" style="18" bestFit="1" customWidth="1"/>
    <col min="6" max="6" width="33.88671875" style="18" bestFit="1" customWidth="1"/>
    <col min="7" max="7" width="24" style="18" bestFit="1" customWidth="1"/>
    <col min="8" max="8" width="25.6640625" style="18" bestFit="1" customWidth="1"/>
    <col min="9" max="9" width="22.44140625" style="18" bestFit="1" customWidth="1"/>
    <col min="10" max="10" width="21.5546875" style="18" bestFit="1" customWidth="1"/>
    <col min="11" max="11" width="13.44140625" style="18" bestFit="1" customWidth="1"/>
  </cols>
  <sheetData>
    <row r="2" spans="1:11" x14ac:dyDescent="0.25">
      <c r="B2" s="20" t="s">
        <v>30</v>
      </c>
      <c r="C2" s="20"/>
      <c r="D2" s="20"/>
      <c r="E2" s="20" t="s">
        <v>31</v>
      </c>
      <c r="F2" s="20"/>
      <c r="G2" s="20"/>
      <c r="H2" s="18" t="s">
        <v>32</v>
      </c>
    </row>
    <row r="3" spans="1:11" x14ac:dyDescent="0.25">
      <c r="A3" s="12" t="s">
        <v>16</v>
      </c>
      <c r="B3" s="18" t="s">
        <v>18</v>
      </c>
      <c r="C3" s="18" t="s">
        <v>19</v>
      </c>
      <c r="D3" s="18" t="s">
        <v>28</v>
      </c>
      <c r="E3" s="18" t="s">
        <v>20</v>
      </c>
      <c r="F3" s="18" t="s">
        <v>21</v>
      </c>
      <c r="G3" s="18" t="s">
        <v>29</v>
      </c>
      <c r="H3" s="18" t="s">
        <v>22</v>
      </c>
      <c r="I3" s="18" t="s">
        <v>24</v>
      </c>
      <c r="J3" s="18" t="s">
        <v>23</v>
      </c>
      <c r="K3" s="18" t="s">
        <v>25</v>
      </c>
    </row>
    <row r="4" spans="1:11" x14ac:dyDescent="0.25">
      <c r="A4" s="13" t="s">
        <v>33</v>
      </c>
      <c r="D4" s="18">
        <v>0</v>
      </c>
      <c r="E4" s="18">
        <v>0</v>
      </c>
      <c r="F4" s="18">
        <v>0</v>
      </c>
      <c r="G4" s="18">
        <v>0</v>
      </c>
      <c r="H4" s="18">
        <v>0</v>
      </c>
      <c r="I4" s="18">
        <v>0</v>
      </c>
      <c r="J4" s="18">
        <v>0</v>
      </c>
      <c r="K4" s="18">
        <v>0</v>
      </c>
    </row>
    <row r="5" spans="1:11" x14ac:dyDescent="0.25">
      <c r="A5" s="13" t="s">
        <v>17</v>
      </c>
      <c r="D5" s="18">
        <v>0</v>
      </c>
      <c r="E5" s="18">
        <v>0</v>
      </c>
      <c r="F5" s="18">
        <v>0</v>
      </c>
      <c r="G5" s="18">
        <v>0</v>
      </c>
      <c r="H5" s="18">
        <v>0</v>
      </c>
      <c r="I5" s="18">
        <v>0</v>
      </c>
      <c r="J5" s="18">
        <v>0</v>
      </c>
      <c r="K5" s="18">
        <v>0</v>
      </c>
    </row>
    <row r="6" spans="1:11" x14ac:dyDescent="0.25">
      <c r="B6"/>
      <c r="C6"/>
      <c r="D6"/>
      <c r="E6"/>
      <c r="F6"/>
      <c r="G6"/>
      <c r="H6"/>
      <c r="I6"/>
      <c r="J6"/>
      <c r="K6"/>
    </row>
    <row r="7" spans="1:11" x14ac:dyDescent="0.25">
      <c r="B7"/>
      <c r="C7"/>
      <c r="D7"/>
      <c r="E7"/>
      <c r="F7"/>
      <c r="G7"/>
      <c r="H7"/>
      <c r="I7"/>
      <c r="J7"/>
      <c r="K7"/>
    </row>
    <row r="8" spans="1:11" x14ac:dyDescent="0.25">
      <c r="B8"/>
      <c r="C8"/>
      <c r="D8"/>
      <c r="E8"/>
      <c r="F8"/>
      <c r="G8"/>
      <c r="H8"/>
      <c r="I8"/>
      <c r="J8"/>
      <c r="K8"/>
    </row>
    <row r="9" spans="1:11" x14ac:dyDescent="0.25">
      <c r="B9"/>
      <c r="C9"/>
      <c r="D9"/>
      <c r="E9"/>
      <c r="F9"/>
      <c r="G9"/>
      <c r="H9"/>
      <c r="I9"/>
      <c r="J9"/>
      <c r="K9"/>
    </row>
    <row r="10" spans="1:11" x14ac:dyDescent="0.25">
      <c r="B10"/>
      <c r="C10"/>
      <c r="D10"/>
      <c r="E10"/>
      <c r="F10"/>
      <c r="G10"/>
      <c r="H10"/>
      <c r="I10"/>
      <c r="J10"/>
      <c r="K10"/>
    </row>
    <row r="11" spans="1:11" x14ac:dyDescent="0.25">
      <c r="B11"/>
      <c r="C11"/>
      <c r="D11"/>
      <c r="E11"/>
      <c r="F11"/>
      <c r="G11"/>
      <c r="H11"/>
      <c r="I11"/>
      <c r="J11"/>
      <c r="K11"/>
    </row>
    <row r="12" spans="1:11" x14ac:dyDescent="0.25">
      <c r="B12"/>
      <c r="C12"/>
      <c r="D12"/>
      <c r="E12"/>
      <c r="F12"/>
      <c r="G12"/>
      <c r="H12"/>
      <c r="I12"/>
      <c r="J12"/>
      <c r="K12"/>
    </row>
    <row r="13" spans="1:11" x14ac:dyDescent="0.25">
      <c r="B13"/>
      <c r="C13"/>
      <c r="D13"/>
      <c r="E13"/>
      <c r="F13"/>
      <c r="G13"/>
      <c r="H13"/>
      <c r="I13"/>
      <c r="J13"/>
      <c r="K13"/>
    </row>
    <row r="14" spans="1:11" x14ac:dyDescent="0.25">
      <c r="B14"/>
      <c r="C14"/>
      <c r="D14"/>
      <c r="E14"/>
      <c r="F14"/>
      <c r="G14"/>
      <c r="H14"/>
      <c r="I14"/>
      <c r="J14"/>
      <c r="K14"/>
    </row>
    <row r="15" spans="1:11" x14ac:dyDescent="0.25">
      <c r="B15"/>
      <c r="C15"/>
      <c r="D15"/>
      <c r="E15"/>
      <c r="F15"/>
      <c r="G15"/>
      <c r="H15"/>
      <c r="I15"/>
      <c r="J15"/>
      <c r="K15"/>
    </row>
  </sheetData>
  <pageMargins left="0.7" right="0.7" top="0.75" bottom="0.75" header="0.3" footer="0.3"/>
  <pageSetup paperSize="9" orientation="portrait" verticalDpi="0"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ayfa1111"/>
  <dimension ref="A1:AC79"/>
  <sheetViews>
    <sheetView topLeftCell="A70" zoomScaleNormal="100" workbookViewId="0">
      <selection activeCell="F3" sqref="F3"/>
    </sheetView>
  </sheetViews>
  <sheetFormatPr defaultColWidth="9" defaultRowHeight="11.4" x14ac:dyDescent="0.2"/>
  <cols>
    <col min="1" max="1" width="5" style="1" bestFit="1" customWidth="1"/>
    <col min="2" max="2" width="10.44140625" style="1" customWidth="1"/>
    <col min="3" max="3" width="30.33203125" style="24" customWidth="1"/>
    <col min="4" max="4" width="14" style="1" customWidth="1"/>
    <col min="5" max="5" width="12" style="1" customWidth="1"/>
    <col min="6" max="6" width="12.5546875" style="8" customWidth="1"/>
    <col min="7" max="7" width="9.33203125" style="1" customWidth="1"/>
    <col min="8" max="8" width="11.6640625" style="1" bestFit="1" customWidth="1"/>
    <col min="9" max="9" width="12" style="1" customWidth="1"/>
    <col min="10" max="10" width="13.5546875" style="1" customWidth="1"/>
    <col min="11" max="11" width="12.33203125" style="10" bestFit="1" customWidth="1"/>
    <col min="12" max="12" width="14.44140625" style="1" customWidth="1"/>
    <col min="13" max="13" width="14.5546875" style="1" customWidth="1"/>
    <col min="14" max="14" width="12.88671875" style="1" customWidth="1"/>
    <col min="15" max="15" width="11.33203125" style="1" customWidth="1"/>
    <col min="16" max="16" width="15.44140625" style="1" customWidth="1"/>
    <col min="17" max="17" width="14.88671875" style="1" customWidth="1"/>
    <col min="18" max="18" width="12.5546875" style="1" customWidth="1"/>
    <col min="19" max="20" width="14.88671875" style="1" customWidth="1"/>
    <col min="21" max="21" width="16.33203125" style="1" customWidth="1"/>
    <col min="22" max="22" width="14.6640625" style="1" bestFit="1" customWidth="1"/>
    <col min="23" max="23" width="9" style="10" hidden="1" customWidth="1"/>
    <col min="24" max="24" width="9" style="4" hidden="1" customWidth="1"/>
    <col min="25" max="26" width="9" style="1" hidden="1" customWidth="1"/>
    <col min="27" max="27" width="12.33203125" style="1" bestFit="1" customWidth="1"/>
    <col min="28" max="29" width="9" style="1" customWidth="1"/>
    <col min="30" max="31" width="9.88671875" style="1" bestFit="1" customWidth="1"/>
    <col min="32" max="16384" width="9" style="1"/>
  </cols>
  <sheetData>
    <row r="1" spans="1:29" ht="12.9" customHeight="1" x14ac:dyDescent="0.2">
      <c r="A1" s="2"/>
      <c r="B1" s="2"/>
      <c r="C1" s="23"/>
      <c r="D1" s="2"/>
      <c r="E1" s="2"/>
      <c r="F1" s="7"/>
      <c r="G1" s="2"/>
      <c r="H1" s="2"/>
      <c r="I1" s="2"/>
      <c r="J1" s="2"/>
      <c r="K1" s="9"/>
      <c r="L1" s="122" t="s">
        <v>10</v>
      </c>
      <c r="M1" s="123"/>
      <c r="N1" s="124"/>
      <c r="O1" s="58"/>
      <c r="P1" s="122" t="s">
        <v>11</v>
      </c>
      <c r="Q1" s="123"/>
      <c r="R1" s="124"/>
      <c r="S1" s="122" t="s">
        <v>7</v>
      </c>
      <c r="T1" s="123"/>
      <c r="U1" s="124"/>
      <c r="V1" s="3"/>
    </row>
    <row r="2" spans="1:29" s="74" customFormat="1" ht="119.4" thickBot="1" x14ac:dyDescent="0.3">
      <c r="A2" s="65" t="s">
        <v>0</v>
      </c>
      <c r="B2" s="65" t="s">
        <v>38</v>
      </c>
      <c r="C2" s="66" t="s">
        <v>39</v>
      </c>
      <c r="D2" s="67" t="s">
        <v>40</v>
      </c>
      <c r="E2" s="67" t="s">
        <v>41</v>
      </c>
      <c r="F2" s="68" t="s">
        <v>34</v>
      </c>
      <c r="G2" s="69" t="s">
        <v>46</v>
      </c>
      <c r="H2" s="67" t="s">
        <v>35</v>
      </c>
      <c r="I2" s="67" t="s">
        <v>5</v>
      </c>
      <c r="J2" s="67" t="s">
        <v>3</v>
      </c>
      <c r="K2" s="70" t="s">
        <v>15</v>
      </c>
      <c r="L2" s="71" t="s">
        <v>2</v>
      </c>
      <c r="M2" s="71" t="s">
        <v>1</v>
      </c>
      <c r="N2" s="71" t="s">
        <v>27</v>
      </c>
      <c r="O2" s="71" t="s">
        <v>26</v>
      </c>
      <c r="P2" s="71" t="s">
        <v>2</v>
      </c>
      <c r="Q2" s="71" t="s">
        <v>6</v>
      </c>
      <c r="R2" s="71" t="s">
        <v>27</v>
      </c>
      <c r="S2" s="71" t="s">
        <v>8</v>
      </c>
      <c r="T2" s="71" t="s">
        <v>9</v>
      </c>
      <c r="U2" s="67" t="s">
        <v>4</v>
      </c>
      <c r="V2" s="67" t="s">
        <v>12</v>
      </c>
      <c r="W2" s="72"/>
      <c r="X2" s="73">
        <v>250</v>
      </c>
      <c r="Y2" s="74" t="s">
        <v>13</v>
      </c>
      <c r="Z2" s="74" t="s">
        <v>36</v>
      </c>
    </row>
    <row r="3" spans="1:29" s="90" customFormat="1" ht="15" customHeight="1" thickTop="1" x14ac:dyDescent="0.2">
      <c r="A3" s="75">
        <v>1</v>
      </c>
      <c r="B3" s="76" t="s">
        <v>67</v>
      </c>
      <c r="C3" s="76" t="s">
        <v>107</v>
      </c>
      <c r="D3" s="77" t="s">
        <v>14</v>
      </c>
      <c r="E3" s="77" t="s">
        <v>14</v>
      </c>
      <c r="F3" s="78" t="s">
        <v>219</v>
      </c>
      <c r="G3" s="79">
        <v>5</v>
      </c>
      <c r="H3" s="80"/>
      <c r="I3" s="81">
        <f t="shared" ref="I3:I12" si="0">IF(F3&gt;0,EOMONTH(F3,1)," ")</f>
        <v>43220</v>
      </c>
      <c r="J3" s="82">
        <f t="shared" ref="J3:J34" si="1">IF(F3&gt;0,IF(D3="Evet",43221,IF(E3="Evet",44348,IF(F3&lt;=38352,38352+30,IF(I3&gt;44561,44561,I3))))," ")</f>
        <v>43220</v>
      </c>
      <c r="K3" s="91">
        <v>62559.32</v>
      </c>
      <c r="L3" s="64">
        <v>9888517.8699999992</v>
      </c>
      <c r="M3" s="64">
        <v>593311.07999999996</v>
      </c>
      <c r="N3" s="83">
        <f>IF(L3&gt;0,L3-M3," ")</f>
        <v>9295206.7899999991</v>
      </c>
      <c r="O3" s="84" t="e">
        <f>IF(H3="İ",1,IF(F3=0," ",IF(D3="Evet",#REF!,IF(E3="Evet",#REF!,VLOOKUP(J3,#REF!,2)))))</f>
        <v>#REF!</v>
      </c>
      <c r="P3" s="85" t="e">
        <f t="shared" ref="P3:P34" si="2">IF(F3=0," ",L3*O3)</f>
        <v>#REF!</v>
      </c>
      <c r="Q3" s="86" t="e">
        <f>IF(L3&lt;=0," ",IF(P3&lt;=0," ",M3*O3))</f>
        <v>#REF!</v>
      </c>
      <c r="R3" s="86" t="e">
        <f>IF(L3&gt;0,P3-Q3," ")</f>
        <v>#REF!</v>
      </c>
      <c r="S3" s="86" t="e">
        <f t="shared" ref="S3:S34" si="3">IF(F3=0," ",P3-L3)</f>
        <v>#REF!</v>
      </c>
      <c r="T3" s="85" t="e">
        <f>IF(M3=0," ",Q3-M3)</f>
        <v>#REF!</v>
      </c>
      <c r="U3" s="85" t="e">
        <f>IF(L3&lt;=0," ",IF(T3=" ",S3,S3-T3))</f>
        <v>#REF!</v>
      </c>
      <c r="V3" s="87" t="e">
        <f>IF(L3&gt;0,U3*0.02," ")</f>
        <v>#REF!</v>
      </c>
      <c r="W3" s="88"/>
      <c r="X3" s="89">
        <v>251</v>
      </c>
      <c r="Y3" s="90" t="s">
        <v>14</v>
      </c>
      <c r="Z3" s="90" t="s">
        <v>37</v>
      </c>
      <c r="AA3" s="88"/>
      <c r="AB3" s="88"/>
      <c r="AC3" s="88"/>
    </row>
    <row r="4" spans="1:29" ht="15" customHeight="1" x14ac:dyDescent="0.2">
      <c r="A4" s="5">
        <v>2</v>
      </c>
      <c r="B4" s="61" t="s">
        <v>68</v>
      </c>
      <c r="C4" s="59" t="s">
        <v>108</v>
      </c>
      <c r="D4" s="6" t="s">
        <v>14</v>
      </c>
      <c r="E4" s="6" t="s">
        <v>14</v>
      </c>
      <c r="F4" s="62" t="s">
        <v>220</v>
      </c>
      <c r="G4" s="60">
        <v>50</v>
      </c>
      <c r="H4" s="22"/>
      <c r="I4" s="21">
        <f t="shared" si="0"/>
        <v>43616</v>
      </c>
      <c r="J4" s="17">
        <f t="shared" si="1"/>
        <v>43616</v>
      </c>
      <c r="K4" s="63">
        <v>110200</v>
      </c>
      <c r="L4" s="63">
        <v>110200</v>
      </c>
      <c r="M4" s="63">
        <v>6612</v>
      </c>
      <c r="N4" s="19">
        <f>IF(L4&gt;0,L4-M4," ")</f>
        <v>103588</v>
      </c>
      <c r="O4" s="11" t="e">
        <f>IF(H4="İ",1,IF(F4=0," ",IF(D4="Evet",#REF!,IF(E4="Evet",#REF!,VLOOKUP(J4,#REF!,2)))))</f>
        <v>#REF!</v>
      </c>
      <c r="P4" s="14" t="e">
        <f t="shared" si="2"/>
        <v>#REF!</v>
      </c>
      <c r="Q4" s="15" t="e">
        <f>IF(L4&lt;=0," ",IF(P4&lt;=0," ",M4*O4))</f>
        <v>#REF!</v>
      </c>
      <c r="R4" s="15" t="e">
        <f>IF(L4&gt;0,P4-Q4," ")</f>
        <v>#REF!</v>
      </c>
      <c r="S4" s="15" t="e">
        <f t="shared" si="3"/>
        <v>#REF!</v>
      </c>
      <c r="T4" s="14" t="e">
        <f>IF(M4=0," ",Q4-M4)</f>
        <v>#REF!</v>
      </c>
      <c r="U4" s="14" t="e">
        <f>IF(L4&lt;=0," ",IF(T4=" ",S4,S4-T4))</f>
        <v>#REF!</v>
      </c>
      <c r="V4" s="16" t="e">
        <f>IF(L4&gt;0,U4*0.02," ")</f>
        <v>#REF!</v>
      </c>
      <c r="X4" s="4">
        <v>252</v>
      </c>
      <c r="AA4" s="10"/>
      <c r="AB4" s="10"/>
      <c r="AC4" s="10"/>
    </row>
    <row r="5" spans="1:29" ht="15" customHeight="1" x14ac:dyDescent="0.2">
      <c r="A5" s="5">
        <v>3</v>
      </c>
      <c r="B5" s="61" t="s">
        <v>69</v>
      </c>
      <c r="C5" s="59" t="s">
        <v>109</v>
      </c>
      <c r="D5" s="6" t="s">
        <v>14</v>
      </c>
      <c r="E5" s="6" t="s">
        <v>14</v>
      </c>
      <c r="F5" s="62" t="s">
        <v>221</v>
      </c>
      <c r="G5" s="60">
        <v>10</v>
      </c>
      <c r="H5" s="22"/>
      <c r="I5" s="21">
        <f t="shared" si="0"/>
        <v>42429</v>
      </c>
      <c r="J5" s="17">
        <f t="shared" si="1"/>
        <v>42429</v>
      </c>
      <c r="K5" s="63">
        <v>12288.14</v>
      </c>
      <c r="L5" s="63">
        <v>12288.14</v>
      </c>
      <c r="M5" s="63">
        <v>7372.8839999999991</v>
      </c>
      <c r="N5" s="19">
        <f t="shared" ref="N5" si="4">IF(L5&gt;0,L5-M5," ")</f>
        <v>4915.2560000000003</v>
      </c>
      <c r="O5" s="11" t="e">
        <f>IF(H5="İ",1,IF(F5=0," ",IF(D5="Evet",#REF!,IF(E5="Evet",#REF!,VLOOKUP(J5,#REF!,2)))))</f>
        <v>#REF!</v>
      </c>
      <c r="P5" s="14" t="e">
        <f t="shared" si="2"/>
        <v>#REF!</v>
      </c>
      <c r="Q5" s="15" t="e">
        <f t="shared" ref="Q5" si="5">IF(L5&lt;=0," ",IF(P5&lt;=0," ",M5*O5))</f>
        <v>#REF!</v>
      </c>
      <c r="R5" s="15" t="e">
        <f t="shared" ref="R5" si="6">IF(L5&gt;0,P5-Q5," ")</f>
        <v>#REF!</v>
      </c>
      <c r="S5" s="15" t="e">
        <f t="shared" si="3"/>
        <v>#REF!</v>
      </c>
      <c r="T5" s="14" t="e">
        <f t="shared" ref="T5" si="7">IF(M5=0," ",Q5-M5)</f>
        <v>#REF!</v>
      </c>
      <c r="U5" s="14" t="e">
        <f t="shared" ref="U5" si="8">IF(L5&lt;=0," ",IF(T5=" ",S5,S5-T5))</f>
        <v>#REF!</v>
      </c>
      <c r="V5" s="16" t="e">
        <f t="shared" ref="V5" si="9">IF(L5&gt;0,U5*0.02," ")</f>
        <v>#REF!</v>
      </c>
      <c r="X5" s="4">
        <v>253</v>
      </c>
      <c r="AA5" s="10"/>
      <c r="AB5" s="10"/>
      <c r="AC5" s="10"/>
    </row>
    <row r="6" spans="1:29" ht="15" customHeight="1" x14ac:dyDescent="0.2">
      <c r="A6" s="5">
        <v>12</v>
      </c>
      <c r="B6" s="61" t="s">
        <v>147</v>
      </c>
      <c r="C6" s="59" t="s">
        <v>183</v>
      </c>
      <c r="D6" s="6" t="s">
        <v>14</v>
      </c>
      <c r="E6" s="6" t="s">
        <v>14</v>
      </c>
      <c r="F6" s="62" t="s">
        <v>222</v>
      </c>
      <c r="G6" s="60">
        <v>5</v>
      </c>
      <c r="H6" s="22"/>
      <c r="I6" s="21">
        <f t="shared" si="0"/>
        <v>40755</v>
      </c>
      <c r="J6" s="17">
        <f t="shared" si="1"/>
        <v>40755</v>
      </c>
      <c r="K6" s="63">
        <v>24200</v>
      </c>
      <c r="L6" s="63">
        <v>24200</v>
      </c>
      <c r="M6" s="63">
        <v>24200</v>
      </c>
      <c r="N6" s="19">
        <f t="shared" ref="N6:N78" si="10">IF(L6&gt;0,L6-M6," ")</f>
        <v>0</v>
      </c>
      <c r="O6" s="11" t="e">
        <f>IF(H6="İ",1,IF(F6=0," ",IF(D6="Evet",#REF!,IF(E6="Evet",#REF!,VLOOKUP(J6,#REF!,2)))))</f>
        <v>#REF!</v>
      </c>
      <c r="P6" s="14" t="e">
        <f t="shared" si="2"/>
        <v>#REF!</v>
      </c>
      <c r="Q6" s="15" t="e">
        <f t="shared" ref="Q6:Q78" si="11">IF(L6&lt;=0," ",IF(P6&lt;=0," ",M6*O6))</f>
        <v>#REF!</v>
      </c>
      <c r="R6" s="15" t="e">
        <f t="shared" ref="R6:R78" si="12">IF(L6&gt;0,P6-Q6," ")</f>
        <v>#REF!</v>
      </c>
      <c r="S6" s="15" t="e">
        <f t="shared" si="3"/>
        <v>#REF!</v>
      </c>
      <c r="T6" s="14" t="e">
        <f t="shared" ref="T6:T78" si="13">IF(M6=0," ",Q6-M6)</f>
        <v>#REF!</v>
      </c>
      <c r="U6" s="14" t="e">
        <f t="shared" ref="U6:U78" si="14">IF(L6&lt;=0," ",IF(T6=" ",S6,S6-T6))</f>
        <v>#REF!</v>
      </c>
      <c r="V6" s="16" t="e">
        <f t="shared" ref="V6:V78" si="15">IF(L6&gt;0,U6*0.02," ")</f>
        <v>#REF!</v>
      </c>
      <c r="AA6" s="10"/>
      <c r="AB6" s="10"/>
      <c r="AC6" s="10"/>
    </row>
    <row r="7" spans="1:29" ht="15" customHeight="1" x14ac:dyDescent="0.2">
      <c r="A7" s="5">
        <v>13</v>
      </c>
      <c r="B7" s="61" t="s">
        <v>148</v>
      </c>
      <c r="C7" s="59" t="s">
        <v>184</v>
      </c>
      <c r="D7" s="6" t="s">
        <v>14</v>
      </c>
      <c r="E7" s="6" t="s">
        <v>14</v>
      </c>
      <c r="F7" s="62" t="s">
        <v>223</v>
      </c>
      <c r="G7" s="60">
        <v>5</v>
      </c>
      <c r="H7" s="22"/>
      <c r="I7" s="21">
        <f t="shared" si="0"/>
        <v>40939</v>
      </c>
      <c r="J7" s="17">
        <f t="shared" si="1"/>
        <v>40939</v>
      </c>
      <c r="K7" s="63">
        <v>22758.5</v>
      </c>
      <c r="L7" s="63">
        <v>22758.5</v>
      </c>
      <c r="M7" s="63">
        <v>22758.5</v>
      </c>
      <c r="N7" s="19">
        <f t="shared" si="10"/>
        <v>0</v>
      </c>
      <c r="O7" s="11" t="e">
        <f>IF(H7="İ",1,IF(F7=0," ",IF(D7="Evet",#REF!,IF(E7="Evet",#REF!,VLOOKUP(J7,#REF!,2)))))</f>
        <v>#REF!</v>
      </c>
      <c r="P7" s="14" t="e">
        <f t="shared" si="2"/>
        <v>#REF!</v>
      </c>
      <c r="Q7" s="15" t="e">
        <f t="shared" si="11"/>
        <v>#REF!</v>
      </c>
      <c r="R7" s="15" t="e">
        <f t="shared" si="12"/>
        <v>#REF!</v>
      </c>
      <c r="S7" s="15" t="e">
        <f t="shared" si="3"/>
        <v>#REF!</v>
      </c>
      <c r="T7" s="14" t="e">
        <f t="shared" si="13"/>
        <v>#REF!</v>
      </c>
      <c r="U7" s="14" t="e">
        <f t="shared" si="14"/>
        <v>#REF!</v>
      </c>
      <c r="V7" s="16" t="e">
        <f t="shared" si="15"/>
        <v>#REF!</v>
      </c>
      <c r="AA7" s="10"/>
      <c r="AB7" s="10"/>
      <c r="AC7" s="10"/>
    </row>
    <row r="8" spans="1:29" ht="15" customHeight="1" x14ac:dyDescent="0.2">
      <c r="A8" s="5">
        <v>14</v>
      </c>
      <c r="B8" s="61" t="s">
        <v>149</v>
      </c>
      <c r="C8" s="59" t="s">
        <v>185</v>
      </c>
      <c r="D8" s="6" t="s">
        <v>14</v>
      </c>
      <c r="E8" s="6" t="s">
        <v>14</v>
      </c>
      <c r="F8" s="62" t="s">
        <v>224</v>
      </c>
      <c r="G8" s="60">
        <v>2</v>
      </c>
      <c r="H8" s="22"/>
      <c r="I8" s="21">
        <f t="shared" si="0"/>
        <v>41152</v>
      </c>
      <c r="J8" s="17">
        <f t="shared" si="1"/>
        <v>41152</v>
      </c>
      <c r="K8" s="63">
        <v>22390.5</v>
      </c>
      <c r="L8" s="63">
        <v>22390.5</v>
      </c>
      <c r="M8" s="63">
        <v>22390.5</v>
      </c>
      <c r="N8" s="19">
        <f t="shared" si="10"/>
        <v>0</v>
      </c>
      <c r="O8" s="11" t="e">
        <f>IF(H8="İ",1,IF(F8=0," ",IF(D8="Evet",#REF!,IF(E8="Evet",#REF!,VLOOKUP(J8,#REF!,2)))))</f>
        <v>#REF!</v>
      </c>
      <c r="P8" s="14" t="e">
        <f t="shared" si="2"/>
        <v>#REF!</v>
      </c>
      <c r="Q8" s="15" t="e">
        <f t="shared" si="11"/>
        <v>#REF!</v>
      </c>
      <c r="R8" s="15" t="e">
        <f t="shared" si="12"/>
        <v>#REF!</v>
      </c>
      <c r="S8" s="15" t="e">
        <f t="shared" si="3"/>
        <v>#REF!</v>
      </c>
      <c r="T8" s="14" t="e">
        <f t="shared" si="13"/>
        <v>#REF!</v>
      </c>
      <c r="U8" s="14" t="e">
        <f t="shared" si="14"/>
        <v>#REF!</v>
      </c>
      <c r="V8" s="16" t="e">
        <f t="shared" si="15"/>
        <v>#REF!</v>
      </c>
      <c r="AA8" s="10"/>
      <c r="AB8" s="10"/>
      <c r="AC8" s="10"/>
    </row>
    <row r="9" spans="1:29" ht="15" customHeight="1" x14ac:dyDescent="0.2">
      <c r="A9" s="5">
        <v>15</v>
      </c>
      <c r="B9" s="61" t="s">
        <v>150</v>
      </c>
      <c r="C9" s="59" t="s">
        <v>186</v>
      </c>
      <c r="D9" s="6" t="s">
        <v>14</v>
      </c>
      <c r="E9" s="6" t="s">
        <v>14</v>
      </c>
      <c r="F9" s="62" t="s">
        <v>225</v>
      </c>
      <c r="G9" s="60">
        <v>5</v>
      </c>
      <c r="H9" s="22"/>
      <c r="I9" s="21">
        <f t="shared" si="0"/>
        <v>41305</v>
      </c>
      <c r="J9" s="17">
        <f t="shared" si="1"/>
        <v>41305</v>
      </c>
      <c r="K9" s="63">
        <v>21526</v>
      </c>
      <c r="L9" s="63">
        <v>21526</v>
      </c>
      <c r="M9" s="63">
        <v>21526</v>
      </c>
      <c r="N9" s="19">
        <f t="shared" si="10"/>
        <v>0</v>
      </c>
      <c r="O9" s="11" t="e">
        <f>IF(H9="İ",1,IF(F9=0," ",IF(D9="Evet",#REF!,IF(E9="Evet",#REF!,VLOOKUP(J9,#REF!,2)))))</f>
        <v>#REF!</v>
      </c>
      <c r="P9" s="14" t="e">
        <f t="shared" si="2"/>
        <v>#REF!</v>
      </c>
      <c r="Q9" s="15" t="e">
        <f t="shared" si="11"/>
        <v>#REF!</v>
      </c>
      <c r="R9" s="15" t="e">
        <f t="shared" si="12"/>
        <v>#REF!</v>
      </c>
      <c r="S9" s="15" t="e">
        <f t="shared" si="3"/>
        <v>#REF!</v>
      </c>
      <c r="T9" s="14" t="e">
        <f t="shared" si="13"/>
        <v>#REF!</v>
      </c>
      <c r="U9" s="14" t="e">
        <f t="shared" si="14"/>
        <v>#REF!</v>
      </c>
      <c r="V9" s="16" t="e">
        <f t="shared" si="15"/>
        <v>#REF!</v>
      </c>
      <c r="AA9" s="10"/>
      <c r="AB9" s="10"/>
      <c r="AC9" s="10"/>
    </row>
    <row r="10" spans="1:29" ht="15" customHeight="1" x14ac:dyDescent="0.2">
      <c r="A10" s="5">
        <v>16</v>
      </c>
      <c r="B10" s="61" t="s">
        <v>151</v>
      </c>
      <c r="C10" s="59" t="s">
        <v>187</v>
      </c>
      <c r="D10" s="6" t="s">
        <v>14</v>
      </c>
      <c r="E10" s="6" t="s">
        <v>14</v>
      </c>
      <c r="F10" s="62" t="s">
        <v>225</v>
      </c>
      <c r="G10" s="60">
        <v>5</v>
      </c>
      <c r="H10" s="22"/>
      <c r="I10" s="21">
        <f t="shared" si="0"/>
        <v>41305</v>
      </c>
      <c r="J10" s="17">
        <f t="shared" si="1"/>
        <v>41305</v>
      </c>
      <c r="K10" s="63">
        <v>21526</v>
      </c>
      <c r="L10" s="63">
        <v>21526</v>
      </c>
      <c r="M10" s="63">
        <v>21526</v>
      </c>
      <c r="N10" s="19">
        <f t="shared" si="10"/>
        <v>0</v>
      </c>
      <c r="O10" s="11" t="e">
        <f>IF(H10="İ",1,IF(F10=0," ",IF(D10="Evet",#REF!,IF(E10="Evet",#REF!,VLOOKUP(J10,#REF!,2)))))</f>
        <v>#REF!</v>
      </c>
      <c r="P10" s="14" t="e">
        <f t="shared" si="2"/>
        <v>#REF!</v>
      </c>
      <c r="Q10" s="15" t="e">
        <f t="shared" si="11"/>
        <v>#REF!</v>
      </c>
      <c r="R10" s="15" t="e">
        <f t="shared" si="12"/>
        <v>#REF!</v>
      </c>
      <c r="S10" s="15" t="e">
        <f t="shared" si="3"/>
        <v>#REF!</v>
      </c>
      <c r="T10" s="14" t="e">
        <f t="shared" si="13"/>
        <v>#REF!</v>
      </c>
      <c r="U10" s="14" t="e">
        <f t="shared" si="14"/>
        <v>#REF!</v>
      </c>
      <c r="V10" s="16" t="e">
        <f t="shared" si="15"/>
        <v>#REF!</v>
      </c>
      <c r="AA10" s="10"/>
      <c r="AB10" s="10"/>
      <c r="AC10" s="10"/>
    </row>
    <row r="11" spans="1:29" ht="15" customHeight="1" x14ac:dyDescent="0.2">
      <c r="A11" s="5">
        <v>17</v>
      </c>
      <c r="B11" s="61" t="s">
        <v>152</v>
      </c>
      <c r="C11" s="59" t="s">
        <v>188</v>
      </c>
      <c r="D11" s="6" t="s">
        <v>14</v>
      </c>
      <c r="E11" s="6" t="s">
        <v>14</v>
      </c>
      <c r="F11" s="62" t="s">
        <v>226</v>
      </c>
      <c r="G11" s="60">
        <v>5</v>
      </c>
      <c r="H11" s="22"/>
      <c r="I11" s="21">
        <f t="shared" si="0"/>
        <v>40999</v>
      </c>
      <c r="J11" s="17">
        <f t="shared" si="1"/>
        <v>40999</v>
      </c>
      <c r="K11" s="63">
        <v>31387.15</v>
      </c>
      <c r="L11" s="63">
        <v>31387.15</v>
      </c>
      <c r="M11" s="63">
        <v>31387.15</v>
      </c>
      <c r="N11" s="19">
        <f t="shared" si="10"/>
        <v>0</v>
      </c>
      <c r="O11" s="11" t="e">
        <f>IF(H11="İ",1,IF(F11=0," ",IF(D11="Evet",#REF!,IF(E11="Evet",#REF!,VLOOKUP(J11,#REF!,2)))))</f>
        <v>#REF!</v>
      </c>
      <c r="P11" s="14" t="e">
        <f t="shared" si="2"/>
        <v>#REF!</v>
      </c>
      <c r="Q11" s="15" t="e">
        <f t="shared" si="11"/>
        <v>#REF!</v>
      </c>
      <c r="R11" s="15" t="e">
        <f t="shared" si="12"/>
        <v>#REF!</v>
      </c>
      <c r="S11" s="15" t="e">
        <f t="shared" si="3"/>
        <v>#REF!</v>
      </c>
      <c r="T11" s="14" t="e">
        <f t="shared" si="13"/>
        <v>#REF!</v>
      </c>
      <c r="U11" s="14" t="e">
        <f t="shared" si="14"/>
        <v>#REF!</v>
      </c>
      <c r="V11" s="16" t="e">
        <f t="shared" si="15"/>
        <v>#REF!</v>
      </c>
      <c r="AA11" s="10"/>
      <c r="AB11" s="10"/>
      <c r="AC11" s="10"/>
    </row>
    <row r="12" spans="1:29" ht="15" customHeight="1" x14ac:dyDescent="0.2">
      <c r="A12" s="5">
        <v>18</v>
      </c>
      <c r="B12" s="61" t="s">
        <v>153</v>
      </c>
      <c r="C12" s="59" t="s">
        <v>189</v>
      </c>
      <c r="D12" s="6" t="s">
        <v>14</v>
      </c>
      <c r="E12" s="6" t="s">
        <v>14</v>
      </c>
      <c r="F12" s="62" t="s">
        <v>227</v>
      </c>
      <c r="G12" s="60">
        <v>5</v>
      </c>
      <c r="H12" s="22"/>
      <c r="I12" s="21">
        <f t="shared" si="0"/>
        <v>42216</v>
      </c>
      <c r="J12" s="17">
        <f t="shared" si="1"/>
        <v>42216</v>
      </c>
      <c r="K12" s="63">
        <v>88500</v>
      </c>
      <c r="L12" s="63">
        <v>88500</v>
      </c>
      <c r="M12" s="63">
        <v>88500</v>
      </c>
      <c r="N12" s="19">
        <f t="shared" si="10"/>
        <v>0</v>
      </c>
      <c r="O12" s="11" t="e">
        <f>IF(H12="İ",1,IF(F12=0," ",IF(D12="Evet",#REF!,IF(E12="Evet",#REF!,VLOOKUP(J12,#REF!,2)))))</f>
        <v>#REF!</v>
      </c>
      <c r="P12" s="14" t="e">
        <f t="shared" si="2"/>
        <v>#REF!</v>
      </c>
      <c r="Q12" s="15" t="e">
        <f t="shared" si="11"/>
        <v>#REF!</v>
      </c>
      <c r="R12" s="15" t="e">
        <f t="shared" si="12"/>
        <v>#REF!</v>
      </c>
      <c r="S12" s="15" t="e">
        <f t="shared" si="3"/>
        <v>#REF!</v>
      </c>
      <c r="T12" s="14" t="e">
        <f t="shared" si="13"/>
        <v>#REF!</v>
      </c>
      <c r="U12" s="14" t="e">
        <f t="shared" si="14"/>
        <v>#REF!</v>
      </c>
      <c r="V12" s="16" t="e">
        <f t="shared" si="15"/>
        <v>#REF!</v>
      </c>
      <c r="AA12" s="10"/>
      <c r="AB12" s="10"/>
      <c r="AC12" s="10"/>
    </row>
    <row r="13" spans="1:29" ht="15" customHeight="1" x14ac:dyDescent="0.2">
      <c r="A13" s="5">
        <v>78</v>
      </c>
      <c r="B13" s="61" t="s">
        <v>154</v>
      </c>
      <c r="C13" s="59" t="s">
        <v>190</v>
      </c>
      <c r="D13" s="6" t="s">
        <v>14</v>
      </c>
      <c r="E13" s="6" t="s">
        <v>14</v>
      </c>
      <c r="F13" s="62" t="s">
        <v>228</v>
      </c>
      <c r="G13" s="60">
        <v>5</v>
      </c>
      <c r="H13" s="22"/>
      <c r="I13" s="21">
        <f t="shared" ref="I13:I71" si="16">IF(F13&gt;0,EOMONTH(F13,1)," ")</f>
        <v>42674</v>
      </c>
      <c r="J13" s="17">
        <f t="shared" si="1"/>
        <v>42674</v>
      </c>
      <c r="K13" s="63">
        <v>46000</v>
      </c>
      <c r="L13" s="63">
        <v>46000</v>
      </c>
      <c r="M13" s="63">
        <v>46000</v>
      </c>
      <c r="N13" s="19">
        <f t="shared" ref="N13:N71" si="17">IF(L13&gt;0,L13-M13," ")</f>
        <v>0</v>
      </c>
      <c r="O13" s="11" t="e">
        <f>IF(H13="İ",1,IF(F13=0," ",IF(D13="Evet",#REF!,IF(E13="Evet",#REF!,VLOOKUP(J13,#REF!,2)))))</f>
        <v>#REF!</v>
      </c>
      <c r="P13" s="14" t="e">
        <f t="shared" si="2"/>
        <v>#REF!</v>
      </c>
      <c r="Q13" s="15" t="e">
        <f t="shared" ref="Q13:Q71" si="18">IF(L13&lt;=0," ",IF(P13&lt;=0," ",M13*O13))</f>
        <v>#REF!</v>
      </c>
      <c r="R13" s="15" t="e">
        <f t="shared" ref="R13:R71" si="19">IF(L13&gt;0,P13-Q13," ")</f>
        <v>#REF!</v>
      </c>
      <c r="S13" s="15" t="e">
        <f t="shared" si="3"/>
        <v>#REF!</v>
      </c>
      <c r="T13" s="14" t="e">
        <f t="shared" ref="T13:T71" si="20">IF(M13=0," ",Q13-M13)</f>
        <v>#REF!</v>
      </c>
      <c r="U13" s="14" t="e">
        <f t="shared" ref="U13:U71" si="21">IF(L13&lt;=0," ",IF(T13=" ",S13,S13-T13))</f>
        <v>#REF!</v>
      </c>
      <c r="V13" s="16" t="e">
        <f t="shared" ref="V13:V71" si="22">IF(L13&gt;0,U13*0.02," ")</f>
        <v>#REF!</v>
      </c>
      <c r="AA13" s="10"/>
      <c r="AB13" s="10"/>
      <c r="AC13" s="10"/>
    </row>
    <row r="14" spans="1:29" ht="15" customHeight="1" x14ac:dyDescent="0.2">
      <c r="A14" s="5">
        <v>78</v>
      </c>
      <c r="B14" s="61" t="s">
        <v>70</v>
      </c>
      <c r="C14" s="59" t="s">
        <v>110</v>
      </c>
      <c r="D14" s="6" t="s">
        <v>14</v>
      </c>
      <c r="E14" s="6" t="s">
        <v>14</v>
      </c>
      <c r="F14" s="62" t="s">
        <v>229</v>
      </c>
      <c r="G14" s="60">
        <v>5</v>
      </c>
      <c r="H14" s="22"/>
      <c r="I14" s="21">
        <f t="shared" si="16"/>
        <v>43220</v>
      </c>
      <c r="J14" s="17">
        <f t="shared" si="1"/>
        <v>43220</v>
      </c>
      <c r="K14" s="63">
        <v>57000</v>
      </c>
      <c r="L14" s="63">
        <v>57000</v>
      </c>
      <c r="M14" s="63">
        <v>45600</v>
      </c>
      <c r="N14" s="19">
        <f t="shared" si="17"/>
        <v>11400</v>
      </c>
      <c r="O14" s="11" t="e">
        <f>IF(H14="İ",1,IF(F14=0," ",IF(D14="Evet",#REF!,IF(E14="Evet",#REF!,VLOOKUP(J14,#REF!,2)))))</f>
        <v>#REF!</v>
      </c>
      <c r="P14" s="14" t="e">
        <f t="shared" si="2"/>
        <v>#REF!</v>
      </c>
      <c r="Q14" s="15" t="e">
        <f t="shared" si="18"/>
        <v>#REF!</v>
      </c>
      <c r="R14" s="15" t="e">
        <f t="shared" si="19"/>
        <v>#REF!</v>
      </c>
      <c r="S14" s="15" t="e">
        <f t="shared" si="3"/>
        <v>#REF!</v>
      </c>
      <c r="T14" s="14" t="e">
        <f t="shared" si="20"/>
        <v>#REF!</v>
      </c>
      <c r="U14" s="14" t="e">
        <f t="shared" si="21"/>
        <v>#REF!</v>
      </c>
      <c r="V14" s="16" t="e">
        <f t="shared" si="22"/>
        <v>#REF!</v>
      </c>
      <c r="AA14" s="10"/>
      <c r="AB14" s="10"/>
      <c r="AC14" s="10"/>
    </row>
    <row r="15" spans="1:29" ht="15" customHeight="1" x14ac:dyDescent="0.2">
      <c r="A15" s="5">
        <v>78</v>
      </c>
      <c r="B15" s="61" t="s">
        <v>71</v>
      </c>
      <c r="C15" s="59" t="s">
        <v>111</v>
      </c>
      <c r="D15" s="6" t="s">
        <v>14</v>
      </c>
      <c r="E15" s="6" t="s">
        <v>14</v>
      </c>
      <c r="F15" s="62" t="s">
        <v>230</v>
      </c>
      <c r="G15" s="60">
        <v>5</v>
      </c>
      <c r="H15" s="22"/>
      <c r="I15" s="21">
        <f t="shared" si="16"/>
        <v>43890</v>
      </c>
      <c r="J15" s="17">
        <f t="shared" si="1"/>
        <v>43890</v>
      </c>
      <c r="K15" s="63">
        <v>285000</v>
      </c>
      <c r="L15" s="63">
        <v>285000</v>
      </c>
      <c r="M15" s="63">
        <v>114000</v>
      </c>
      <c r="N15" s="19">
        <f t="shared" si="17"/>
        <v>171000</v>
      </c>
      <c r="O15" s="11" t="e">
        <f>IF(H15="İ",1,IF(F15=0," ",IF(D15="Evet",#REF!,IF(E15="Evet",#REF!,VLOOKUP(J15,#REF!,2)))))</f>
        <v>#REF!</v>
      </c>
      <c r="P15" s="14" t="e">
        <f t="shared" si="2"/>
        <v>#REF!</v>
      </c>
      <c r="Q15" s="15" t="e">
        <f t="shared" si="18"/>
        <v>#REF!</v>
      </c>
      <c r="R15" s="15" t="e">
        <f t="shared" si="19"/>
        <v>#REF!</v>
      </c>
      <c r="S15" s="15" t="e">
        <f t="shared" si="3"/>
        <v>#REF!</v>
      </c>
      <c r="T15" s="14" t="e">
        <f t="shared" si="20"/>
        <v>#REF!</v>
      </c>
      <c r="U15" s="14" t="e">
        <f t="shared" si="21"/>
        <v>#REF!</v>
      </c>
      <c r="V15" s="16" t="e">
        <f t="shared" si="22"/>
        <v>#REF!</v>
      </c>
      <c r="AA15" s="10"/>
      <c r="AB15" s="10"/>
      <c r="AC15" s="10"/>
    </row>
    <row r="16" spans="1:29" ht="15" customHeight="1" x14ac:dyDescent="0.2">
      <c r="A16" s="5">
        <v>78</v>
      </c>
      <c r="B16" s="61" t="s">
        <v>72</v>
      </c>
      <c r="C16" s="59" t="s">
        <v>112</v>
      </c>
      <c r="D16" s="6" t="s">
        <v>14</v>
      </c>
      <c r="E16" s="6" t="s">
        <v>14</v>
      </c>
      <c r="F16" s="62" t="s">
        <v>231</v>
      </c>
      <c r="G16" s="60">
        <v>5</v>
      </c>
      <c r="H16" s="22"/>
      <c r="I16" s="21">
        <f t="shared" si="16"/>
        <v>43921</v>
      </c>
      <c r="J16" s="17">
        <f t="shared" si="1"/>
        <v>43921</v>
      </c>
      <c r="K16" s="63">
        <v>151991.56</v>
      </c>
      <c r="L16" s="63">
        <v>151991.56</v>
      </c>
      <c r="M16" s="63">
        <v>60796.623999999996</v>
      </c>
      <c r="N16" s="19">
        <f t="shared" si="17"/>
        <v>91194.936000000002</v>
      </c>
      <c r="O16" s="11" t="e">
        <f>IF(H16="İ",1,IF(F16=0," ",IF(D16="Evet",#REF!,IF(E16="Evet",#REF!,VLOOKUP(J16,#REF!,2)))))</f>
        <v>#REF!</v>
      </c>
      <c r="P16" s="14" t="e">
        <f t="shared" si="2"/>
        <v>#REF!</v>
      </c>
      <c r="Q16" s="15" t="e">
        <f t="shared" si="18"/>
        <v>#REF!</v>
      </c>
      <c r="R16" s="15" t="e">
        <f t="shared" si="19"/>
        <v>#REF!</v>
      </c>
      <c r="S16" s="15" t="e">
        <f t="shared" si="3"/>
        <v>#REF!</v>
      </c>
      <c r="T16" s="14" t="e">
        <f t="shared" si="20"/>
        <v>#REF!</v>
      </c>
      <c r="U16" s="14" t="e">
        <f t="shared" si="21"/>
        <v>#REF!</v>
      </c>
      <c r="V16" s="16" t="e">
        <f t="shared" si="22"/>
        <v>#REF!</v>
      </c>
      <c r="AA16" s="10"/>
      <c r="AB16" s="10"/>
      <c r="AC16" s="10"/>
    </row>
    <row r="17" spans="1:29" ht="15" customHeight="1" x14ac:dyDescent="0.2">
      <c r="A17" s="5">
        <v>78</v>
      </c>
      <c r="B17" s="61" t="s">
        <v>155</v>
      </c>
      <c r="C17" s="59" t="s">
        <v>191</v>
      </c>
      <c r="D17" s="6" t="s">
        <v>14</v>
      </c>
      <c r="E17" s="6" t="s">
        <v>14</v>
      </c>
      <c r="F17" s="62" t="s">
        <v>232</v>
      </c>
      <c r="G17" s="60">
        <v>5</v>
      </c>
      <c r="H17" s="22"/>
      <c r="I17" s="21">
        <f t="shared" si="16"/>
        <v>44561</v>
      </c>
      <c r="J17" s="17">
        <f t="shared" si="1"/>
        <v>44561</v>
      </c>
      <c r="K17" s="63">
        <v>132000</v>
      </c>
      <c r="L17" s="63">
        <v>132000</v>
      </c>
      <c r="M17" s="63">
        <v>4400</v>
      </c>
      <c r="N17" s="19">
        <f t="shared" si="17"/>
        <v>127600</v>
      </c>
      <c r="O17" s="11" t="e">
        <f>IF(H17="İ",1,IF(F17=0," ",IF(D17="Evet",#REF!,IF(E17="Evet",#REF!,VLOOKUP(J17,#REF!,2)))))</f>
        <v>#REF!</v>
      </c>
      <c r="P17" s="14" t="e">
        <f t="shared" si="2"/>
        <v>#REF!</v>
      </c>
      <c r="Q17" s="15" t="e">
        <f t="shared" si="18"/>
        <v>#REF!</v>
      </c>
      <c r="R17" s="15" t="e">
        <f t="shared" si="19"/>
        <v>#REF!</v>
      </c>
      <c r="S17" s="15" t="e">
        <f t="shared" si="3"/>
        <v>#REF!</v>
      </c>
      <c r="T17" s="14" t="e">
        <f t="shared" si="20"/>
        <v>#REF!</v>
      </c>
      <c r="U17" s="14" t="e">
        <f t="shared" si="21"/>
        <v>#REF!</v>
      </c>
      <c r="V17" s="16" t="e">
        <f t="shared" si="22"/>
        <v>#REF!</v>
      </c>
      <c r="AA17" s="10"/>
      <c r="AB17" s="10"/>
      <c r="AC17" s="10"/>
    </row>
    <row r="18" spans="1:29" ht="15" customHeight="1" x14ac:dyDescent="0.2">
      <c r="A18" s="5">
        <v>78</v>
      </c>
      <c r="B18" s="61" t="s">
        <v>156</v>
      </c>
      <c r="C18" s="59" t="s">
        <v>192</v>
      </c>
      <c r="D18" s="6" t="s">
        <v>14</v>
      </c>
      <c r="E18" s="6" t="s">
        <v>14</v>
      </c>
      <c r="F18" s="62" t="s">
        <v>233</v>
      </c>
      <c r="G18" s="60">
        <v>5</v>
      </c>
      <c r="H18" s="22"/>
      <c r="I18" s="21">
        <f t="shared" si="16"/>
        <v>44651</v>
      </c>
      <c r="J18" s="17">
        <f t="shared" si="1"/>
        <v>44561</v>
      </c>
      <c r="K18" s="63">
        <v>1017066.7</v>
      </c>
      <c r="L18" s="63">
        <v>1017066.7</v>
      </c>
      <c r="M18" s="63">
        <v>1017066.7</v>
      </c>
      <c r="N18" s="19">
        <f t="shared" si="17"/>
        <v>0</v>
      </c>
      <c r="O18" s="11" t="e">
        <f>IF(H18="İ",1,IF(F18=0," ",IF(D18="Evet",#REF!,IF(E18="Evet",#REF!,VLOOKUP(J18,#REF!,2)))))</f>
        <v>#REF!</v>
      </c>
      <c r="P18" s="14" t="e">
        <f t="shared" si="2"/>
        <v>#REF!</v>
      </c>
      <c r="Q18" s="15" t="e">
        <f t="shared" si="18"/>
        <v>#REF!</v>
      </c>
      <c r="R18" s="15" t="e">
        <f t="shared" si="19"/>
        <v>#REF!</v>
      </c>
      <c r="S18" s="15" t="e">
        <f t="shared" si="3"/>
        <v>#REF!</v>
      </c>
      <c r="T18" s="14" t="e">
        <f t="shared" si="20"/>
        <v>#REF!</v>
      </c>
      <c r="U18" s="14" t="e">
        <f t="shared" si="21"/>
        <v>#REF!</v>
      </c>
      <c r="V18" s="16" t="e">
        <f t="shared" si="22"/>
        <v>#REF!</v>
      </c>
      <c r="AA18" s="10"/>
      <c r="AB18" s="10"/>
      <c r="AC18" s="10"/>
    </row>
    <row r="19" spans="1:29" ht="15" customHeight="1" x14ac:dyDescent="0.2">
      <c r="A19" s="5">
        <v>78</v>
      </c>
      <c r="B19" s="61" t="s">
        <v>157</v>
      </c>
      <c r="C19" s="59" t="s">
        <v>193</v>
      </c>
      <c r="D19" s="6" t="s">
        <v>14</v>
      </c>
      <c r="E19" s="6" t="s">
        <v>14</v>
      </c>
      <c r="F19" s="62" t="s">
        <v>234</v>
      </c>
      <c r="G19" s="60">
        <v>5</v>
      </c>
      <c r="H19" s="22"/>
      <c r="I19" s="21">
        <f t="shared" si="16"/>
        <v>44742</v>
      </c>
      <c r="J19" s="17">
        <f t="shared" si="1"/>
        <v>44561</v>
      </c>
      <c r="K19" s="63">
        <v>450000</v>
      </c>
      <c r="L19" s="63">
        <v>450000</v>
      </c>
      <c r="M19" s="63">
        <v>450000</v>
      </c>
      <c r="N19" s="19">
        <f t="shared" si="17"/>
        <v>0</v>
      </c>
      <c r="O19" s="11" t="e">
        <f>IF(H19="İ",1,IF(F19=0," ",IF(D19="Evet",#REF!,IF(E19="Evet",#REF!,VLOOKUP(J19,#REF!,2)))))</f>
        <v>#REF!</v>
      </c>
      <c r="P19" s="14" t="e">
        <f t="shared" si="2"/>
        <v>#REF!</v>
      </c>
      <c r="Q19" s="15" t="e">
        <f t="shared" si="18"/>
        <v>#REF!</v>
      </c>
      <c r="R19" s="15" t="e">
        <f t="shared" si="19"/>
        <v>#REF!</v>
      </c>
      <c r="S19" s="15" t="e">
        <f t="shared" si="3"/>
        <v>#REF!</v>
      </c>
      <c r="T19" s="14" t="e">
        <f t="shared" si="20"/>
        <v>#REF!</v>
      </c>
      <c r="U19" s="14" t="e">
        <f t="shared" si="21"/>
        <v>#REF!</v>
      </c>
      <c r="V19" s="16" t="e">
        <f t="shared" si="22"/>
        <v>#REF!</v>
      </c>
      <c r="AA19" s="10"/>
      <c r="AB19" s="10"/>
      <c r="AC19" s="10"/>
    </row>
    <row r="20" spans="1:29" ht="15" customHeight="1" x14ac:dyDescent="0.2">
      <c r="A20" s="5">
        <v>78</v>
      </c>
      <c r="B20" s="61" t="s">
        <v>158</v>
      </c>
      <c r="C20" s="59" t="s">
        <v>194</v>
      </c>
      <c r="D20" s="6" t="s">
        <v>14</v>
      </c>
      <c r="E20" s="6" t="s">
        <v>14</v>
      </c>
      <c r="F20" s="62" t="s">
        <v>235</v>
      </c>
      <c r="G20" s="60">
        <v>5</v>
      </c>
      <c r="H20" s="22"/>
      <c r="I20" s="21">
        <f t="shared" si="16"/>
        <v>41243</v>
      </c>
      <c r="J20" s="17">
        <f t="shared" si="1"/>
        <v>41243</v>
      </c>
      <c r="K20" s="63">
        <v>9176.24</v>
      </c>
      <c r="L20" s="63">
        <v>9176.24</v>
      </c>
      <c r="M20" s="63">
        <v>9176.24</v>
      </c>
      <c r="N20" s="19">
        <f t="shared" si="17"/>
        <v>0</v>
      </c>
      <c r="O20" s="11" t="e">
        <f>IF(H20="İ",1,IF(F20=0," ",IF(D20="Evet",#REF!,IF(E20="Evet",#REF!,VLOOKUP(J20,#REF!,2)))))</f>
        <v>#REF!</v>
      </c>
      <c r="P20" s="14" t="e">
        <f t="shared" si="2"/>
        <v>#REF!</v>
      </c>
      <c r="Q20" s="15" t="e">
        <f t="shared" si="18"/>
        <v>#REF!</v>
      </c>
      <c r="R20" s="15" t="e">
        <f t="shared" si="19"/>
        <v>#REF!</v>
      </c>
      <c r="S20" s="15" t="e">
        <f t="shared" si="3"/>
        <v>#REF!</v>
      </c>
      <c r="T20" s="14" t="e">
        <f t="shared" si="20"/>
        <v>#REF!</v>
      </c>
      <c r="U20" s="14" t="e">
        <f t="shared" si="21"/>
        <v>#REF!</v>
      </c>
      <c r="V20" s="16" t="e">
        <f t="shared" si="22"/>
        <v>#REF!</v>
      </c>
      <c r="AA20" s="10"/>
      <c r="AB20" s="10"/>
      <c r="AC20" s="10"/>
    </row>
    <row r="21" spans="1:29" ht="15" customHeight="1" x14ac:dyDescent="0.2">
      <c r="A21" s="5">
        <v>78</v>
      </c>
      <c r="B21" s="61" t="s">
        <v>159</v>
      </c>
      <c r="C21" s="59" t="s">
        <v>195</v>
      </c>
      <c r="D21" s="6" t="s">
        <v>14</v>
      </c>
      <c r="E21" s="6" t="s">
        <v>14</v>
      </c>
      <c r="F21" s="62" t="s">
        <v>236</v>
      </c>
      <c r="G21" s="60">
        <v>5</v>
      </c>
      <c r="H21" s="22"/>
      <c r="I21" s="21">
        <f t="shared" si="16"/>
        <v>42429</v>
      </c>
      <c r="J21" s="17">
        <f t="shared" si="1"/>
        <v>42429</v>
      </c>
      <c r="K21" s="63">
        <v>14367.81</v>
      </c>
      <c r="L21" s="63">
        <v>14367.81</v>
      </c>
      <c r="M21" s="63">
        <v>14367.81</v>
      </c>
      <c r="N21" s="19">
        <f t="shared" si="17"/>
        <v>0</v>
      </c>
      <c r="O21" s="11" t="e">
        <f>IF(H21="İ",1,IF(F21=0," ",IF(D21="Evet",#REF!,IF(E21="Evet",#REF!,VLOOKUP(J21,#REF!,2)))))</f>
        <v>#REF!</v>
      </c>
      <c r="P21" s="14" t="e">
        <f t="shared" si="2"/>
        <v>#REF!</v>
      </c>
      <c r="Q21" s="15" t="e">
        <f t="shared" si="18"/>
        <v>#REF!</v>
      </c>
      <c r="R21" s="15" t="e">
        <f t="shared" si="19"/>
        <v>#REF!</v>
      </c>
      <c r="S21" s="15" t="e">
        <f t="shared" si="3"/>
        <v>#REF!</v>
      </c>
      <c r="T21" s="14" t="e">
        <f t="shared" si="20"/>
        <v>#REF!</v>
      </c>
      <c r="U21" s="14" t="e">
        <f t="shared" si="21"/>
        <v>#REF!</v>
      </c>
      <c r="V21" s="16" t="e">
        <f t="shared" si="22"/>
        <v>#REF!</v>
      </c>
      <c r="AA21" s="10"/>
      <c r="AB21" s="10"/>
      <c r="AC21" s="10"/>
    </row>
    <row r="22" spans="1:29" ht="15" customHeight="1" x14ac:dyDescent="0.2">
      <c r="A22" s="5">
        <v>78</v>
      </c>
      <c r="B22" s="61" t="s">
        <v>160</v>
      </c>
      <c r="C22" s="59" t="s">
        <v>196</v>
      </c>
      <c r="D22" s="6" t="s">
        <v>14</v>
      </c>
      <c r="E22" s="6" t="s">
        <v>14</v>
      </c>
      <c r="F22" s="62" t="s">
        <v>237</v>
      </c>
      <c r="G22" s="60">
        <v>5</v>
      </c>
      <c r="H22" s="22"/>
      <c r="I22" s="21">
        <f t="shared" si="16"/>
        <v>42674</v>
      </c>
      <c r="J22" s="17">
        <f t="shared" si="1"/>
        <v>42674</v>
      </c>
      <c r="K22" s="63">
        <v>4150</v>
      </c>
      <c r="L22" s="63">
        <v>4150</v>
      </c>
      <c r="M22" s="63">
        <v>4150</v>
      </c>
      <c r="N22" s="19">
        <f t="shared" si="17"/>
        <v>0</v>
      </c>
      <c r="O22" s="11" t="e">
        <f>IF(H22="İ",1,IF(F22=0," ",IF(D22="Evet",#REF!,IF(E22="Evet",#REF!,VLOOKUP(J22,#REF!,2)))))</f>
        <v>#REF!</v>
      </c>
      <c r="P22" s="14" t="e">
        <f t="shared" si="2"/>
        <v>#REF!</v>
      </c>
      <c r="Q22" s="15" t="e">
        <f t="shared" si="18"/>
        <v>#REF!</v>
      </c>
      <c r="R22" s="15" t="e">
        <f t="shared" si="19"/>
        <v>#REF!</v>
      </c>
      <c r="S22" s="15" t="e">
        <f t="shared" si="3"/>
        <v>#REF!</v>
      </c>
      <c r="T22" s="14" t="e">
        <f t="shared" si="20"/>
        <v>#REF!</v>
      </c>
      <c r="U22" s="14" t="e">
        <f t="shared" si="21"/>
        <v>#REF!</v>
      </c>
      <c r="V22" s="16" t="e">
        <f t="shared" si="22"/>
        <v>#REF!</v>
      </c>
      <c r="AA22" s="10"/>
      <c r="AB22" s="10"/>
      <c r="AC22" s="10"/>
    </row>
    <row r="23" spans="1:29" ht="15" customHeight="1" x14ac:dyDescent="0.2">
      <c r="A23" s="5">
        <v>78</v>
      </c>
      <c r="B23" s="61" t="s">
        <v>161</v>
      </c>
      <c r="C23" s="59" t="s">
        <v>197</v>
      </c>
      <c r="D23" s="6" t="s">
        <v>14</v>
      </c>
      <c r="E23" s="6" t="s">
        <v>14</v>
      </c>
      <c r="F23" s="62" t="s">
        <v>238</v>
      </c>
      <c r="G23" s="60">
        <v>5</v>
      </c>
      <c r="H23" s="22"/>
      <c r="I23" s="21">
        <f t="shared" si="16"/>
        <v>42674</v>
      </c>
      <c r="J23" s="17">
        <f t="shared" si="1"/>
        <v>42674</v>
      </c>
      <c r="K23" s="63">
        <v>4550</v>
      </c>
      <c r="L23" s="63">
        <v>4550</v>
      </c>
      <c r="M23" s="63">
        <v>4550</v>
      </c>
      <c r="N23" s="19">
        <f t="shared" si="17"/>
        <v>0</v>
      </c>
      <c r="O23" s="11" t="e">
        <f>IF(H23="İ",1,IF(F23=0," ",IF(D23="Evet",#REF!,IF(E23="Evet",#REF!,VLOOKUP(J23,#REF!,2)))))</f>
        <v>#REF!</v>
      </c>
      <c r="P23" s="14" t="e">
        <f t="shared" si="2"/>
        <v>#REF!</v>
      </c>
      <c r="Q23" s="15" t="e">
        <f t="shared" si="18"/>
        <v>#REF!</v>
      </c>
      <c r="R23" s="15" t="e">
        <f t="shared" si="19"/>
        <v>#REF!</v>
      </c>
      <c r="S23" s="15" t="e">
        <f t="shared" si="3"/>
        <v>#REF!</v>
      </c>
      <c r="T23" s="14" t="e">
        <f t="shared" si="20"/>
        <v>#REF!</v>
      </c>
      <c r="U23" s="14" t="e">
        <f t="shared" si="21"/>
        <v>#REF!</v>
      </c>
      <c r="V23" s="16" t="e">
        <f t="shared" si="22"/>
        <v>#REF!</v>
      </c>
      <c r="AA23" s="10"/>
      <c r="AB23" s="10"/>
      <c r="AC23" s="10"/>
    </row>
    <row r="24" spans="1:29" ht="15" customHeight="1" x14ac:dyDescent="0.2">
      <c r="A24" s="5">
        <v>78</v>
      </c>
      <c r="B24" s="61" t="s">
        <v>162</v>
      </c>
      <c r="C24" s="59" t="s">
        <v>198</v>
      </c>
      <c r="D24" s="6" t="s">
        <v>14</v>
      </c>
      <c r="E24" s="6" t="s">
        <v>14</v>
      </c>
      <c r="F24" s="62" t="s">
        <v>239</v>
      </c>
      <c r="G24" s="60">
        <v>5</v>
      </c>
      <c r="H24" s="22"/>
      <c r="I24" s="21">
        <f t="shared" si="16"/>
        <v>42674</v>
      </c>
      <c r="J24" s="17">
        <f t="shared" si="1"/>
        <v>42674</v>
      </c>
      <c r="K24" s="63">
        <v>3850</v>
      </c>
      <c r="L24" s="63">
        <v>3850</v>
      </c>
      <c r="M24" s="63">
        <v>3850</v>
      </c>
      <c r="N24" s="19">
        <f t="shared" si="17"/>
        <v>0</v>
      </c>
      <c r="O24" s="11" t="e">
        <f>IF(H24="İ",1,IF(F24=0," ",IF(D24="Evet",#REF!,IF(E24="Evet",#REF!,VLOOKUP(J24,#REF!,2)))))</f>
        <v>#REF!</v>
      </c>
      <c r="P24" s="14" t="e">
        <f t="shared" si="2"/>
        <v>#REF!</v>
      </c>
      <c r="Q24" s="15" t="e">
        <f t="shared" si="18"/>
        <v>#REF!</v>
      </c>
      <c r="R24" s="15" t="e">
        <f t="shared" si="19"/>
        <v>#REF!</v>
      </c>
      <c r="S24" s="15" t="e">
        <f t="shared" si="3"/>
        <v>#REF!</v>
      </c>
      <c r="T24" s="14" t="e">
        <f t="shared" si="20"/>
        <v>#REF!</v>
      </c>
      <c r="U24" s="14" t="e">
        <f t="shared" si="21"/>
        <v>#REF!</v>
      </c>
      <c r="V24" s="16" t="e">
        <f t="shared" si="22"/>
        <v>#REF!</v>
      </c>
      <c r="AA24" s="10"/>
      <c r="AB24" s="10"/>
      <c r="AC24" s="10"/>
    </row>
    <row r="25" spans="1:29" ht="15" customHeight="1" x14ac:dyDescent="0.2">
      <c r="A25" s="5">
        <v>78</v>
      </c>
      <c r="B25" s="61" t="s">
        <v>163</v>
      </c>
      <c r="C25" s="59" t="s">
        <v>199</v>
      </c>
      <c r="D25" s="6" t="s">
        <v>14</v>
      </c>
      <c r="E25" s="6" t="s">
        <v>14</v>
      </c>
      <c r="F25" s="62" t="s">
        <v>240</v>
      </c>
      <c r="G25" s="60">
        <v>5</v>
      </c>
      <c r="H25" s="22"/>
      <c r="I25" s="21">
        <f t="shared" si="16"/>
        <v>42674</v>
      </c>
      <c r="J25" s="17">
        <f t="shared" si="1"/>
        <v>42674</v>
      </c>
      <c r="K25" s="63">
        <v>5600</v>
      </c>
      <c r="L25" s="63">
        <v>5600</v>
      </c>
      <c r="M25" s="63">
        <v>5600</v>
      </c>
      <c r="N25" s="19">
        <f t="shared" si="17"/>
        <v>0</v>
      </c>
      <c r="O25" s="11" t="e">
        <f>IF(H25="İ",1,IF(F25=0," ",IF(D25="Evet",#REF!,IF(E25="Evet",#REF!,VLOOKUP(J25,#REF!,2)))))</f>
        <v>#REF!</v>
      </c>
      <c r="P25" s="14" t="e">
        <f t="shared" si="2"/>
        <v>#REF!</v>
      </c>
      <c r="Q25" s="15" t="e">
        <f t="shared" si="18"/>
        <v>#REF!</v>
      </c>
      <c r="R25" s="15" t="e">
        <f t="shared" si="19"/>
        <v>#REF!</v>
      </c>
      <c r="S25" s="15" t="e">
        <f t="shared" si="3"/>
        <v>#REF!</v>
      </c>
      <c r="T25" s="14" t="e">
        <f t="shared" si="20"/>
        <v>#REF!</v>
      </c>
      <c r="U25" s="14" t="e">
        <f t="shared" si="21"/>
        <v>#REF!</v>
      </c>
      <c r="V25" s="16" t="e">
        <f t="shared" si="22"/>
        <v>#REF!</v>
      </c>
      <c r="AA25" s="10"/>
      <c r="AB25" s="10"/>
      <c r="AC25" s="10"/>
    </row>
    <row r="26" spans="1:29" ht="15" customHeight="1" x14ac:dyDescent="0.2">
      <c r="A26" s="5">
        <v>78</v>
      </c>
      <c r="B26" s="61" t="s">
        <v>164</v>
      </c>
      <c r="C26" s="59" t="s">
        <v>200</v>
      </c>
      <c r="D26" s="6" t="s">
        <v>14</v>
      </c>
      <c r="E26" s="6" t="s">
        <v>14</v>
      </c>
      <c r="F26" s="62" t="s">
        <v>241</v>
      </c>
      <c r="G26" s="60">
        <v>5</v>
      </c>
      <c r="H26" s="22"/>
      <c r="I26" s="21">
        <f t="shared" si="16"/>
        <v>42674</v>
      </c>
      <c r="J26" s="17">
        <f t="shared" si="1"/>
        <v>42674</v>
      </c>
      <c r="K26" s="63">
        <v>6800</v>
      </c>
      <c r="L26" s="63">
        <v>6800</v>
      </c>
      <c r="M26" s="63">
        <v>6800</v>
      </c>
      <c r="N26" s="19">
        <f t="shared" si="17"/>
        <v>0</v>
      </c>
      <c r="O26" s="11" t="e">
        <f>IF(H26="İ",1,IF(F26=0," ",IF(D26="Evet",#REF!,IF(E26="Evet",#REF!,VLOOKUP(J26,#REF!,2)))))</f>
        <v>#REF!</v>
      </c>
      <c r="P26" s="14" t="e">
        <f t="shared" si="2"/>
        <v>#REF!</v>
      </c>
      <c r="Q26" s="15" t="e">
        <f t="shared" si="18"/>
        <v>#REF!</v>
      </c>
      <c r="R26" s="15" t="e">
        <f t="shared" si="19"/>
        <v>#REF!</v>
      </c>
      <c r="S26" s="15" t="e">
        <f t="shared" si="3"/>
        <v>#REF!</v>
      </c>
      <c r="T26" s="14" t="e">
        <f t="shared" si="20"/>
        <v>#REF!</v>
      </c>
      <c r="U26" s="14" t="e">
        <f t="shared" si="21"/>
        <v>#REF!</v>
      </c>
      <c r="V26" s="16" t="e">
        <f t="shared" si="22"/>
        <v>#REF!</v>
      </c>
      <c r="AA26" s="10"/>
      <c r="AB26" s="10"/>
      <c r="AC26" s="10"/>
    </row>
    <row r="27" spans="1:29" ht="15" customHeight="1" x14ac:dyDescent="0.2">
      <c r="A27" s="5">
        <v>78</v>
      </c>
      <c r="B27" s="61" t="s">
        <v>165</v>
      </c>
      <c r="C27" s="59" t="s">
        <v>201</v>
      </c>
      <c r="D27" s="6" t="s">
        <v>14</v>
      </c>
      <c r="E27" s="6" t="s">
        <v>14</v>
      </c>
      <c r="F27" s="62" t="s">
        <v>242</v>
      </c>
      <c r="G27" s="60">
        <v>5</v>
      </c>
      <c r="H27" s="22"/>
      <c r="I27" s="21">
        <f t="shared" si="16"/>
        <v>42674</v>
      </c>
      <c r="J27" s="17">
        <f t="shared" si="1"/>
        <v>42674</v>
      </c>
      <c r="K27" s="63">
        <v>6005</v>
      </c>
      <c r="L27" s="63">
        <v>6005</v>
      </c>
      <c r="M27" s="63">
        <v>6005</v>
      </c>
      <c r="N27" s="19">
        <f t="shared" si="17"/>
        <v>0</v>
      </c>
      <c r="O27" s="11" t="e">
        <f>IF(H27="İ",1,IF(F27=0," ",IF(D27="Evet",#REF!,IF(E27="Evet",#REF!,VLOOKUP(J27,#REF!,2)))))</f>
        <v>#REF!</v>
      </c>
      <c r="P27" s="14" t="e">
        <f t="shared" si="2"/>
        <v>#REF!</v>
      </c>
      <c r="Q27" s="15" t="e">
        <f t="shared" si="18"/>
        <v>#REF!</v>
      </c>
      <c r="R27" s="15" t="e">
        <f t="shared" si="19"/>
        <v>#REF!</v>
      </c>
      <c r="S27" s="15" t="e">
        <f t="shared" si="3"/>
        <v>#REF!</v>
      </c>
      <c r="T27" s="14" t="e">
        <f t="shared" si="20"/>
        <v>#REF!</v>
      </c>
      <c r="U27" s="14" t="e">
        <f t="shared" si="21"/>
        <v>#REF!</v>
      </c>
      <c r="V27" s="16" t="e">
        <f t="shared" si="22"/>
        <v>#REF!</v>
      </c>
      <c r="AA27" s="10"/>
      <c r="AB27" s="10"/>
      <c r="AC27" s="10"/>
    </row>
    <row r="28" spans="1:29" ht="15" customHeight="1" x14ac:dyDescent="0.2">
      <c r="A28" s="5">
        <v>78</v>
      </c>
      <c r="B28" s="61" t="s">
        <v>166</v>
      </c>
      <c r="C28" s="59" t="s">
        <v>202</v>
      </c>
      <c r="D28" s="6" t="s">
        <v>14</v>
      </c>
      <c r="E28" s="6" t="s">
        <v>14</v>
      </c>
      <c r="F28" s="62" t="s">
        <v>243</v>
      </c>
      <c r="G28" s="60">
        <v>5</v>
      </c>
      <c r="H28" s="22"/>
      <c r="I28" s="21">
        <f t="shared" si="16"/>
        <v>42674</v>
      </c>
      <c r="J28" s="17">
        <f t="shared" si="1"/>
        <v>42674</v>
      </c>
      <c r="K28" s="63">
        <v>10300</v>
      </c>
      <c r="L28" s="63">
        <v>10300</v>
      </c>
      <c r="M28" s="63">
        <v>10300</v>
      </c>
      <c r="N28" s="19">
        <f t="shared" si="17"/>
        <v>0</v>
      </c>
      <c r="O28" s="11" t="e">
        <f>IF(H28="İ",1,IF(F28=0," ",IF(D28="Evet",#REF!,IF(E28="Evet",#REF!,VLOOKUP(J28,#REF!,2)))))</f>
        <v>#REF!</v>
      </c>
      <c r="P28" s="14" t="e">
        <f t="shared" si="2"/>
        <v>#REF!</v>
      </c>
      <c r="Q28" s="15" t="e">
        <f t="shared" si="18"/>
        <v>#REF!</v>
      </c>
      <c r="R28" s="15" t="e">
        <f t="shared" si="19"/>
        <v>#REF!</v>
      </c>
      <c r="S28" s="15" t="e">
        <f t="shared" si="3"/>
        <v>#REF!</v>
      </c>
      <c r="T28" s="14" t="e">
        <f t="shared" si="20"/>
        <v>#REF!</v>
      </c>
      <c r="U28" s="14" t="e">
        <f t="shared" si="21"/>
        <v>#REF!</v>
      </c>
      <c r="V28" s="16" t="e">
        <f t="shared" si="22"/>
        <v>#REF!</v>
      </c>
      <c r="AA28" s="10"/>
      <c r="AB28" s="10"/>
      <c r="AC28" s="10"/>
    </row>
    <row r="29" spans="1:29" ht="15" customHeight="1" x14ac:dyDescent="0.2">
      <c r="A29" s="5">
        <v>78</v>
      </c>
      <c r="B29" s="61" t="s">
        <v>167</v>
      </c>
      <c r="C29" s="59" t="s">
        <v>203</v>
      </c>
      <c r="D29" s="6" t="s">
        <v>14</v>
      </c>
      <c r="E29" s="6" t="s">
        <v>14</v>
      </c>
      <c r="F29" s="62" t="s">
        <v>244</v>
      </c>
      <c r="G29" s="60">
        <v>5</v>
      </c>
      <c r="H29" s="22"/>
      <c r="I29" s="21">
        <f t="shared" si="16"/>
        <v>42674</v>
      </c>
      <c r="J29" s="17">
        <f t="shared" si="1"/>
        <v>42674</v>
      </c>
      <c r="K29" s="63">
        <v>7400</v>
      </c>
      <c r="L29" s="63">
        <v>7400</v>
      </c>
      <c r="M29" s="63">
        <v>7400</v>
      </c>
      <c r="N29" s="19">
        <f t="shared" si="17"/>
        <v>0</v>
      </c>
      <c r="O29" s="11" t="e">
        <f>IF(H29="İ",1,IF(F29=0," ",IF(D29="Evet",#REF!,IF(E29="Evet",#REF!,VLOOKUP(J29,#REF!,2)))))</f>
        <v>#REF!</v>
      </c>
      <c r="P29" s="14" t="e">
        <f t="shared" si="2"/>
        <v>#REF!</v>
      </c>
      <c r="Q29" s="15" t="e">
        <f t="shared" si="18"/>
        <v>#REF!</v>
      </c>
      <c r="R29" s="15" t="e">
        <f t="shared" si="19"/>
        <v>#REF!</v>
      </c>
      <c r="S29" s="15" t="e">
        <f t="shared" si="3"/>
        <v>#REF!</v>
      </c>
      <c r="T29" s="14" t="e">
        <f t="shared" si="20"/>
        <v>#REF!</v>
      </c>
      <c r="U29" s="14" t="e">
        <f t="shared" si="21"/>
        <v>#REF!</v>
      </c>
      <c r="V29" s="16" t="e">
        <f t="shared" si="22"/>
        <v>#REF!</v>
      </c>
      <c r="AA29" s="10"/>
      <c r="AB29" s="10"/>
      <c r="AC29" s="10"/>
    </row>
    <row r="30" spans="1:29" ht="15" customHeight="1" x14ac:dyDescent="0.2">
      <c r="A30" s="5">
        <v>78</v>
      </c>
      <c r="B30" s="61" t="s">
        <v>168</v>
      </c>
      <c r="C30" s="59" t="s">
        <v>204</v>
      </c>
      <c r="D30" s="6" t="s">
        <v>14</v>
      </c>
      <c r="E30" s="6" t="s">
        <v>14</v>
      </c>
      <c r="F30" s="62" t="s">
        <v>245</v>
      </c>
      <c r="G30" s="60">
        <v>5</v>
      </c>
      <c r="H30" s="22"/>
      <c r="I30" s="21">
        <f t="shared" si="16"/>
        <v>42674</v>
      </c>
      <c r="J30" s="17">
        <f t="shared" si="1"/>
        <v>42674</v>
      </c>
      <c r="K30" s="63">
        <v>8505</v>
      </c>
      <c r="L30" s="63">
        <v>8505</v>
      </c>
      <c r="M30" s="63">
        <v>8505</v>
      </c>
      <c r="N30" s="19">
        <f t="shared" si="17"/>
        <v>0</v>
      </c>
      <c r="O30" s="11" t="e">
        <f>IF(H30="İ",1,IF(F30=0," ",IF(D30="Evet",#REF!,IF(E30="Evet",#REF!,VLOOKUP(J30,#REF!,2)))))</f>
        <v>#REF!</v>
      </c>
      <c r="P30" s="14" t="e">
        <f t="shared" si="2"/>
        <v>#REF!</v>
      </c>
      <c r="Q30" s="15" t="e">
        <f t="shared" si="18"/>
        <v>#REF!</v>
      </c>
      <c r="R30" s="15" t="e">
        <f t="shared" si="19"/>
        <v>#REF!</v>
      </c>
      <c r="S30" s="15" t="e">
        <f t="shared" si="3"/>
        <v>#REF!</v>
      </c>
      <c r="T30" s="14" t="e">
        <f t="shared" si="20"/>
        <v>#REF!</v>
      </c>
      <c r="U30" s="14" t="e">
        <f t="shared" si="21"/>
        <v>#REF!</v>
      </c>
      <c r="V30" s="16" t="e">
        <f t="shared" si="22"/>
        <v>#REF!</v>
      </c>
      <c r="AA30" s="10"/>
      <c r="AB30" s="10"/>
      <c r="AC30" s="10"/>
    </row>
    <row r="31" spans="1:29" ht="15" customHeight="1" x14ac:dyDescent="0.2">
      <c r="A31" s="5">
        <v>78</v>
      </c>
      <c r="B31" s="61" t="s">
        <v>169</v>
      </c>
      <c r="C31" s="59" t="s">
        <v>205</v>
      </c>
      <c r="D31" s="6" t="s">
        <v>14</v>
      </c>
      <c r="E31" s="6" t="s">
        <v>14</v>
      </c>
      <c r="F31" s="62" t="s">
        <v>245</v>
      </c>
      <c r="G31" s="60">
        <v>5</v>
      </c>
      <c r="H31" s="22"/>
      <c r="I31" s="21">
        <f t="shared" si="16"/>
        <v>42674</v>
      </c>
      <c r="J31" s="17">
        <f t="shared" si="1"/>
        <v>42674</v>
      </c>
      <c r="K31" s="63">
        <v>7000</v>
      </c>
      <c r="L31" s="63">
        <v>7000</v>
      </c>
      <c r="M31" s="63">
        <v>7000</v>
      </c>
      <c r="N31" s="19">
        <f t="shared" si="17"/>
        <v>0</v>
      </c>
      <c r="O31" s="11" t="e">
        <f>IF(H31="İ",1,IF(F31=0," ",IF(D31="Evet",#REF!,IF(E31="Evet",#REF!,VLOOKUP(J31,#REF!,2)))))</f>
        <v>#REF!</v>
      </c>
      <c r="P31" s="14" t="e">
        <f t="shared" si="2"/>
        <v>#REF!</v>
      </c>
      <c r="Q31" s="15" t="e">
        <f t="shared" si="18"/>
        <v>#REF!</v>
      </c>
      <c r="R31" s="15" t="e">
        <f t="shared" si="19"/>
        <v>#REF!</v>
      </c>
      <c r="S31" s="15" t="e">
        <f t="shared" si="3"/>
        <v>#REF!</v>
      </c>
      <c r="T31" s="14" t="e">
        <f t="shared" si="20"/>
        <v>#REF!</v>
      </c>
      <c r="U31" s="14" t="e">
        <f t="shared" si="21"/>
        <v>#REF!</v>
      </c>
      <c r="V31" s="16" t="e">
        <f t="shared" si="22"/>
        <v>#REF!</v>
      </c>
      <c r="AA31" s="10"/>
      <c r="AB31" s="10"/>
      <c r="AC31" s="10"/>
    </row>
    <row r="32" spans="1:29" ht="15" customHeight="1" x14ac:dyDescent="0.2">
      <c r="A32" s="5">
        <v>78</v>
      </c>
      <c r="B32" s="61" t="s">
        <v>73</v>
      </c>
      <c r="C32" s="59" t="s">
        <v>113</v>
      </c>
      <c r="D32" s="6" t="s">
        <v>14</v>
      </c>
      <c r="E32" s="6" t="s">
        <v>14</v>
      </c>
      <c r="F32" s="62" t="s">
        <v>246</v>
      </c>
      <c r="G32" s="60">
        <v>5</v>
      </c>
      <c r="H32" s="22"/>
      <c r="I32" s="21">
        <f t="shared" si="16"/>
        <v>43159</v>
      </c>
      <c r="J32" s="17">
        <f t="shared" si="1"/>
        <v>43159</v>
      </c>
      <c r="K32" s="63">
        <v>2330.5100000000002</v>
      </c>
      <c r="L32" s="63">
        <v>2330.5100000000002</v>
      </c>
      <c r="M32" s="63">
        <v>1864.4080000000001</v>
      </c>
      <c r="N32" s="19">
        <f t="shared" si="17"/>
        <v>466.10200000000009</v>
      </c>
      <c r="O32" s="11" t="e">
        <f>IF(H32="İ",1,IF(F32=0," ",IF(D32="Evet",#REF!,IF(E32="Evet",#REF!,VLOOKUP(J32,#REF!,2)))))</f>
        <v>#REF!</v>
      </c>
      <c r="P32" s="14" t="e">
        <f t="shared" si="2"/>
        <v>#REF!</v>
      </c>
      <c r="Q32" s="15" t="e">
        <f t="shared" si="18"/>
        <v>#REF!</v>
      </c>
      <c r="R32" s="15" t="e">
        <f t="shared" si="19"/>
        <v>#REF!</v>
      </c>
      <c r="S32" s="15" t="e">
        <f t="shared" si="3"/>
        <v>#REF!</v>
      </c>
      <c r="T32" s="14" t="e">
        <f t="shared" si="20"/>
        <v>#REF!</v>
      </c>
      <c r="U32" s="14" t="e">
        <f t="shared" si="21"/>
        <v>#REF!</v>
      </c>
      <c r="V32" s="16" t="e">
        <f t="shared" si="22"/>
        <v>#REF!</v>
      </c>
      <c r="AA32" s="10"/>
      <c r="AB32" s="10"/>
      <c r="AC32" s="10"/>
    </row>
    <row r="33" spans="1:29" ht="15" customHeight="1" x14ac:dyDescent="0.2">
      <c r="A33" s="5">
        <v>78</v>
      </c>
      <c r="B33" s="61" t="s">
        <v>74</v>
      </c>
      <c r="C33" s="59" t="s">
        <v>114</v>
      </c>
      <c r="D33" s="6" t="s">
        <v>14</v>
      </c>
      <c r="E33" s="6" t="s">
        <v>14</v>
      </c>
      <c r="F33" s="62" t="s">
        <v>247</v>
      </c>
      <c r="G33" s="60">
        <v>5</v>
      </c>
      <c r="H33" s="22"/>
      <c r="I33" s="21">
        <f t="shared" si="16"/>
        <v>43404</v>
      </c>
      <c r="J33" s="17">
        <f t="shared" si="1"/>
        <v>43404</v>
      </c>
      <c r="K33" s="63">
        <v>2965.25</v>
      </c>
      <c r="L33" s="63">
        <v>2965.25</v>
      </c>
      <c r="M33" s="63">
        <v>2372.1999999999998</v>
      </c>
      <c r="N33" s="19">
        <f t="shared" si="17"/>
        <v>593.05000000000018</v>
      </c>
      <c r="O33" s="11" t="e">
        <f>IF(H33="İ",1,IF(F33=0," ",IF(D33="Evet",#REF!,IF(E33="Evet",#REF!,VLOOKUP(J33,#REF!,2)))))</f>
        <v>#REF!</v>
      </c>
      <c r="P33" s="14" t="e">
        <f t="shared" si="2"/>
        <v>#REF!</v>
      </c>
      <c r="Q33" s="15" t="e">
        <f t="shared" si="18"/>
        <v>#REF!</v>
      </c>
      <c r="R33" s="15" t="e">
        <f t="shared" si="19"/>
        <v>#REF!</v>
      </c>
      <c r="S33" s="15" t="e">
        <f t="shared" si="3"/>
        <v>#REF!</v>
      </c>
      <c r="T33" s="14" t="e">
        <f t="shared" si="20"/>
        <v>#REF!</v>
      </c>
      <c r="U33" s="14" t="e">
        <f t="shared" si="21"/>
        <v>#REF!</v>
      </c>
      <c r="V33" s="16" t="e">
        <f t="shared" si="22"/>
        <v>#REF!</v>
      </c>
      <c r="AA33" s="10"/>
      <c r="AB33" s="10"/>
      <c r="AC33" s="10"/>
    </row>
    <row r="34" spans="1:29" ht="15" customHeight="1" x14ac:dyDescent="0.2">
      <c r="A34" s="5">
        <v>78</v>
      </c>
      <c r="B34" s="61" t="s">
        <v>75</v>
      </c>
      <c r="C34" s="59" t="s">
        <v>115</v>
      </c>
      <c r="D34" s="6" t="s">
        <v>14</v>
      </c>
      <c r="E34" s="6" t="s">
        <v>14</v>
      </c>
      <c r="F34" s="62" t="s">
        <v>248</v>
      </c>
      <c r="G34" s="60">
        <v>5</v>
      </c>
      <c r="H34" s="22"/>
      <c r="I34" s="21">
        <f t="shared" si="16"/>
        <v>43496</v>
      </c>
      <c r="J34" s="17">
        <f t="shared" si="1"/>
        <v>43496</v>
      </c>
      <c r="K34" s="63">
        <v>3473.73</v>
      </c>
      <c r="L34" s="63">
        <v>3473.73</v>
      </c>
      <c r="M34" s="63">
        <v>2778.9839999999999</v>
      </c>
      <c r="N34" s="19">
        <f t="shared" si="17"/>
        <v>694.74600000000009</v>
      </c>
      <c r="O34" s="11" t="e">
        <f>IF(H34="İ",1,IF(F34=0," ",IF(D34="Evet",#REF!,IF(E34="Evet",#REF!,VLOOKUP(J34,#REF!,2)))))</f>
        <v>#REF!</v>
      </c>
      <c r="P34" s="14" t="e">
        <f t="shared" si="2"/>
        <v>#REF!</v>
      </c>
      <c r="Q34" s="15" t="e">
        <f t="shared" si="18"/>
        <v>#REF!</v>
      </c>
      <c r="R34" s="15" t="e">
        <f t="shared" si="19"/>
        <v>#REF!</v>
      </c>
      <c r="S34" s="15" t="e">
        <f t="shared" si="3"/>
        <v>#REF!</v>
      </c>
      <c r="T34" s="14" t="e">
        <f t="shared" si="20"/>
        <v>#REF!</v>
      </c>
      <c r="U34" s="14" t="e">
        <f t="shared" si="21"/>
        <v>#REF!</v>
      </c>
      <c r="V34" s="16" t="e">
        <f t="shared" si="22"/>
        <v>#REF!</v>
      </c>
      <c r="AA34" s="10"/>
      <c r="AB34" s="10"/>
      <c r="AC34" s="10"/>
    </row>
    <row r="35" spans="1:29" ht="15" customHeight="1" x14ac:dyDescent="0.2">
      <c r="A35" s="5">
        <v>78</v>
      </c>
      <c r="B35" s="61" t="s">
        <v>76</v>
      </c>
      <c r="C35" s="59" t="s">
        <v>116</v>
      </c>
      <c r="D35" s="6" t="s">
        <v>14</v>
      </c>
      <c r="E35" s="6" t="s">
        <v>14</v>
      </c>
      <c r="F35" s="62" t="s">
        <v>249</v>
      </c>
      <c r="G35" s="60">
        <v>5</v>
      </c>
      <c r="H35" s="22"/>
      <c r="I35" s="21">
        <f t="shared" si="16"/>
        <v>43616</v>
      </c>
      <c r="J35" s="17">
        <f t="shared" ref="J35:J66" si="23">IF(F35&gt;0,IF(D35="Evet",43221,IF(E35="Evet",44348,IF(F35&lt;=38352,38352+30,IF(I35&gt;44561,44561,I35))))," ")</f>
        <v>43616</v>
      </c>
      <c r="K35" s="63">
        <v>5414975.5700000003</v>
      </c>
      <c r="L35" s="63">
        <v>5414975.5700000003</v>
      </c>
      <c r="M35" s="63">
        <v>3248985.3420000002</v>
      </c>
      <c r="N35" s="19">
        <f t="shared" si="17"/>
        <v>2165990.2280000001</v>
      </c>
      <c r="O35" s="11" t="e">
        <f>IF(H35="İ",1,IF(F35=0," ",IF(D35="Evet",#REF!,IF(E35="Evet",#REF!,VLOOKUP(J35,#REF!,2)))))</f>
        <v>#REF!</v>
      </c>
      <c r="P35" s="14" t="e">
        <f t="shared" ref="P35:P66" si="24">IF(F35=0," ",L35*O35)</f>
        <v>#REF!</v>
      </c>
      <c r="Q35" s="15" t="e">
        <f t="shared" si="18"/>
        <v>#REF!</v>
      </c>
      <c r="R35" s="15" t="e">
        <f t="shared" si="19"/>
        <v>#REF!</v>
      </c>
      <c r="S35" s="15" t="e">
        <f t="shared" ref="S35:S66" si="25">IF(F35=0," ",P35-L35)</f>
        <v>#REF!</v>
      </c>
      <c r="T35" s="14" t="e">
        <f t="shared" si="20"/>
        <v>#REF!</v>
      </c>
      <c r="U35" s="14" t="e">
        <f t="shared" si="21"/>
        <v>#REF!</v>
      </c>
      <c r="V35" s="16" t="e">
        <f t="shared" si="22"/>
        <v>#REF!</v>
      </c>
      <c r="AA35" s="10"/>
      <c r="AB35" s="10"/>
      <c r="AC35" s="10"/>
    </row>
    <row r="36" spans="1:29" ht="15" customHeight="1" x14ac:dyDescent="0.2">
      <c r="A36" s="5">
        <v>78</v>
      </c>
      <c r="B36" s="61" t="s">
        <v>77</v>
      </c>
      <c r="C36" s="59" t="s">
        <v>117</v>
      </c>
      <c r="D36" s="6" t="s">
        <v>14</v>
      </c>
      <c r="E36" s="6" t="s">
        <v>14</v>
      </c>
      <c r="F36" s="62" t="s">
        <v>250</v>
      </c>
      <c r="G36" s="60">
        <v>5</v>
      </c>
      <c r="H36" s="22"/>
      <c r="I36" s="21">
        <f t="shared" si="16"/>
        <v>43616</v>
      </c>
      <c r="J36" s="17">
        <f t="shared" si="23"/>
        <v>43616</v>
      </c>
      <c r="K36" s="63">
        <v>2086674.24</v>
      </c>
      <c r="L36" s="63">
        <v>2086674.24</v>
      </c>
      <c r="M36" s="63">
        <v>1252004.544</v>
      </c>
      <c r="N36" s="19">
        <f t="shared" si="17"/>
        <v>834669.696</v>
      </c>
      <c r="O36" s="11" t="e">
        <f>IF(H36="İ",1,IF(F36=0," ",IF(D36="Evet",#REF!,IF(E36="Evet",#REF!,VLOOKUP(J36,#REF!,2)))))</f>
        <v>#REF!</v>
      </c>
      <c r="P36" s="14" t="e">
        <f t="shared" si="24"/>
        <v>#REF!</v>
      </c>
      <c r="Q36" s="15" t="e">
        <f t="shared" si="18"/>
        <v>#REF!</v>
      </c>
      <c r="R36" s="15" t="e">
        <f t="shared" si="19"/>
        <v>#REF!</v>
      </c>
      <c r="S36" s="15" t="e">
        <f t="shared" si="25"/>
        <v>#REF!</v>
      </c>
      <c r="T36" s="14" t="e">
        <f t="shared" si="20"/>
        <v>#REF!</v>
      </c>
      <c r="U36" s="14" t="e">
        <f t="shared" si="21"/>
        <v>#REF!</v>
      </c>
      <c r="V36" s="16" t="e">
        <f t="shared" si="22"/>
        <v>#REF!</v>
      </c>
      <c r="AA36" s="10"/>
      <c r="AB36" s="10"/>
      <c r="AC36" s="10"/>
    </row>
    <row r="37" spans="1:29" ht="15" customHeight="1" x14ac:dyDescent="0.2">
      <c r="A37" s="5">
        <v>78</v>
      </c>
      <c r="B37" s="61" t="s">
        <v>78</v>
      </c>
      <c r="C37" s="59" t="s">
        <v>118</v>
      </c>
      <c r="D37" s="6" t="s">
        <v>14</v>
      </c>
      <c r="E37" s="6" t="s">
        <v>14</v>
      </c>
      <c r="F37" s="62" t="s">
        <v>251</v>
      </c>
      <c r="G37" s="60">
        <v>5</v>
      </c>
      <c r="H37" s="22"/>
      <c r="I37" s="21">
        <f t="shared" si="16"/>
        <v>43799</v>
      </c>
      <c r="J37" s="17">
        <f t="shared" si="23"/>
        <v>43799</v>
      </c>
      <c r="K37" s="63">
        <v>44406.78</v>
      </c>
      <c r="L37" s="63">
        <v>44406.78</v>
      </c>
      <c r="M37" s="63">
        <v>26644.067999999999</v>
      </c>
      <c r="N37" s="19">
        <f t="shared" si="17"/>
        <v>17762.712</v>
      </c>
      <c r="O37" s="11" t="e">
        <f>IF(H37="İ",1,IF(F37=0," ",IF(D37="Evet",#REF!,IF(E37="Evet",#REF!,VLOOKUP(J37,#REF!,2)))))</f>
        <v>#REF!</v>
      </c>
      <c r="P37" s="14" t="e">
        <f t="shared" si="24"/>
        <v>#REF!</v>
      </c>
      <c r="Q37" s="15" t="e">
        <f t="shared" si="18"/>
        <v>#REF!</v>
      </c>
      <c r="R37" s="15" t="e">
        <f t="shared" si="19"/>
        <v>#REF!</v>
      </c>
      <c r="S37" s="15" t="e">
        <f t="shared" si="25"/>
        <v>#REF!</v>
      </c>
      <c r="T37" s="14" t="e">
        <f t="shared" si="20"/>
        <v>#REF!</v>
      </c>
      <c r="U37" s="14" t="e">
        <f t="shared" si="21"/>
        <v>#REF!</v>
      </c>
      <c r="V37" s="16" t="e">
        <f t="shared" si="22"/>
        <v>#REF!</v>
      </c>
      <c r="AA37" s="10"/>
      <c r="AB37" s="10"/>
      <c r="AC37" s="10"/>
    </row>
    <row r="38" spans="1:29" ht="15" customHeight="1" x14ac:dyDescent="0.2">
      <c r="A38" s="5">
        <v>78</v>
      </c>
      <c r="B38" s="61" t="s">
        <v>79</v>
      </c>
      <c r="C38" s="59" t="s">
        <v>119</v>
      </c>
      <c r="D38" s="6" t="s">
        <v>14</v>
      </c>
      <c r="E38" s="6" t="s">
        <v>14</v>
      </c>
      <c r="F38" s="62" t="s">
        <v>252</v>
      </c>
      <c r="G38" s="60">
        <v>5</v>
      </c>
      <c r="H38" s="22"/>
      <c r="I38" s="21">
        <f t="shared" si="16"/>
        <v>44043</v>
      </c>
      <c r="J38" s="17">
        <f t="shared" si="23"/>
        <v>44043</v>
      </c>
      <c r="K38" s="63">
        <v>6144.07</v>
      </c>
      <c r="L38" s="63">
        <v>6144.07</v>
      </c>
      <c r="M38" s="63">
        <v>4095.6370619999998</v>
      </c>
      <c r="N38" s="19">
        <f t="shared" si="17"/>
        <v>2048.4329379999999</v>
      </c>
      <c r="O38" s="11" t="e">
        <f>IF(H38="İ",1,IF(F38=0," ",IF(D38="Evet",#REF!,IF(E38="Evet",#REF!,VLOOKUP(J38,#REF!,2)))))</f>
        <v>#REF!</v>
      </c>
      <c r="P38" s="14" t="e">
        <f t="shared" si="24"/>
        <v>#REF!</v>
      </c>
      <c r="Q38" s="15" t="e">
        <f t="shared" si="18"/>
        <v>#REF!</v>
      </c>
      <c r="R38" s="15" t="e">
        <f t="shared" si="19"/>
        <v>#REF!</v>
      </c>
      <c r="S38" s="15" t="e">
        <f t="shared" si="25"/>
        <v>#REF!</v>
      </c>
      <c r="T38" s="14" t="e">
        <f t="shared" si="20"/>
        <v>#REF!</v>
      </c>
      <c r="U38" s="14" t="e">
        <f t="shared" si="21"/>
        <v>#REF!</v>
      </c>
      <c r="V38" s="16" t="e">
        <f t="shared" si="22"/>
        <v>#REF!</v>
      </c>
      <c r="AA38" s="10"/>
      <c r="AB38" s="10"/>
      <c r="AC38" s="10"/>
    </row>
    <row r="39" spans="1:29" ht="15" customHeight="1" x14ac:dyDescent="0.2">
      <c r="A39" s="5">
        <v>78</v>
      </c>
      <c r="B39" s="61" t="s">
        <v>80</v>
      </c>
      <c r="C39" s="59" t="s">
        <v>120</v>
      </c>
      <c r="D39" s="6" t="s">
        <v>14</v>
      </c>
      <c r="E39" s="6" t="s">
        <v>14</v>
      </c>
      <c r="F39" s="62" t="s">
        <v>253</v>
      </c>
      <c r="G39" s="60">
        <v>5</v>
      </c>
      <c r="H39" s="22"/>
      <c r="I39" s="21">
        <f t="shared" si="16"/>
        <v>44165</v>
      </c>
      <c r="J39" s="17">
        <f t="shared" si="23"/>
        <v>44165</v>
      </c>
      <c r="K39" s="63">
        <v>10422.879999999999</v>
      </c>
      <c r="L39" s="63">
        <v>10422.879999999999</v>
      </c>
      <c r="M39" s="63">
        <v>4169.152</v>
      </c>
      <c r="N39" s="19">
        <f t="shared" si="17"/>
        <v>6253.7279999999992</v>
      </c>
      <c r="O39" s="11" t="e">
        <f>IF(H39="İ",1,IF(F39=0," ",IF(D39="Evet",#REF!,IF(E39="Evet",#REF!,VLOOKUP(J39,#REF!,2)))))</f>
        <v>#REF!</v>
      </c>
      <c r="P39" s="14" t="e">
        <f t="shared" si="24"/>
        <v>#REF!</v>
      </c>
      <c r="Q39" s="15" t="e">
        <f t="shared" si="18"/>
        <v>#REF!</v>
      </c>
      <c r="R39" s="15" t="e">
        <f t="shared" si="19"/>
        <v>#REF!</v>
      </c>
      <c r="S39" s="15" t="e">
        <f t="shared" si="25"/>
        <v>#REF!</v>
      </c>
      <c r="T39" s="14" t="e">
        <f t="shared" si="20"/>
        <v>#REF!</v>
      </c>
      <c r="U39" s="14" t="e">
        <f t="shared" si="21"/>
        <v>#REF!</v>
      </c>
      <c r="V39" s="16" t="e">
        <f t="shared" si="22"/>
        <v>#REF!</v>
      </c>
      <c r="AA39" s="10"/>
      <c r="AB39" s="10"/>
      <c r="AC39" s="10"/>
    </row>
    <row r="40" spans="1:29" ht="15" customHeight="1" x14ac:dyDescent="0.2">
      <c r="A40" s="5">
        <v>78</v>
      </c>
      <c r="B40" s="61" t="s">
        <v>81</v>
      </c>
      <c r="C40" s="59" t="s">
        <v>121</v>
      </c>
      <c r="D40" s="6" t="s">
        <v>14</v>
      </c>
      <c r="E40" s="6" t="s">
        <v>14</v>
      </c>
      <c r="F40" s="62" t="s">
        <v>254</v>
      </c>
      <c r="G40" s="60">
        <v>5</v>
      </c>
      <c r="H40" s="22"/>
      <c r="I40" s="21">
        <f t="shared" si="16"/>
        <v>44255</v>
      </c>
      <c r="J40" s="17">
        <f t="shared" si="23"/>
        <v>44255</v>
      </c>
      <c r="K40" s="63">
        <v>11455.93</v>
      </c>
      <c r="L40" s="63">
        <v>11455.93</v>
      </c>
      <c r="M40" s="63">
        <v>11455.93</v>
      </c>
      <c r="N40" s="19">
        <f t="shared" si="17"/>
        <v>0</v>
      </c>
      <c r="O40" s="11" t="e">
        <f>IF(H40="İ",1,IF(F40=0," ",IF(D40="Evet",#REF!,IF(E40="Evet",#REF!,VLOOKUP(J40,#REF!,2)))))</f>
        <v>#REF!</v>
      </c>
      <c r="P40" s="14" t="e">
        <f t="shared" si="24"/>
        <v>#REF!</v>
      </c>
      <c r="Q40" s="15" t="e">
        <f t="shared" si="18"/>
        <v>#REF!</v>
      </c>
      <c r="R40" s="15" t="e">
        <f t="shared" si="19"/>
        <v>#REF!</v>
      </c>
      <c r="S40" s="15" t="e">
        <f t="shared" si="25"/>
        <v>#REF!</v>
      </c>
      <c r="T40" s="14" t="e">
        <f t="shared" si="20"/>
        <v>#REF!</v>
      </c>
      <c r="U40" s="14" t="e">
        <f t="shared" si="21"/>
        <v>#REF!</v>
      </c>
      <c r="V40" s="16" t="e">
        <f t="shared" si="22"/>
        <v>#REF!</v>
      </c>
      <c r="AA40" s="10"/>
      <c r="AB40" s="10"/>
      <c r="AC40" s="10"/>
    </row>
    <row r="41" spans="1:29" ht="15" customHeight="1" x14ac:dyDescent="0.2">
      <c r="A41" s="5">
        <v>78</v>
      </c>
      <c r="B41" s="61" t="s">
        <v>170</v>
      </c>
      <c r="C41" s="59" t="s">
        <v>206</v>
      </c>
      <c r="D41" s="6" t="s">
        <v>14</v>
      </c>
      <c r="E41" s="6" t="s">
        <v>14</v>
      </c>
      <c r="F41" s="62" t="s">
        <v>255</v>
      </c>
      <c r="G41" s="60">
        <v>5</v>
      </c>
      <c r="H41" s="22"/>
      <c r="I41" s="21">
        <f t="shared" si="16"/>
        <v>41182</v>
      </c>
      <c r="J41" s="17">
        <f t="shared" si="23"/>
        <v>41182</v>
      </c>
      <c r="K41" s="63">
        <v>8050.85</v>
      </c>
      <c r="L41" s="63">
        <v>8050.85</v>
      </c>
      <c r="M41" s="63">
        <v>8050.85</v>
      </c>
      <c r="N41" s="19">
        <f t="shared" si="17"/>
        <v>0</v>
      </c>
      <c r="O41" s="11" t="e">
        <f>IF(H41="İ",1,IF(F41=0," ",IF(D41="Evet",#REF!,IF(E41="Evet",#REF!,VLOOKUP(J41,#REF!,2)))))</f>
        <v>#REF!</v>
      </c>
      <c r="P41" s="14" t="e">
        <f t="shared" si="24"/>
        <v>#REF!</v>
      </c>
      <c r="Q41" s="15" t="e">
        <f t="shared" si="18"/>
        <v>#REF!</v>
      </c>
      <c r="R41" s="15" t="e">
        <f t="shared" si="19"/>
        <v>#REF!</v>
      </c>
      <c r="S41" s="15" t="e">
        <f t="shared" si="25"/>
        <v>#REF!</v>
      </c>
      <c r="T41" s="14" t="e">
        <f t="shared" si="20"/>
        <v>#REF!</v>
      </c>
      <c r="U41" s="14" t="e">
        <f t="shared" si="21"/>
        <v>#REF!</v>
      </c>
      <c r="V41" s="16" t="e">
        <f t="shared" si="22"/>
        <v>#REF!</v>
      </c>
      <c r="AA41" s="10"/>
      <c r="AB41" s="10"/>
      <c r="AC41" s="10"/>
    </row>
    <row r="42" spans="1:29" ht="15" customHeight="1" x14ac:dyDescent="0.2">
      <c r="A42" s="5">
        <v>78</v>
      </c>
      <c r="B42" s="61" t="s">
        <v>171</v>
      </c>
      <c r="C42" s="59" t="s">
        <v>207</v>
      </c>
      <c r="D42" s="6" t="s">
        <v>14</v>
      </c>
      <c r="E42" s="6" t="s">
        <v>14</v>
      </c>
      <c r="F42" s="62" t="s">
        <v>256</v>
      </c>
      <c r="G42" s="60">
        <v>5</v>
      </c>
      <c r="H42" s="22"/>
      <c r="I42" s="21">
        <f t="shared" si="16"/>
        <v>41182</v>
      </c>
      <c r="J42" s="17">
        <f t="shared" si="23"/>
        <v>41182</v>
      </c>
      <c r="K42" s="63">
        <v>1439.83</v>
      </c>
      <c r="L42" s="63">
        <v>1439.83</v>
      </c>
      <c r="M42" s="63">
        <v>1439.83</v>
      </c>
      <c r="N42" s="19">
        <f t="shared" si="17"/>
        <v>0</v>
      </c>
      <c r="O42" s="11" t="e">
        <f>IF(H42="İ",1,IF(F42=0," ",IF(D42="Evet",#REF!,IF(E42="Evet",#REF!,VLOOKUP(J42,#REF!,2)))))</f>
        <v>#REF!</v>
      </c>
      <c r="P42" s="14" t="e">
        <f t="shared" si="24"/>
        <v>#REF!</v>
      </c>
      <c r="Q42" s="15" t="e">
        <f t="shared" si="18"/>
        <v>#REF!</v>
      </c>
      <c r="R42" s="15" t="e">
        <f t="shared" si="19"/>
        <v>#REF!</v>
      </c>
      <c r="S42" s="15" t="e">
        <f t="shared" si="25"/>
        <v>#REF!</v>
      </c>
      <c r="T42" s="14" t="e">
        <f t="shared" si="20"/>
        <v>#REF!</v>
      </c>
      <c r="U42" s="14" t="e">
        <f t="shared" si="21"/>
        <v>#REF!</v>
      </c>
      <c r="V42" s="16" t="e">
        <f t="shared" si="22"/>
        <v>#REF!</v>
      </c>
      <c r="AA42" s="10"/>
      <c r="AB42" s="10"/>
      <c r="AC42" s="10"/>
    </row>
    <row r="43" spans="1:29" ht="15" customHeight="1" x14ac:dyDescent="0.2">
      <c r="A43" s="5">
        <v>78</v>
      </c>
      <c r="B43" s="61" t="s">
        <v>172</v>
      </c>
      <c r="C43" s="59" t="s">
        <v>208</v>
      </c>
      <c r="D43" s="6" t="s">
        <v>14</v>
      </c>
      <c r="E43" s="6" t="s">
        <v>14</v>
      </c>
      <c r="F43" s="62" t="s">
        <v>257</v>
      </c>
      <c r="G43" s="60">
        <v>5</v>
      </c>
      <c r="H43" s="22"/>
      <c r="I43" s="21">
        <f t="shared" si="16"/>
        <v>41305</v>
      </c>
      <c r="J43" s="17">
        <f t="shared" si="23"/>
        <v>41305</v>
      </c>
      <c r="K43" s="63">
        <v>12258.77</v>
      </c>
      <c r="L43" s="63">
        <v>12258.77</v>
      </c>
      <c r="M43" s="63">
        <v>12258.77</v>
      </c>
      <c r="N43" s="19">
        <f t="shared" si="17"/>
        <v>0</v>
      </c>
      <c r="O43" s="11" t="e">
        <f>IF(H43="İ",1,IF(F43=0," ",IF(D43="Evet",#REF!,IF(E43="Evet",#REF!,VLOOKUP(J43,#REF!,2)))))</f>
        <v>#REF!</v>
      </c>
      <c r="P43" s="14" t="e">
        <f t="shared" si="24"/>
        <v>#REF!</v>
      </c>
      <c r="Q43" s="15" t="e">
        <f t="shared" si="18"/>
        <v>#REF!</v>
      </c>
      <c r="R43" s="15" t="e">
        <f t="shared" si="19"/>
        <v>#REF!</v>
      </c>
      <c r="S43" s="15" t="e">
        <f t="shared" si="25"/>
        <v>#REF!</v>
      </c>
      <c r="T43" s="14" t="e">
        <f t="shared" si="20"/>
        <v>#REF!</v>
      </c>
      <c r="U43" s="14" t="e">
        <f t="shared" si="21"/>
        <v>#REF!</v>
      </c>
      <c r="V43" s="16" t="e">
        <f t="shared" si="22"/>
        <v>#REF!</v>
      </c>
      <c r="AA43" s="10"/>
      <c r="AB43" s="10"/>
      <c r="AC43" s="10"/>
    </row>
    <row r="44" spans="1:29" ht="15" customHeight="1" x14ac:dyDescent="0.2">
      <c r="A44" s="5">
        <v>78</v>
      </c>
      <c r="B44" s="61" t="s">
        <v>173</v>
      </c>
      <c r="C44" s="59" t="s">
        <v>209</v>
      </c>
      <c r="D44" s="6" t="s">
        <v>14</v>
      </c>
      <c r="E44" s="6" t="s">
        <v>14</v>
      </c>
      <c r="F44" s="62" t="s">
        <v>258</v>
      </c>
      <c r="G44" s="60">
        <v>5</v>
      </c>
      <c r="H44" s="22"/>
      <c r="I44" s="21">
        <f t="shared" si="16"/>
        <v>40968</v>
      </c>
      <c r="J44" s="17">
        <f t="shared" si="23"/>
        <v>40968</v>
      </c>
      <c r="K44" s="63">
        <v>2866.95</v>
      </c>
      <c r="L44" s="63">
        <v>2866.95</v>
      </c>
      <c r="M44" s="63">
        <v>2866.95</v>
      </c>
      <c r="N44" s="19">
        <f t="shared" si="17"/>
        <v>0</v>
      </c>
      <c r="O44" s="11" t="e">
        <f>IF(H44="İ",1,IF(F44=0," ",IF(D44="Evet",#REF!,IF(E44="Evet",#REF!,VLOOKUP(J44,#REF!,2)))))</f>
        <v>#REF!</v>
      </c>
      <c r="P44" s="14" t="e">
        <f t="shared" si="24"/>
        <v>#REF!</v>
      </c>
      <c r="Q44" s="15" t="e">
        <f t="shared" si="18"/>
        <v>#REF!</v>
      </c>
      <c r="R44" s="15" t="e">
        <f t="shared" si="19"/>
        <v>#REF!</v>
      </c>
      <c r="S44" s="15" t="e">
        <f t="shared" si="25"/>
        <v>#REF!</v>
      </c>
      <c r="T44" s="14" t="e">
        <f t="shared" si="20"/>
        <v>#REF!</v>
      </c>
      <c r="U44" s="14" t="e">
        <f t="shared" si="21"/>
        <v>#REF!</v>
      </c>
      <c r="V44" s="16" t="e">
        <f t="shared" si="22"/>
        <v>#REF!</v>
      </c>
      <c r="AA44" s="10"/>
      <c r="AB44" s="10"/>
      <c r="AC44" s="10"/>
    </row>
    <row r="45" spans="1:29" ht="15" customHeight="1" x14ac:dyDescent="0.2">
      <c r="A45" s="5">
        <v>78</v>
      </c>
      <c r="B45" s="61" t="s">
        <v>174</v>
      </c>
      <c r="C45" s="59" t="s">
        <v>210</v>
      </c>
      <c r="D45" s="6" t="s">
        <v>14</v>
      </c>
      <c r="E45" s="6" t="s">
        <v>14</v>
      </c>
      <c r="F45" s="62" t="s">
        <v>259</v>
      </c>
      <c r="G45" s="60">
        <v>5</v>
      </c>
      <c r="H45" s="22"/>
      <c r="I45" s="21">
        <f t="shared" si="16"/>
        <v>41608</v>
      </c>
      <c r="J45" s="17">
        <f t="shared" si="23"/>
        <v>41608</v>
      </c>
      <c r="K45" s="63">
        <v>1313.56</v>
      </c>
      <c r="L45" s="63">
        <v>1313.56</v>
      </c>
      <c r="M45" s="63">
        <v>1313.56</v>
      </c>
      <c r="N45" s="19">
        <f t="shared" si="17"/>
        <v>0</v>
      </c>
      <c r="O45" s="11" t="e">
        <f>IF(H45="İ",1,IF(F45=0," ",IF(D45="Evet",#REF!,IF(E45="Evet",#REF!,VLOOKUP(J45,#REF!,2)))))</f>
        <v>#REF!</v>
      </c>
      <c r="P45" s="14" t="e">
        <f t="shared" si="24"/>
        <v>#REF!</v>
      </c>
      <c r="Q45" s="15" t="e">
        <f t="shared" si="18"/>
        <v>#REF!</v>
      </c>
      <c r="R45" s="15" t="e">
        <f t="shared" si="19"/>
        <v>#REF!</v>
      </c>
      <c r="S45" s="15" t="e">
        <f t="shared" si="25"/>
        <v>#REF!</v>
      </c>
      <c r="T45" s="14" t="e">
        <f t="shared" si="20"/>
        <v>#REF!</v>
      </c>
      <c r="U45" s="14" t="e">
        <f t="shared" si="21"/>
        <v>#REF!</v>
      </c>
      <c r="V45" s="16" t="e">
        <f t="shared" si="22"/>
        <v>#REF!</v>
      </c>
      <c r="AA45" s="10"/>
      <c r="AB45" s="10"/>
      <c r="AC45" s="10"/>
    </row>
    <row r="46" spans="1:29" ht="15" customHeight="1" x14ac:dyDescent="0.2">
      <c r="A46" s="5">
        <v>78</v>
      </c>
      <c r="B46" s="61" t="s">
        <v>175</v>
      </c>
      <c r="C46" s="59" t="s">
        <v>211</v>
      </c>
      <c r="D46" s="6" t="s">
        <v>14</v>
      </c>
      <c r="E46" s="6" t="s">
        <v>14</v>
      </c>
      <c r="F46" s="62" t="s">
        <v>260</v>
      </c>
      <c r="G46" s="60">
        <v>5</v>
      </c>
      <c r="H46" s="22"/>
      <c r="I46" s="21">
        <f t="shared" si="16"/>
        <v>41973</v>
      </c>
      <c r="J46" s="17">
        <f t="shared" si="23"/>
        <v>41973</v>
      </c>
      <c r="K46" s="63">
        <v>1694.07</v>
      </c>
      <c r="L46" s="63">
        <v>1694.07</v>
      </c>
      <c r="M46" s="63">
        <v>1694.07</v>
      </c>
      <c r="N46" s="19">
        <f t="shared" si="17"/>
        <v>0</v>
      </c>
      <c r="O46" s="11" t="e">
        <f>IF(H46="İ",1,IF(F46=0," ",IF(D46="Evet",#REF!,IF(E46="Evet",#REF!,VLOOKUP(J46,#REF!,2)))))</f>
        <v>#REF!</v>
      </c>
      <c r="P46" s="14" t="e">
        <f t="shared" si="24"/>
        <v>#REF!</v>
      </c>
      <c r="Q46" s="15" t="e">
        <f t="shared" si="18"/>
        <v>#REF!</v>
      </c>
      <c r="R46" s="15" t="e">
        <f t="shared" si="19"/>
        <v>#REF!</v>
      </c>
      <c r="S46" s="15" t="e">
        <f t="shared" si="25"/>
        <v>#REF!</v>
      </c>
      <c r="T46" s="14" t="e">
        <f t="shared" si="20"/>
        <v>#REF!</v>
      </c>
      <c r="U46" s="14" t="e">
        <f t="shared" si="21"/>
        <v>#REF!</v>
      </c>
      <c r="V46" s="16" t="e">
        <f t="shared" si="22"/>
        <v>#REF!</v>
      </c>
      <c r="AA46" s="10"/>
      <c r="AB46" s="10"/>
      <c r="AC46" s="10"/>
    </row>
    <row r="47" spans="1:29" ht="15" customHeight="1" x14ac:dyDescent="0.2">
      <c r="A47" s="5">
        <v>78</v>
      </c>
      <c r="B47" s="61" t="s">
        <v>176</v>
      </c>
      <c r="C47" s="59" t="s">
        <v>212</v>
      </c>
      <c r="D47" s="6" t="s">
        <v>14</v>
      </c>
      <c r="E47" s="6" t="s">
        <v>14</v>
      </c>
      <c r="F47" s="62" t="s">
        <v>261</v>
      </c>
      <c r="G47" s="60">
        <v>5</v>
      </c>
      <c r="H47" s="22"/>
      <c r="I47" s="21">
        <f t="shared" si="16"/>
        <v>42004</v>
      </c>
      <c r="J47" s="17">
        <f t="shared" si="23"/>
        <v>42004</v>
      </c>
      <c r="K47" s="63">
        <v>1609.32</v>
      </c>
      <c r="L47" s="63">
        <v>1609.32</v>
      </c>
      <c r="M47" s="63">
        <v>1609.32</v>
      </c>
      <c r="N47" s="19">
        <f t="shared" si="17"/>
        <v>0</v>
      </c>
      <c r="O47" s="11" t="e">
        <f>IF(H47="İ",1,IF(F47=0," ",IF(D47="Evet",#REF!,IF(E47="Evet",#REF!,VLOOKUP(J47,#REF!,2)))))</f>
        <v>#REF!</v>
      </c>
      <c r="P47" s="14" t="e">
        <f t="shared" si="24"/>
        <v>#REF!</v>
      </c>
      <c r="Q47" s="15" t="e">
        <f t="shared" si="18"/>
        <v>#REF!</v>
      </c>
      <c r="R47" s="15" t="e">
        <f t="shared" si="19"/>
        <v>#REF!</v>
      </c>
      <c r="S47" s="15" t="e">
        <f t="shared" si="25"/>
        <v>#REF!</v>
      </c>
      <c r="T47" s="14" t="e">
        <f t="shared" si="20"/>
        <v>#REF!</v>
      </c>
      <c r="U47" s="14" t="e">
        <f t="shared" si="21"/>
        <v>#REF!</v>
      </c>
      <c r="V47" s="16" t="e">
        <f t="shared" si="22"/>
        <v>#REF!</v>
      </c>
      <c r="AA47" s="10"/>
      <c r="AB47" s="10"/>
      <c r="AC47" s="10"/>
    </row>
    <row r="48" spans="1:29" ht="15" customHeight="1" x14ac:dyDescent="0.2">
      <c r="A48" s="5">
        <v>78</v>
      </c>
      <c r="B48" s="61" t="s">
        <v>177</v>
      </c>
      <c r="C48" s="59" t="s">
        <v>213</v>
      </c>
      <c r="D48" s="6" t="s">
        <v>14</v>
      </c>
      <c r="E48" s="6" t="s">
        <v>14</v>
      </c>
      <c r="F48" s="62" t="s">
        <v>262</v>
      </c>
      <c r="G48" s="60">
        <v>5</v>
      </c>
      <c r="H48" s="22"/>
      <c r="I48" s="21">
        <f t="shared" si="16"/>
        <v>42094</v>
      </c>
      <c r="J48" s="17">
        <f t="shared" si="23"/>
        <v>42094</v>
      </c>
      <c r="K48" s="63">
        <v>2118.64</v>
      </c>
      <c r="L48" s="63">
        <v>2118.64</v>
      </c>
      <c r="M48" s="63">
        <v>2118.64</v>
      </c>
      <c r="N48" s="19">
        <f t="shared" si="17"/>
        <v>0</v>
      </c>
      <c r="O48" s="11" t="e">
        <f>IF(H48="İ",1,IF(F48=0," ",IF(D48="Evet",#REF!,IF(E48="Evet",#REF!,VLOOKUP(J48,#REF!,2)))))</f>
        <v>#REF!</v>
      </c>
      <c r="P48" s="14" t="e">
        <f t="shared" si="24"/>
        <v>#REF!</v>
      </c>
      <c r="Q48" s="15" t="e">
        <f t="shared" si="18"/>
        <v>#REF!</v>
      </c>
      <c r="R48" s="15" t="e">
        <f t="shared" si="19"/>
        <v>#REF!</v>
      </c>
      <c r="S48" s="15" t="e">
        <f t="shared" si="25"/>
        <v>#REF!</v>
      </c>
      <c r="T48" s="14" t="e">
        <f t="shared" si="20"/>
        <v>#REF!</v>
      </c>
      <c r="U48" s="14" t="e">
        <f t="shared" si="21"/>
        <v>#REF!</v>
      </c>
      <c r="V48" s="16" t="e">
        <f t="shared" si="22"/>
        <v>#REF!</v>
      </c>
      <c r="AA48" s="10"/>
      <c r="AB48" s="10"/>
      <c r="AC48" s="10"/>
    </row>
    <row r="49" spans="1:29" ht="15" customHeight="1" x14ac:dyDescent="0.2">
      <c r="A49" s="5">
        <v>78</v>
      </c>
      <c r="B49" s="61" t="s">
        <v>178</v>
      </c>
      <c r="C49" s="59" t="s">
        <v>214</v>
      </c>
      <c r="D49" s="6" t="s">
        <v>14</v>
      </c>
      <c r="E49" s="6" t="s">
        <v>14</v>
      </c>
      <c r="F49" s="62" t="s">
        <v>263</v>
      </c>
      <c r="G49" s="60">
        <v>5</v>
      </c>
      <c r="H49" s="22"/>
      <c r="I49" s="21">
        <f t="shared" si="16"/>
        <v>42277</v>
      </c>
      <c r="J49" s="17">
        <f t="shared" si="23"/>
        <v>42277</v>
      </c>
      <c r="K49" s="63">
        <v>34739.39</v>
      </c>
      <c r="L49" s="63">
        <v>34739.39</v>
      </c>
      <c r="M49" s="63">
        <v>34739.39</v>
      </c>
      <c r="N49" s="19">
        <f t="shared" si="17"/>
        <v>0</v>
      </c>
      <c r="O49" s="11" t="e">
        <f>IF(H49="İ",1,IF(F49=0," ",IF(D49="Evet",#REF!,IF(E49="Evet",#REF!,VLOOKUP(J49,#REF!,2)))))</f>
        <v>#REF!</v>
      </c>
      <c r="P49" s="14" t="e">
        <f t="shared" si="24"/>
        <v>#REF!</v>
      </c>
      <c r="Q49" s="15" t="e">
        <f t="shared" si="18"/>
        <v>#REF!</v>
      </c>
      <c r="R49" s="15" t="e">
        <f t="shared" si="19"/>
        <v>#REF!</v>
      </c>
      <c r="S49" s="15" t="e">
        <f t="shared" si="25"/>
        <v>#REF!</v>
      </c>
      <c r="T49" s="14" t="e">
        <f t="shared" si="20"/>
        <v>#REF!</v>
      </c>
      <c r="U49" s="14" t="e">
        <f t="shared" si="21"/>
        <v>#REF!</v>
      </c>
      <c r="V49" s="16" t="e">
        <f t="shared" si="22"/>
        <v>#REF!</v>
      </c>
      <c r="AA49" s="10"/>
      <c r="AB49" s="10"/>
      <c r="AC49" s="10"/>
    </row>
    <row r="50" spans="1:29" ht="15" customHeight="1" x14ac:dyDescent="0.2">
      <c r="A50" s="5">
        <v>78</v>
      </c>
      <c r="B50" s="61" t="s">
        <v>179</v>
      </c>
      <c r="C50" s="59" t="s">
        <v>215</v>
      </c>
      <c r="D50" s="6" t="s">
        <v>14</v>
      </c>
      <c r="E50" s="6" t="s">
        <v>14</v>
      </c>
      <c r="F50" s="62" t="s">
        <v>264</v>
      </c>
      <c r="G50" s="60">
        <v>5</v>
      </c>
      <c r="H50" s="22"/>
      <c r="I50" s="21">
        <f t="shared" si="16"/>
        <v>42338</v>
      </c>
      <c r="J50" s="17">
        <f t="shared" si="23"/>
        <v>42338</v>
      </c>
      <c r="K50" s="63">
        <v>1533.12</v>
      </c>
      <c r="L50" s="63">
        <v>1533.12</v>
      </c>
      <c r="M50" s="63">
        <v>1533.12</v>
      </c>
      <c r="N50" s="19">
        <f t="shared" si="17"/>
        <v>0</v>
      </c>
      <c r="O50" s="11" t="e">
        <f>IF(H50="İ",1,IF(F50=0," ",IF(D50="Evet",#REF!,IF(E50="Evet",#REF!,VLOOKUP(J50,#REF!,2)))))</f>
        <v>#REF!</v>
      </c>
      <c r="P50" s="14" t="e">
        <f t="shared" si="24"/>
        <v>#REF!</v>
      </c>
      <c r="Q50" s="15" t="e">
        <f t="shared" si="18"/>
        <v>#REF!</v>
      </c>
      <c r="R50" s="15" t="e">
        <f t="shared" si="19"/>
        <v>#REF!</v>
      </c>
      <c r="S50" s="15" t="e">
        <f t="shared" si="25"/>
        <v>#REF!</v>
      </c>
      <c r="T50" s="14" t="e">
        <f t="shared" si="20"/>
        <v>#REF!</v>
      </c>
      <c r="U50" s="14" t="e">
        <f t="shared" si="21"/>
        <v>#REF!</v>
      </c>
      <c r="V50" s="16" t="e">
        <f t="shared" si="22"/>
        <v>#REF!</v>
      </c>
      <c r="AA50" s="10"/>
      <c r="AB50" s="10"/>
      <c r="AC50" s="10"/>
    </row>
    <row r="51" spans="1:29" ht="15" customHeight="1" x14ac:dyDescent="0.2">
      <c r="A51" s="5">
        <v>78</v>
      </c>
      <c r="B51" s="61" t="s">
        <v>180</v>
      </c>
      <c r="C51" s="59" t="s">
        <v>216</v>
      </c>
      <c r="D51" s="6" t="s">
        <v>14</v>
      </c>
      <c r="E51" s="6" t="s">
        <v>14</v>
      </c>
      <c r="F51" s="62" t="s">
        <v>265</v>
      </c>
      <c r="G51" s="60">
        <v>5</v>
      </c>
      <c r="H51" s="22"/>
      <c r="I51" s="21">
        <f t="shared" si="16"/>
        <v>42429</v>
      </c>
      <c r="J51" s="17">
        <f t="shared" si="23"/>
        <v>42429</v>
      </c>
      <c r="K51" s="63">
        <v>2118.64</v>
      </c>
      <c r="L51" s="63">
        <v>2118.64</v>
      </c>
      <c r="M51" s="63">
        <v>2118.64</v>
      </c>
      <c r="N51" s="19">
        <f t="shared" si="17"/>
        <v>0</v>
      </c>
      <c r="O51" s="11" t="e">
        <f>IF(H51="İ",1,IF(F51=0," ",IF(D51="Evet",#REF!,IF(E51="Evet",#REF!,VLOOKUP(J51,#REF!,2)))))</f>
        <v>#REF!</v>
      </c>
      <c r="P51" s="14" t="e">
        <f t="shared" si="24"/>
        <v>#REF!</v>
      </c>
      <c r="Q51" s="15" t="e">
        <f t="shared" si="18"/>
        <v>#REF!</v>
      </c>
      <c r="R51" s="15" t="e">
        <f t="shared" si="19"/>
        <v>#REF!</v>
      </c>
      <c r="S51" s="15" t="e">
        <f t="shared" si="25"/>
        <v>#REF!</v>
      </c>
      <c r="T51" s="14" t="e">
        <f t="shared" si="20"/>
        <v>#REF!</v>
      </c>
      <c r="U51" s="14" t="e">
        <f t="shared" si="21"/>
        <v>#REF!</v>
      </c>
      <c r="V51" s="16" t="e">
        <f t="shared" si="22"/>
        <v>#REF!</v>
      </c>
      <c r="AA51" s="10"/>
      <c r="AB51" s="10"/>
      <c r="AC51" s="10"/>
    </row>
    <row r="52" spans="1:29" ht="15" customHeight="1" x14ac:dyDescent="0.2">
      <c r="A52" s="5">
        <v>78</v>
      </c>
      <c r="B52" s="61" t="s">
        <v>82</v>
      </c>
      <c r="C52" s="59" t="s">
        <v>122</v>
      </c>
      <c r="D52" s="6" t="s">
        <v>14</v>
      </c>
      <c r="E52" s="6" t="s">
        <v>14</v>
      </c>
      <c r="F52" s="62" t="s">
        <v>266</v>
      </c>
      <c r="G52" s="60">
        <v>5</v>
      </c>
      <c r="H52" s="22"/>
      <c r="I52" s="21">
        <f t="shared" si="16"/>
        <v>42978</v>
      </c>
      <c r="J52" s="17">
        <f t="shared" si="23"/>
        <v>42978</v>
      </c>
      <c r="K52" s="63">
        <v>1913.56</v>
      </c>
      <c r="L52" s="63">
        <v>1913.56</v>
      </c>
      <c r="M52" s="63">
        <v>1913.56</v>
      </c>
      <c r="N52" s="19">
        <f t="shared" si="17"/>
        <v>0</v>
      </c>
      <c r="O52" s="11" t="e">
        <f>IF(H52="İ",1,IF(F52=0," ",IF(D52="Evet",#REF!,IF(E52="Evet",#REF!,VLOOKUP(J52,#REF!,2)))))</f>
        <v>#REF!</v>
      </c>
      <c r="P52" s="14" t="e">
        <f t="shared" si="24"/>
        <v>#REF!</v>
      </c>
      <c r="Q52" s="15" t="e">
        <f t="shared" si="18"/>
        <v>#REF!</v>
      </c>
      <c r="R52" s="15" t="e">
        <f t="shared" si="19"/>
        <v>#REF!</v>
      </c>
      <c r="S52" s="15" t="e">
        <f t="shared" si="25"/>
        <v>#REF!</v>
      </c>
      <c r="T52" s="14" t="e">
        <f t="shared" si="20"/>
        <v>#REF!</v>
      </c>
      <c r="U52" s="14" t="e">
        <f t="shared" si="21"/>
        <v>#REF!</v>
      </c>
      <c r="V52" s="16" t="e">
        <f t="shared" si="22"/>
        <v>#REF!</v>
      </c>
      <c r="AA52" s="10"/>
      <c r="AB52" s="10"/>
      <c r="AC52" s="10"/>
    </row>
    <row r="53" spans="1:29" ht="15" customHeight="1" x14ac:dyDescent="0.2">
      <c r="A53" s="5">
        <v>78</v>
      </c>
      <c r="B53" s="61" t="s">
        <v>83</v>
      </c>
      <c r="C53" s="59" t="s">
        <v>123</v>
      </c>
      <c r="D53" s="6" t="s">
        <v>14</v>
      </c>
      <c r="E53" s="6" t="s">
        <v>14</v>
      </c>
      <c r="F53" s="62" t="s">
        <v>267</v>
      </c>
      <c r="G53" s="60">
        <v>5</v>
      </c>
      <c r="H53" s="22"/>
      <c r="I53" s="21">
        <f t="shared" si="16"/>
        <v>43190</v>
      </c>
      <c r="J53" s="17">
        <f t="shared" si="23"/>
        <v>43190</v>
      </c>
      <c r="K53" s="63">
        <v>4171.1899999999996</v>
      </c>
      <c r="L53" s="63">
        <v>4171.1899999999996</v>
      </c>
      <c r="M53" s="63">
        <v>3336.9519999999998</v>
      </c>
      <c r="N53" s="19">
        <f t="shared" si="17"/>
        <v>834.23799999999983</v>
      </c>
      <c r="O53" s="11" t="e">
        <f>IF(H53="İ",1,IF(F53=0," ",IF(D53="Evet",#REF!,IF(E53="Evet",#REF!,VLOOKUP(J53,#REF!,2)))))</f>
        <v>#REF!</v>
      </c>
      <c r="P53" s="14" t="e">
        <f t="shared" si="24"/>
        <v>#REF!</v>
      </c>
      <c r="Q53" s="15" t="e">
        <f t="shared" si="18"/>
        <v>#REF!</v>
      </c>
      <c r="R53" s="15" t="e">
        <f t="shared" si="19"/>
        <v>#REF!</v>
      </c>
      <c r="S53" s="15" t="e">
        <f t="shared" si="25"/>
        <v>#REF!</v>
      </c>
      <c r="T53" s="14" t="e">
        <f t="shared" si="20"/>
        <v>#REF!</v>
      </c>
      <c r="U53" s="14" t="e">
        <f t="shared" si="21"/>
        <v>#REF!</v>
      </c>
      <c r="V53" s="16" t="e">
        <f t="shared" si="22"/>
        <v>#REF!</v>
      </c>
      <c r="AA53" s="10"/>
      <c r="AB53" s="10"/>
      <c r="AC53" s="10"/>
    </row>
    <row r="54" spans="1:29" ht="15" customHeight="1" x14ac:dyDescent="0.2">
      <c r="A54" s="5">
        <v>78</v>
      </c>
      <c r="B54" s="61" t="s">
        <v>181</v>
      </c>
      <c r="C54" s="59" t="s">
        <v>217</v>
      </c>
      <c r="D54" s="6" t="s">
        <v>14</v>
      </c>
      <c r="E54" s="6" t="s">
        <v>14</v>
      </c>
      <c r="F54" s="62" t="s">
        <v>268</v>
      </c>
      <c r="G54" s="60">
        <v>5</v>
      </c>
      <c r="H54" s="22"/>
      <c r="I54" s="21">
        <f t="shared" si="16"/>
        <v>43220</v>
      </c>
      <c r="J54" s="17">
        <f t="shared" si="23"/>
        <v>43220</v>
      </c>
      <c r="K54" s="63">
        <v>2117.79</v>
      </c>
      <c r="L54" s="63">
        <v>2117.79</v>
      </c>
      <c r="M54" s="63">
        <v>2117.5782210000002</v>
      </c>
      <c r="N54" s="19">
        <f t="shared" si="17"/>
        <v>0.21177899999975125</v>
      </c>
      <c r="O54" s="11" t="e">
        <f>IF(H54="İ",1,IF(F54=0," ",IF(D54="Evet",#REF!,IF(E54="Evet",#REF!,VLOOKUP(J54,#REF!,2)))))</f>
        <v>#REF!</v>
      </c>
      <c r="P54" s="14" t="e">
        <f t="shared" si="24"/>
        <v>#REF!</v>
      </c>
      <c r="Q54" s="15" t="e">
        <f t="shared" si="18"/>
        <v>#REF!</v>
      </c>
      <c r="R54" s="15" t="e">
        <f t="shared" si="19"/>
        <v>#REF!</v>
      </c>
      <c r="S54" s="15" t="e">
        <f t="shared" si="25"/>
        <v>#REF!</v>
      </c>
      <c r="T54" s="14" t="e">
        <f t="shared" si="20"/>
        <v>#REF!</v>
      </c>
      <c r="U54" s="14" t="e">
        <f t="shared" si="21"/>
        <v>#REF!</v>
      </c>
      <c r="V54" s="16" t="e">
        <f t="shared" si="22"/>
        <v>#REF!</v>
      </c>
      <c r="AA54" s="10"/>
      <c r="AB54" s="10"/>
      <c r="AC54" s="10"/>
    </row>
    <row r="55" spans="1:29" ht="15" customHeight="1" x14ac:dyDescent="0.2">
      <c r="A55" s="5">
        <v>78</v>
      </c>
      <c r="B55" s="61" t="s">
        <v>182</v>
      </c>
      <c r="C55" s="59" t="s">
        <v>218</v>
      </c>
      <c r="D55" s="6" t="s">
        <v>14</v>
      </c>
      <c r="E55" s="6" t="s">
        <v>14</v>
      </c>
      <c r="F55" s="62" t="s">
        <v>269</v>
      </c>
      <c r="G55" s="60">
        <v>5</v>
      </c>
      <c r="H55" s="22"/>
      <c r="I55" s="21">
        <f t="shared" si="16"/>
        <v>43220</v>
      </c>
      <c r="J55" s="17">
        <f t="shared" si="23"/>
        <v>43220</v>
      </c>
      <c r="K55" s="63">
        <v>5749.15</v>
      </c>
      <c r="L55" s="63">
        <v>5749.15</v>
      </c>
      <c r="M55" s="63">
        <v>5749.15</v>
      </c>
      <c r="N55" s="19">
        <f t="shared" si="17"/>
        <v>0</v>
      </c>
      <c r="O55" s="11" t="e">
        <f>IF(H55="İ",1,IF(F55=0," ",IF(D55="Evet",#REF!,IF(E55="Evet",#REF!,VLOOKUP(J55,#REF!,2)))))</f>
        <v>#REF!</v>
      </c>
      <c r="P55" s="14" t="e">
        <f t="shared" si="24"/>
        <v>#REF!</v>
      </c>
      <c r="Q55" s="15" t="e">
        <f t="shared" si="18"/>
        <v>#REF!</v>
      </c>
      <c r="R55" s="15" t="e">
        <f t="shared" si="19"/>
        <v>#REF!</v>
      </c>
      <c r="S55" s="15" t="e">
        <f t="shared" si="25"/>
        <v>#REF!</v>
      </c>
      <c r="T55" s="14" t="e">
        <f t="shared" si="20"/>
        <v>#REF!</v>
      </c>
      <c r="U55" s="14" t="e">
        <f t="shared" si="21"/>
        <v>#REF!</v>
      </c>
      <c r="V55" s="16" t="e">
        <f t="shared" si="22"/>
        <v>#REF!</v>
      </c>
      <c r="AA55" s="10"/>
      <c r="AB55" s="10"/>
      <c r="AC55" s="10"/>
    </row>
    <row r="56" spans="1:29" ht="15" customHeight="1" x14ac:dyDescent="0.2">
      <c r="A56" s="5">
        <v>78</v>
      </c>
      <c r="B56" s="61" t="s">
        <v>84</v>
      </c>
      <c r="C56" s="59" t="s">
        <v>124</v>
      </c>
      <c r="D56" s="6" t="s">
        <v>14</v>
      </c>
      <c r="E56" s="6" t="s">
        <v>14</v>
      </c>
      <c r="F56" s="62" t="s">
        <v>270</v>
      </c>
      <c r="G56" s="60">
        <v>5</v>
      </c>
      <c r="H56" s="22"/>
      <c r="I56" s="21">
        <f t="shared" si="16"/>
        <v>43251</v>
      </c>
      <c r="J56" s="17">
        <f t="shared" si="23"/>
        <v>43251</v>
      </c>
      <c r="K56" s="63">
        <v>5551.69</v>
      </c>
      <c r="L56" s="63">
        <v>5551.69</v>
      </c>
      <c r="M56" s="63">
        <v>4441.3519999999999</v>
      </c>
      <c r="N56" s="19">
        <f t="shared" si="17"/>
        <v>1110.3379999999997</v>
      </c>
      <c r="O56" s="11" t="e">
        <f>IF(H56="İ",1,IF(F56=0," ",IF(D56="Evet",#REF!,IF(E56="Evet",#REF!,VLOOKUP(J56,#REF!,2)))))</f>
        <v>#REF!</v>
      </c>
      <c r="P56" s="14" t="e">
        <f t="shared" si="24"/>
        <v>#REF!</v>
      </c>
      <c r="Q56" s="15" t="e">
        <f t="shared" si="18"/>
        <v>#REF!</v>
      </c>
      <c r="R56" s="15" t="e">
        <f t="shared" si="19"/>
        <v>#REF!</v>
      </c>
      <c r="S56" s="15" t="e">
        <f t="shared" si="25"/>
        <v>#REF!</v>
      </c>
      <c r="T56" s="14" t="e">
        <f t="shared" si="20"/>
        <v>#REF!</v>
      </c>
      <c r="U56" s="14" t="e">
        <f t="shared" si="21"/>
        <v>#REF!</v>
      </c>
      <c r="V56" s="16" t="e">
        <f t="shared" si="22"/>
        <v>#REF!</v>
      </c>
      <c r="AA56" s="10"/>
      <c r="AB56" s="10"/>
      <c r="AC56" s="10"/>
    </row>
    <row r="57" spans="1:29" ht="15" customHeight="1" x14ac:dyDescent="0.2">
      <c r="A57" s="5">
        <v>78</v>
      </c>
      <c r="B57" s="61" t="s">
        <v>85</v>
      </c>
      <c r="C57" s="59" t="s">
        <v>125</v>
      </c>
      <c r="D57" s="6" t="s">
        <v>14</v>
      </c>
      <c r="E57" s="6" t="s">
        <v>14</v>
      </c>
      <c r="F57" s="62" t="s">
        <v>271</v>
      </c>
      <c r="G57" s="60">
        <v>5</v>
      </c>
      <c r="H57" s="22"/>
      <c r="I57" s="21">
        <f t="shared" si="16"/>
        <v>43281</v>
      </c>
      <c r="J57" s="17">
        <f t="shared" si="23"/>
        <v>43281</v>
      </c>
      <c r="K57" s="63">
        <v>846.61</v>
      </c>
      <c r="L57" s="63">
        <v>846.61</v>
      </c>
      <c r="M57" s="63">
        <v>677.28800000000001</v>
      </c>
      <c r="N57" s="19">
        <f t="shared" si="17"/>
        <v>169.322</v>
      </c>
      <c r="O57" s="11" t="e">
        <f>IF(H57="İ",1,IF(F57=0," ",IF(D57="Evet",#REF!,IF(E57="Evet",#REF!,VLOOKUP(J57,#REF!,2)))))</f>
        <v>#REF!</v>
      </c>
      <c r="P57" s="14" t="e">
        <f t="shared" si="24"/>
        <v>#REF!</v>
      </c>
      <c r="Q57" s="15" t="e">
        <f t="shared" si="18"/>
        <v>#REF!</v>
      </c>
      <c r="R57" s="15" t="e">
        <f t="shared" si="19"/>
        <v>#REF!</v>
      </c>
      <c r="S57" s="15" t="e">
        <f t="shared" si="25"/>
        <v>#REF!</v>
      </c>
      <c r="T57" s="14" t="e">
        <f t="shared" si="20"/>
        <v>#REF!</v>
      </c>
      <c r="U57" s="14" t="e">
        <f t="shared" si="21"/>
        <v>#REF!</v>
      </c>
      <c r="V57" s="16" t="e">
        <f t="shared" si="22"/>
        <v>#REF!</v>
      </c>
      <c r="AA57" s="10"/>
      <c r="AB57" s="10"/>
      <c r="AC57" s="10"/>
    </row>
    <row r="58" spans="1:29" ht="15" customHeight="1" x14ac:dyDescent="0.2">
      <c r="A58" s="5">
        <v>78</v>
      </c>
      <c r="B58" s="61" t="s">
        <v>86</v>
      </c>
      <c r="C58" s="59" t="s">
        <v>126</v>
      </c>
      <c r="D58" s="6" t="s">
        <v>14</v>
      </c>
      <c r="E58" s="6" t="s">
        <v>14</v>
      </c>
      <c r="F58" s="62" t="s">
        <v>272</v>
      </c>
      <c r="G58" s="60">
        <v>5</v>
      </c>
      <c r="H58" s="22"/>
      <c r="I58" s="21">
        <f t="shared" si="16"/>
        <v>43281</v>
      </c>
      <c r="J58" s="17">
        <f t="shared" si="23"/>
        <v>43281</v>
      </c>
      <c r="K58" s="63">
        <v>2617.7199999999998</v>
      </c>
      <c r="L58" s="63">
        <v>2617.7199999999998</v>
      </c>
      <c r="M58" s="63">
        <v>2094.1759999999999</v>
      </c>
      <c r="N58" s="19">
        <f t="shared" si="17"/>
        <v>523.54399999999987</v>
      </c>
      <c r="O58" s="11" t="e">
        <f>IF(H58="İ",1,IF(F58=0," ",IF(D58="Evet",#REF!,IF(E58="Evet",#REF!,VLOOKUP(J58,#REF!,2)))))</f>
        <v>#REF!</v>
      </c>
      <c r="P58" s="14" t="e">
        <f t="shared" si="24"/>
        <v>#REF!</v>
      </c>
      <c r="Q58" s="15" t="e">
        <f t="shared" si="18"/>
        <v>#REF!</v>
      </c>
      <c r="R58" s="15" t="e">
        <f t="shared" si="19"/>
        <v>#REF!</v>
      </c>
      <c r="S58" s="15" t="e">
        <f t="shared" si="25"/>
        <v>#REF!</v>
      </c>
      <c r="T58" s="14" t="e">
        <f t="shared" si="20"/>
        <v>#REF!</v>
      </c>
      <c r="U58" s="14" t="e">
        <f t="shared" si="21"/>
        <v>#REF!</v>
      </c>
      <c r="V58" s="16" t="e">
        <f t="shared" si="22"/>
        <v>#REF!</v>
      </c>
      <c r="AA58" s="10"/>
      <c r="AB58" s="10"/>
      <c r="AC58" s="10"/>
    </row>
    <row r="59" spans="1:29" ht="15" customHeight="1" x14ac:dyDescent="0.2">
      <c r="A59" s="5">
        <v>78</v>
      </c>
      <c r="B59" s="61" t="s">
        <v>87</v>
      </c>
      <c r="C59" s="59" t="s">
        <v>127</v>
      </c>
      <c r="D59" s="6" t="s">
        <v>14</v>
      </c>
      <c r="E59" s="6" t="s">
        <v>14</v>
      </c>
      <c r="F59" s="62" t="s">
        <v>273</v>
      </c>
      <c r="G59" s="60">
        <v>5</v>
      </c>
      <c r="H59" s="22"/>
      <c r="I59" s="21">
        <f t="shared" si="16"/>
        <v>43465</v>
      </c>
      <c r="J59" s="17">
        <f t="shared" si="23"/>
        <v>43465</v>
      </c>
      <c r="K59" s="63">
        <v>5169.49</v>
      </c>
      <c r="L59" s="63">
        <v>5169.49</v>
      </c>
      <c r="M59" s="63">
        <v>4135.5919999999996</v>
      </c>
      <c r="N59" s="19">
        <f t="shared" si="17"/>
        <v>1033.8980000000001</v>
      </c>
      <c r="O59" s="11" t="e">
        <f>IF(H59="İ",1,IF(F59=0," ",IF(D59="Evet",#REF!,IF(E59="Evet",#REF!,VLOOKUP(J59,#REF!,2)))))</f>
        <v>#REF!</v>
      </c>
      <c r="P59" s="14" t="e">
        <f t="shared" si="24"/>
        <v>#REF!</v>
      </c>
      <c r="Q59" s="15" t="e">
        <f t="shared" si="18"/>
        <v>#REF!</v>
      </c>
      <c r="R59" s="15" t="e">
        <f t="shared" si="19"/>
        <v>#REF!</v>
      </c>
      <c r="S59" s="15" t="e">
        <f t="shared" si="25"/>
        <v>#REF!</v>
      </c>
      <c r="T59" s="14" t="e">
        <f t="shared" si="20"/>
        <v>#REF!</v>
      </c>
      <c r="U59" s="14" t="e">
        <f t="shared" si="21"/>
        <v>#REF!</v>
      </c>
      <c r="V59" s="16" t="e">
        <f t="shared" si="22"/>
        <v>#REF!</v>
      </c>
      <c r="AA59" s="10"/>
      <c r="AB59" s="10"/>
      <c r="AC59" s="10"/>
    </row>
    <row r="60" spans="1:29" ht="15" customHeight="1" x14ac:dyDescent="0.2">
      <c r="A60" s="5">
        <v>78</v>
      </c>
      <c r="B60" s="61" t="s">
        <v>88</v>
      </c>
      <c r="C60" s="59" t="s">
        <v>128</v>
      </c>
      <c r="D60" s="6" t="s">
        <v>14</v>
      </c>
      <c r="E60" s="6" t="s">
        <v>14</v>
      </c>
      <c r="F60" s="62" t="s">
        <v>274</v>
      </c>
      <c r="G60" s="60">
        <v>5</v>
      </c>
      <c r="H60" s="22"/>
      <c r="I60" s="21">
        <f t="shared" si="16"/>
        <v>43616</v>
      </c>
      <c r="J60" s="17">
        <f t="shared" si="23"/>
        <v>43616</v>
      </c>
      <c r="K60" s="63">
        <v>2406.7800000000002</v>
      </c>
      <c r="L60" s="63">
        <v>2406.7800000000002</v>
      </c>
      <c r="M60" s="63">
        <v>1444.0680000000002</v>
      </c>
      <c r="N60" s="19">
        <f t="shared" si="17"/>
        <v>962.71199999999999</v>
      </c>
      <c r="O60" s="11" t="e">
        <f>IF(H60="İ",1,IF(F60=0," ",IF(D60="Evet",#REF!,IF(E60="Evet",#REF!,VLOOKUP(J60,#REF!,2)))))</f>
        <v>#REF!</v>
      </c>
      <c r="P60" s="14" t="e">
        <f t="shared" si="24"/>
        <v>#REF!</v>
      </c>
      <c r="Q60" s="15" t="e">
        <f t="shared" si="18"/>
        <v>#REF!</v>
      </c>
      <c r="R60" s="15" t="e">
        <f t="shared" si="19"/>
        <v>#REF!</v>
      </c>
      <c r="S60" s="15" t="e">
        <f t="shared" si="25"/>
        <v>#REF!</v>
      </c>
      <c r="T60" s="14" t="e">
        <f t="shared" si="20"/>
        <v>#REF!</v>
      </c>
      <c r="U60" s="14" t="e">
        <f t="shared" si="21"/>
        <v>#REF!</v>
      </c>
      <c r="V60" s="16" t="e">
        <f t="shared" si="22"/>
        <v>#REF!</v>
      </c>
      <c r="AA60" s="10"/>
      <c r="AB60" s="10"/>
      <c r="AC60" s="10"/>
    </row>
    <row r="61" spans="1:29" ht="15" customHeight="1" x14ac:dyDescent="0.2">
      <c r="A61" s="5">
        <v>78</v>
      </c>
      <c r="B61" s="61" t="s">
        <v>89</v>
      </c>
      <c r="C61" s="59" t="s">
        <v>129</v>
      </c>
      <c r="D61" s="6" t="s">
        <v>14</v>
      </c>
      <c r="E61" s="6" t="s">
        <v>14</v>
      </c>
      <c r="F61" s="62" t="s">
        <v>275</v>
      </c>
      <c r="G61" s="60">
        <v>5</v>
      </c>
      <c r="H61" s="22"/>
      <c r="I61" s="21">
        <f t="shared" si="16"/>
        <v>43646</v>
      </c>
      <c r="J61" s="17">
        <f t="shared" si="23"/>
        <v>43646</v>
      </c>
      <c r="K61" s="63">
        <v>1609.32</v>
      </c>
      <c r="L61" s="63">
        <v>1609.32</v>
      </c>
      <c r="M61" s="63">
        <v>965.59199999999987</v>
      </c>
      <c r="N61" s="19">
        <f t="shared" si="17"/>
        <v>643.72800000000007</v>
      </c>
      <c r="O61" s="11" t="e">
        <f>IF(H61="İ",1,IF(F61=0," ",IF(D61="Evet",#REF!,IF(E61="Evet",#REF!,VLOOKUP(J61,#REF!,2)))))</f>
        <v>#REF!</v>
      </c>
      <c r="P61" s="14" t="e">
        <f t="shared" si="24"/>
        <v>#REF!</v>
      </c>
      <c r="Q61" s="15" t="e">
        <f t="shared" si="18"/>
        <v>#REF!</v>
      </c>
      <c r="R61" s="15" t="e">
        <f t="shared" si="19"/>
        <v>#REF!</v>
      </c>
      <c r="S61" s="15" t="e">
        <f t="shared" si="25"/>
        <v>#REF!</v>
      </c>
      <c r="T61" s="14" t="e">
        <f t="shared" si="20"/>
        <v>#REF!</v>
      </c>
      <c r="U61" s="14" t="e">
        <f t="shared" si="21"/>
        <v>#REF!</v>
      </c>
      <c r="V61" s="16" t="e">
        <f t="shared" si="22"/>
        <v>#REF!</v>
      </c>
      <c r="AA61" s="10"/>
      <c r="AB61" s="10"/>
      <c r="AC61" s="10"/>
    </row>
    <row r="62" spans="1:29" ht="15" customHeight="1" x14ac:dyDescent="0.2">
      <c r="A62" s="5">
        <v>78</v>
      </c>
      <c r="B62" s="61" t="s">
        <v>90</v>
      </c>
      <c r="C62" s="59" t="s">
        <v>130</v>
      </c>
      <c r="D62" s="6" t="s">
        <v>14</v>
      </c>
      <c r="E62" s="6" t="s">
        <v>14</v>
      </c>
      <c r="F62" s="62" t="s">
        <v>276</v>
      </c>
      <c r="G62" s="60">
        <v>5</v>
      </c>
      <c r="H62" s="22"/>
      <c r="I62" s="21">
        <f t="shared" si="16"/>
        <v>43677</v>
      </c>
      <c r="J62" s="17">
        <f t="shared" si="23"/>
        <v>43677</v>
      </c>
      <c r="K62" s="63">
        <v>1863.56</v>
      </c>
      <c r="L62" s="63">
        <v>1863.56</v>
      </c>
      <c r="M62" s="63">
        <v>1118.136</v>
      </c>
      <c r="N62" s="19">
        <f t="shared" si="17"/>
        <v>745.42399999999998</v>
      </c>
      <c r="O62" s="11" t="e">
        <f>IF(H62="İ",1,IF(F62=0," ",IF(D62="Evet",#REF!,IF(E62="Evet",#REF!,VLOOKUP(J62,#REF!,2)))))</f>
        <v>#REF!</v>
      </c>
      <c r="P62" s="14" t="e">
        <f t="shared" si="24"/>
        <v>#REF!</v>
      </c>
      <c r="Q62" s="15" t="e">
        <f t="shared" si="18"/>
        <v>#REF!</v>
      </c>
      <c r="R62" s="15" t="e">
        <f t="shared" si="19"/>
        <v>#REF!</v>
      </c>
      <c r="S62" s="15" t="e">
        <f t="shared" si="25"/>
        <v>#REF!</v>
      </c>
      <c r="T62" s="14" t="e">
        <f t="shared" si="20"/>
        <v>#REF!</v>
      </c>
      <c r="U62" s="14" t="e">
        <f t="shared" si="21"/>
        <v>#REF!</v>
      </c>
      <c r="V62" s="16" t="e">
        <f t="shared" si="22"/>
        <v>#REF!</v>
      </c>
      <c r="AA62" s="10"/>
      <c r="AB62" s="10"/>
      <c r="AC62" s="10"/>
    </row>
    <row r="63" spans="1:29" ht="15" customHeight="1" x14ac:dyDescent="0.2">
      <c r="A63" s="5">
        <v>78</v>
      </c>
      <c r="B63" s="61" t="s">
        <v>91</v>
      </c>
      <c r="C63" s="59" t="s">
        <v>131</v>
      </c>
      <c r="D63" s="6" t="s">
        <v>14</v>
      </c>
      <c r="E63" s="6" t="s">
        <v>14</v>
      </c>
      <c r="F63" s="62" t="s">
        <v>277</v>
      </c>
      <c r="G63" s="60">
        <v>5</v>
      </c>
      <c r="H63" s="22"/>
      <c r="I63" s="21">
        <f t="shared" si="16"/>
        <v>43708</v>
      </c>
      <c r="J63" s="17">
        <f t="shared" si="23"/>
        <v>43708</v>
      </c>
      <c r="K63" s="63">
        <v>1694.92</v>
      </c>
      <c r="L63" s="63">
        <v>1694.92</v>
      </c>
      <c r="M63" s="63">
        <v>1016.9520000000001</v>
      </c>
      <c r="N63" s="19">
        <f t="shared" si="17"/>
        <v>677.96799999999996</v>
      </c>
      <c r="O63" s="11" t="e">
        <f>IF(H63="İ",1,IF(F63=0," ",IF(D63="Evet",#REF!,IF(E63="Evet",#REF!,VLOOKUP(J63,#REF!,2)))))</f>
        <v>#REF!</v>
      </c>
      <c r="P63" s="14" t="e">
        <f t="shared" si="24"/>
        <v>#REF!</v>
      </c>
      <c r="Q63" s="15" t="e">
        <f t="shared" si="18"/>
        <v>#REF!</v>
      </c>
      <c r="R63" s="15" t="e">
        <f t="shared" si="19"/>
        <v>#REF!</v>
      </c>
      <c r="S63" s="15" t="e">
        <f t="shared" si="25"/>
        <v>#REF!</v>
      </c>
      <c r="T63" s="14" t="e">
        <f t="shared" si="20"/>
        <v>#REF!</v>
      </c>
      <c r="U63" s="14" t="e">
        <f t="shared" si="21"/>
        <v>#REF!</v>
      </c>
      <c r="V63" s="16" t="e">
        <f t="shared" si="22"/>
        <v>#REF!</v>
      </c>
      <c r="AA63" s="10"/>
      <c r="AB63" s="10"/>
      <c r="AC63" s="10"/>
    </row>
    <row r="64" spans="1:29" ht="15" customHeight="1" x14ac:dyDescent="0.2">
      <c r="A64" s="5">
        <v>78</v>
      </c>
      <c r="B64" s="61" t="s">
        <v>92</v>
      </c>
      <c r="C64" s="59" t="s">
        <v>132</v>
      </c>
      <c r="D64" s="6" t="s">
        <v>14</v>
      </c>
      <c r="E64" s="6" t="s">
        <v>14</v>
      </c>
      <c r="F64" s="62" t="s">
        <v>278</v>
      </c>
      <c r="G64" s="60">
        <v>5</v>
      </c>
      <c r="H64" s="22"/>
      <c r="I64" s="21">
        <f t="shared" si="16"/>
        <v>43708</v>
      </c>
      <c r="J64" s="17">
        <f t="shared" si="23"/>
        <v>43708</v>
      </c>
      <c r="K64" s="63">
        <v>1881.36</v>
      </c>
      <c r="L64" s="63">
        <v>1881.36</v>
      </c>
      <c r="M64" s="63">
        <v>1128.816</v>
      </c>
      <c r="N64" s="19">
        <f t="shared" si="17"/>
        <v>752.54399999999987</v>
      </c>
      <c r="O64" s="11" t="e">
        <f>IF(H64="İ",1,IF(F64=0," ",IF(D64="Evet",#REF!,IF(E64="Evet",#REF!,VLOOKUP(J64,#REF!,2)))))</f>
        <v>#REF!</v>
      </c>
      <c r="P64" s="14" t="e">
        <f t="shared" si="24"/>
        <v>#REF!</v>
      </c>
      <c r="Q64" s="15" t="e">
        <f t="shared" si="18"/>
        <v>#REF!</v>
      </c>
      <c r="R64" s="15" t="e">
        <f t="shared" si="19"/>
        <v>#REF!</v>
      </c>
      <c r="S64" s="15" t="e">
        <f t="shared" si="25"/>
        <v>#REF!</v>
      </c>
      <c r="T64" s="14" t="e">
        <f t="shared" si="20"/>
        <v>#REF!</v>
      </c>
      <c r="U64" s="14" t="e">
        <f t="shared" si="21"/>
        <v>#REF!</v>
      </c>
      <c r="V64" s="16" t="e">
        <f t="shared" si="22"/>
        <v>#REF!</v>
      </c>
      <c r="AA64" s="10"/>
      <c r="AB64" s="10"/>
      <c r="AC64" s="10"/>
    </row>
    <row r="65" spans="1:29" ht="15" customHeight="1" x14ac:dyDescent="0.2">
      <c r="A65" s="5">
        <v>78</v>
      </c>
      <c r="B65" s="61" t="s">
        <v>93</v>
      </c>
      <c r="C65" s="59" t="s">
        <v>133</v>
      </c>
      <c r="D65" s="6" t="s">
        <v>14</v>
      </c>
      <c r="E65" s="6" t="s">
        <v>14</v>
      </c>
      <c r="F65" s="62" t="s">
        <v>279</v>
      </c>
      <c r="G65" s="60">
        <v>5</v>
      </c>
      <c r="H65" s="22"/>
      <c r="I65" s="21">
        <f t="shared" si="16"/>
        <v>43738</v>
      </c>
      <c r="J65" s="17">
        <f t="shared" si="23"/>
        <v>43738</v>
      </c>
      <c r="K65" s="63">
        <v>7464.75</v>
      </c>
      <c r="L65" s="63">
        <v>7464.75</v>
      </c>
      <c r="M65" s="63">
        <v>4478.8500000000004</v>
      </c>
      <c r="N65" s="19">
        <f t="shared" si="17"/>
        <v>2985.8999999999996</v>
      </c>
      <c r="O65" s="11" t="e">
        <f>IF(H65="İ",1,IF(F65=0," ",IF(D65="Evet",#REF!,IF(E65="Evet",#REF!,VLOOKUP(J65,#REF!,2)))))</f>
        <v>#REF!</v>
      </c>
      <c r="P65" s="14" t="e">
        <f t="shared" si="24"/>
        <v>#REF!</v>
      </c>
      <c r="Q65" s="15" t="e">
        <f t="shared" si="18"/>
        <v>#REF!</v>
      </c>
      <c r="R65" s="15" t="e">
        <f t="shared" si="19"/>
        <v>#REF!</v>
      </c>
      <c r="S65" s="15" t="e">
        <f t="shared" si="25"/>
        <v>#REF!</v>
      </c>
      <c r="T65" s="14" t="e">
        <f t="shared" si="20"/>
        <v>#REF!</v>
      </c>
      <c r="U65" s="14" t="e">
        <f t="shared" si="21"/>
        <v>#REF!</v>
      </c>
      <c r="V65" s="16" t="e">
        <f t="shared" si="22"/>
        <v>#REF!</v>
      </c>
      <c r="AA65" s="10"/>
      <c r="AB65" s="10"/>
      <c r="AC65" s="10"/>
    </row>
    <row r="66" spans="1:29" ht="15" customHeight="1" x14ac:dyDescent="0.2">
      <c r="A66" s="5">
        <v>78</v>
      </c>
      <c r="B66" s="61" t="s">
        <v>94</v>
      </c>
      <c r="C66" s="59" t="s">
        <v>134</v>
      </c>
      <c r="D66" s="6" t="s">
        <v>14</v>
      </c>
      <c r="E66" s="6" t="s">
        <v>14</v>
      </c>
      <c r="F66" s="62" t="s">
        <v>280</v>
      </c>
      <c r="G66" s="60">
        <v>5</v>
      </c>
      <c r="H66" s="22"/>
      <c r="I66" s="21">
        <f t="shared" si="16"/>
        <v>43830</v>
      </c>
      <c r="J66" s="17">
        <f t="shared" si="23"/>
        <v>43830</v>
      </c>
      <c r="K66" s="63">
        <v>142585.07999999999</v>
      </c>
      <c r="L66" s="63">
        <v>142585.07999999999</v>
      </c>
      <c r="M66" s="63">
        <v>85551.047999999981</v>
      </c>
      <c r="N66" s="19">
        <f t="shared" si="17"/>
        <v>57034.032000000007</v>
      </c>
      <c r="O66" s="11" t="e">
        <f>IF(H66="İ",1,IF(F66=0," ",IF(D66="Evet",#REF!,IF(E66="Evet",#REF!,VLOOKUP(J66,#REF!,2)))))</f>
        <v>#REF!</v>
      </c>
      <c r="P66" s="14" t="e">
        <f t="shared" si="24"/>
        <v>#REF!</v>
      </c>
      <c r="Q66" s="15" t="e">
        <f t="shared" si="18"/>
        <v>#REF!</v>
      </c>
      <c r="R66" s="15" t="e">
        <f t="shared" si="19"/>
        <v>#REF!</v>
      </c>
      <c r="S66" s="15" t="e">
        <f t="shared" si="25"/>
        <v>#REF!</v>
      </c>
      <c r="T66" s="14" t="e">
        <f t="shared" si="20"/>
        <v>#REF!</v>
      </c>
      <c r="U66" s="14" t="e">
        <f t="shared" si="21"/>
        <v>#REF!</v>
      </c>
      <c r="V66" s="16" t="e">
        <f t="shared" si="22"/>
        <v>#REF!</v>
      </c>
      <c r="AA66" s="10"/>
      <c r="AB66" s="10"/>
      <c r="AC66" s="10"/>
    </row>
    <row r="67" spans="1:29" ht="15" customHeight="1" x14ac:dyDescent="0.2">
      <c r="A67" s="5">
        <v>78</v>
      </c>
      <c r="B67" s="61" t="s">
        <v>95</v>
      </c>
      <c r="C67" s="59" t="s">
        <v>135</v>
      </c>
      <c r="D67" s="6" t="s">
        <v>14</v>
      </c>
      <c r="E67" s="6" t="s">
        <v>14</v>
      </c>
      <c r="F67" s="62" t="s">
        <v>281</v>
      </c>
      <c r="G67" s="60">
        <v>5</v>
      </c>
      <c r="H67" s="22"/>
      <c r="I67" s="21">
        <f t="shared" si="16"/>
        <v>43830</v>
      </c>
      <c r="J67" s="17">
        <f t="shared" ref="J67:J78" si="26">IF(F67&gt;0,IF(D67="Evet",43221,IF(E67="Evet",44348,IF(F67&lt;=38352,38352+30,IF(I67&gt;44561,44561,I67))))," ")</f>
        <v>43830</v>
      </c>
      <c r="K67" s="63">
        <v>121186.81</v>
      </c>
      <c r="L67" s="63">
        <v>121186.81</v>
      </c>
      <c r="M67" s="63">
        <v>72712.08600000001</v>
      </c>
      <c r="N67" s="19">
        <f t="shared" si="17"/>
        <v>48474.723999999987</v>
      </c>
      <c r="O67" s="11" t="e">
        <f>IF(H67="İ",1,IF(F67=0," ",IF(D67="Evet",#REF!,IF(E67="Evet",#REF!,VLOOKUP(J67,#REF!,2)))))</f>
        <v>#REF!</v>
      </c>
      <c r="P67" s="14" t="e">
        <f t="shared" ref="P67:P78" si="27">IF(F67=0," ",L67*O67)</f>
        <v>#REF!</v>
      </c>
      <c r="Q67" s="15" t="e">
        <f t="shared" si="18"/>
        <v>#REF!</v>
      </c>
      <c r="R67" s="15" t="e">
        <f t="shared" si="19"/>
        <v>#REF!</v>
      </c>
      <c r="S67" s="15" t="e">
        <f t="shared" ref="S67:S78" si="28">IF(F67=0," ",P67-L67)</f>
        <v>#REF!</v>
      </c>
      <c r="T67" s="14" t="e">
        <f t="shared" si="20"/>
        <v>#REF!</v>
      </c>
      <c r="U67" s="14" t="e">
        <f t="shared" si="21"/>
        <v>#REF!</v>
      </c>
      <c r="V67" s="16" t="e">
        <f t="shared" si="22"/>
        <v>#REF!</v>
      </c>
      <c r="AA67" s="10"/>
      <c r="AB67" s="10"/>
      <c r="AC67" s="10"/>
    </row>
    <row r="68" spans="1:29" ht="15" customHeight="1" x14ac:dyDescent="0.2">
      <c r="A68" s="5">
        <v>78</v>
      </c>
      <c r="B68" s="61" t="s">
        <v>96</v>
      </c>
      <c r="C68" s="59" t="s">
        <v>136</v>
      </c>
      <c r="D68" s="6" t="s">
        <v>14</v>
      </c>
      <c r="E68" s="6" t="s">
        <v>14</v>
      </c>
      <c r="F68" s="62" t="s">
        <v>282</v>
      </c>
      <c r="G68" s="60">
        <v>5</v>
      </c>
      <c r="H68" s="22"/>
      <c r="I68" s="21">
        <f t="shared" si="16"/>
        <v>43861</v>
      </c>
      <c r="J68" s="17">
        <f t="shared" si="26"/>
        <v>43861</v>
      </c>
      <c r="K68" s="63">
        <v>6600</v>
      </c>
      <c r="L68" s="63">
        <v>6600</v>
      </c>
      <c r="M68" s="63">
        <v>3960</v>
      </c>
      <c r="N68" s="19">
        <f t="shared" si="17"/>
        <v>2640</v>
      </c>
      <c r="O68" s="11" t="e">
        <f>IF(H68="İ",1,IF(F68=0," ",IF(D68="Evet",#REF!,IF(E68="Evet",#REF!,VLOOKUP(J68,#REF!,2)))))</f>
        <v>#REF!</v>
      </c>
      <c r="P68" s="14" t="e">
        <f t="shared" si="27"/>
        <v>#REF!</v>
      </c>
      <c r="Q68" s="15" t="e">
        <f t="shared" si="18"/>
        <v>#REF!</v>
      </c>
      <c r="R68" s="15" t="e">
        <f t="shared" si="19"/>
        <v>#REF!</v>
      </c>
      <c r="S68" s="15" t="e">
        <f t="shared" si="28"/>
        <v>#REF!</v>
      </c>
      <c r="T68" s="14" t="e">
        <f t="shared" si="20"/>
        <v>#REF!</v>
      </c>
      <c r="U68" s="14" t="e">
        <f t="shared" si="21"/>
        <v>#REF!</v>
      </c>
      <c r="V68" s="16" t="e">
        <f t="shared" si="22"/>
        <v>#REF!</v>
      </c>
      <c r="AA68" s="10"/>
      <c r="AB68" s="10"/>
      <c r="AC68" s="10"/>
    </row>
    <row r="69" spans="1:29" ht="15" customHeight="1" x14ac:dyDescent="0.2">
      <c r="A69" s="5">
        <v>78</v>
      </c>
      <c r="B69" s="61" t="s">
        <v>97</v>
      </c>
      <c r="C69" s="59" t="s">
        <v>137</v>
      </c>
      <c r="D69" s="6" t="s">
        <v>14</v>
      </c>
      <c r="E69" s="6" t="s">
        <v>14</v>
      </c>
      <c r="F69" s="62" t="s">
        <v>283</v>
      </c>
      <c r="G69" s="60">
        <v>5</v>
      </c>
      <c r="H69" s="22"/>
      <c r="I69" s="21">
        <f t="shared" si="16"/>
        <v>43861</v>
      </c>
      <c r="J69" s="17">
        <f t="shared" si="26"/>
        <v>43861</v>
      </c>
      <c r="K69" s="63">
        <v>6750</v>
      </c>
      <c r="L69" s="63">
        <v>6750</v>
      </c>
      <c r="M69" s="63">
        <v>4050</v>
      </c>
      <c r="N69" s="19">
        <f t="shared" si="17"/>
        <v>2700</v>
      </c>
      <c r="O69" s="11" t="e">
        <f>IF(H69="İ",1,IF(F69=0," ",IF(D69="Evet",#REF!,IF(E69="Evet",#REF!,VLOOKUP(J69,#REF!,2)))))</f>
        <v>#REF!</v>
      </c>
      <c r="P69" s="14" t="e">
        <f t="shared" si="27"/>
        <v>#REF!</v>
      </c>
      <c r="Q69" s="15" t="e">
        <f t="shared" si="18"/>
        <v>#REF!</v>
      </c>
      <c r="R69" s="15" t="e">
        <f t="shared" si="19"/>
        <v>#REF!</v>
      </c>
      <c r="S69" s="15" t="e">
        <f t="shared" si="28"/>
        <v>#REF!</v>
      </c>
      <c r="T69" s="14" t="e">
        <f t="shared" si="20"/>
        <v>#REF!</v>
      </c>
      <c r="U69" s="14" t="e">
        <f t="shared" si="21"/>
        <v>#REF!</v>
      </c>
      <c r="V69" s="16" t="e">
        <f t="shared" si="22"/>
        <v>#REF!</v>
      </c>
      <c r="AA69" s="10"/>
      <c r="AB69" s="10"/>
      <c r="AC69" s="10"/>
    </row>
    <row r="70" spans="1:29" ht="15" customHeight="1" x14ac:dyDescent="0.2">
      <c r="A70" s="5">
        <v>78</v>
      </c>
      <c r="B70" s="61" t="s">
        <v>98</v>
      </c>
      <c r="C70" s="59" t="s">
        <v>138</v>
      </c>
      <c r="D70" s="6" t="s">
        <v>14</v>
      </c>
      <c r="E70" s="6" t="s">
        <v>14</v>
      </c>
      <c r="F70" s="62" t="s">
        <v>284</v>
      </c>
      <c r="G70" s="60">
        <v>5</v>
      </c>
      <c r="H70" s="22"/>
      <c r="I70" s="21">
        <f t="shared" si="16"/>
        <v>43861</v>
      </c>
      <c r="J70" s="17">
        <f t="shared" si="26"/>
        <v>43861</v>
      </c>
      <c r="K70" s="63">
        <v>103283.95</v>
      </c>
      <c r="L70" s="63">
        <v>103283.95</v>
      </c>
      <c r="M70" s="63">
        <v>61970.37</v>
      </c>
      <c r="N70" s="19">
        <f t="shared" si="17"/>
        <v>41313.579999999994</v>
      </c>
      <c r="O70" s="11" t="e">
        <f>IF(H70="İ",1,IF(F70=0," ",IF(D70="Evet",#REF!,IF(E70="Evet",#REF!,VLOOKUP(J70,#REF!,2)))))</f>
        <v>#REF!</v>
      </c>
      <c r="P70" s="14" t="e">
        <f t="shared" si="27"/>
        <v>#REF!</v>
      </c>
      <c r="Q70" s="15" t="e">
        <f t="shared" si="18"/>
        <v>#REF!</v>
      </c>
      <c r="R70" s="15" t="e">
        <f t="shared" si="19"/>
        <v>#REF!</v>
      </c>
      <c r="S70" s="15" t="e">
        <f t="shared" si="28"/>
        <v>#REF!</v>
      </c>
      <c r="T70" s="14" t="e">
        <f t="shared" si="20"/>
        <v>#REF!</v>
      </c>
      <c r="U70" s="14" t="e">
        <f t="shared" si="21"/>
        <v>#REF!</v>
      </c>
      <c r="V70" s="16" t="e">
        <f t="shared" si="22"/>
        <v>#REF!</v>
      </c>
      <c r="AA70" s="10"/>
      <c r="AB70" s="10"/>
      <c r="AC70" s="10"/>
    </row>
    <row r="71" spans="1:29" ht="15" customHeight="1" x14ac:dyDescent="0.2">
      <c r="A71" s="5">
        <v>78</v>
      </c>
      <c r="B71" s="61" t="s">
        <v>99</v>
      </c>
      <c r="C71" s="59" t="s">
        <v>139</v>
      </c>
      <c r="D71" s="6" t="s">
        <v>14</v>
      </c>
      <c r="E71" s="6" t="s">
        <v>14</v>
      </c>
      <c r="F71" s="62" t="s">
        <v>285</v>
      </c>
      <c r="G71" s="60">
        <v>5</v>
      </c>
      <c r="H71" s="22"/>
      <c r="I71" s="21">
        <f t="shared" si="16"/>
        <v>43861</v>
      </c>
      <c r="J71" s="17">
        <f t="shared" si="26"/>
        <v>43861</v>
      </c>
      <c r="K71" s="63">
        <v>111017.69</v>
      </c>
      <c r="L71" s="63">
        <v>111017.69</v>
      </c>
      <c r="M71" s="63">
        <v>66610.614000000001</v>
      </c>
      <c r="N71" s="19">
        <f t="shared" si="17"/>
        <v>44407.076000000001</v>
      </c>
      <c r="O71" s="11" t="e">
        <f>IF(H71="İ",1,IF(F71=0," ",IF(D71="Evet",#REF!,IF(E71="Evet",#REF!,VLOOKUP(J71,#REF!,2)))))</f>
        <v>#REF!</v>
      </c>
      <c r="P71" s="14" t="e">
        <f t="shared" si="27"/>
        <v>#REF!</v>
      </c>
      <c r="Q71" s="15" t="e">
        <f t="shared" si="18"/>
        <v>#REF!</v>
      </c>
      <c r="R71" s="15" t="e">
        <f t="shared" si="19"/>
        <v>#REF!</v>
      </c>
      <c r="S71" s="15" t="e">
        <f t="shared" si="28"/>
        <v>#REF!</v>
      </c>
      <c r="T71" s="14" t="e">
        <f t="shared" si="20"/>
        <v>#REF!</v>
      </c>
      <c r="U71" s="14" t="e">
        <f t="shared" si="21"/>
        <v>#REF!</v>
      </c>
      <c r="V71" s="16" t="e">
        <f t="shared" si="22"/>
        <v>#REF!</v>
      </c>
      <c r="AA71" s="10"/>
      <c r="AB71" s="10"/>
      <c r="AC71" s="10"/>
    </row>
    <row r="72" spans="1:29" ht="15" customHeight="1" x14ac:dyDescent="0.2">
      <c r="A72" s="5">
        <v>78</v>
      </c>
      <c r="B72" s="61" t="s">
        <v>100</v>
      </c>
      <c r="C72" s="59" t="s">
        <v>140</v>
      </c>
      <c r="D72" s="6" t="s">
        <v>14</v>
      </c>
      <c r="E72" s="6" t="s">
        <v>14</v>
      </c>
      <c r="F72" s="62" t="s">
        <v>285</v>
      </c>
      <c r="G72" s="60">
        <v>5</v>
      </c>
      <c r="H72" s="22"/>
      <c r="I72" s="21">
        <f t="shared" ref="I72:I78" si="29">IF(F72&gt;0,EOMONTH(F72,1)," ")</f>
        <v>43861</v>
      </c>
      <c r="J72" s="17">
        <f t="shared" si="26"/>
        <v>43861</v>
      </c>
      <c r="K72" s="63">
        <v>4236.46</v>
      </c>
      <c r="L72" s="63">
        <v>4236.46</v>
      </c>
      <c r="M72" s="63">
        <v>2541.8760000000002</v>
      </c>
      <c r="N72" s="19">
        <f t="shared" si="10"/>
        <v>1694.5839999999998</v>
      </c>
      <c r="O72" s="11" t="e">
        <f>IF(H72="İ",1,IF(F72=0," ",IF(D72="Evet",#REF!,IF(E72="Evet",#REF!,VLOOKUP(J72,#REF!,2)))))</f>
        <v>#REF!</v>
      </c>
      <c r="P72" s="14" t="e">
        <f t="shared" si="27"/>
        <v>#REF!</v>
      </c>
      <c r="Q72" s="15" t="e">
        <f t="shared" si="11"/>
        <v>#REF!</v>
      </c>
      <c r="R72" s="15" t="e">
        <f t="shared" si="12"/>
        <v>#REF!</v>
      </c>
      <c r="S72" s="15" t="e">
        <f t="shared" si="28"/>
        <v>#REF!</v>
      </c>
      <c r="T72" s="14" t="e">
        <f t="shared" si="13"/>
        <v>#REF!</v>
      </c>
      <c r="U72" s="14" t="e">
        <f t="shared" si="14"/>
        <v>#REF!</v>
      </c>
      <c r="V72" s="16" t="e">
        <f t="shared" si="15"/>
        <v>#REF!</v>
      </c>
      <c r="AA72" s="10"/>
      <c r="AB72" s="10"/>
      <c r="AC72" s="10"/>
    </row>
    <row r="73" spans="1:29" ht="15" customHeight="1" x14ac:dyDescent="0.2">
      <c r="A73" s="5">
        <v>79</v>
      </c>
      <c r="B73" s="61" t="s">
        <v>101</v>
      </c>
      <c r="C73" s="59" t="s">
        <v>141</v>
      </c>
      <c r="D73" s="6" t="s">
        <v>14</v>
      </c>
      <c r="E73" s="6" t="s">
        <v>14</v>
      </c>
      <c r="F73" s="62" t="s">
        <v>286</v>
      </c>
      <c r="G73" s="60">
        <v>5</v>
      </c>
      <c r="H73" s="22"/>
      <c r="I73" s="21">
        <f t="shared" si="29"/>
        <v>43890</v>
      </c>
      <c r="J73" s="17">
        <f t="shared" si="26"/>
        <v>43890</v>
      </c>
      <c r="K73" s="63">
        <v>7542.36</v>
      </c>
      <c r="L73" s="63">
        <v>7542.36</v>
      </c>
      <c r="M73" s="63">
        <v>5027.7371759999996</v>
      </c>
      <c r="N73" s="19">
        <f t="shared" si="10"/>
        <v>2514.622824</v>
      </c>
      <c r="O73" s="11" t="e">
        <f>IF(H73="İ",1,IF(F73=0," ",IF(D73="Evet",#REF!,IF(E73="Evet",#REF!,VLOOKUP(J73,#REF!,2)))))</f>
        <v>#REF!</v>
      </c>
      <c r="P73" s="14" t="e">
        <f t="shared" si="27"/>
        <v>#REF!</v>
      </c>
      <c r="Q73" s="15" t="e">
        <f t="shared" si="11"/>
        <v>#REF!</v>
      </c>
      <c r="R73" s="15" t="e">
        <f t="shared" si="12"/>
        <v>#REF!</v>
      </c>
      <c r="S73" s="15" t="e">
        <f t="shared" si="28"/>
        <v>#REF!</v>
      </c>
      <c r="T73" s="14" t="e">
        <f t="shared" si="13"/>
        <v>#REF!</v>
      </c>
      <c r="U73" s="14" t="e">
        <f t="shared" si="14"/>
        <v>#REF!</v>
      </c>
      <c r="V73" s="16" t="e">
        <f t="shared" si="15"/>
        <v>#REF!</v>
      </c>
      <c r="AA73" s="10"/>
      <c r="AB73" s="10"/>
      <c r="AC73" s="10"/>
    </row>
    <row r="74" spans="1:29" ht="15" customHeight="1" x14ac:dyDescent="0.2">
      <c r="A74" s="5">
        <v>80</v>
      </c>
      <c r="B74" s="61" t="s">
        <v>102</v>
      </c>
      <c r="C74" s="59" t="s">
        <v>142</v>
      </c>
      <c r="D74" s="6" t="s">
        <v>14</v>
      </c>
      <c r="E74" s="6" t="s">
        <v>14</v>
      </c>
      <c r="F74" s="62" t="s">
        <v>287</v>
      </c>
      <c r="G74" s="60">
        <v>3.0003000300030003</v>
      </c>
      <c r="H74" s="22"/>
      <c r="I74" s="21">
        <f t="shared" si="29"/>
        <v>43921</v>
      </c>
      <c r="J74" s="17">
        <f t="shared" si="26"/>
        <v>43921</v>
      </c>
      <c r="K74" s="63">
        <v>1863.56</v>
      </c>
      <c r="L74" s="63">
        <v>1863.56</v>
      </c>
      <c r="M74" s="63">
        <v>745.42399999999998</v>
      </c>
      <c r="N74" s="19">
        <f t="shared" si="10"/>
        <v>1118.136</v>
      </c>
      <c r="O74" s="11" t="e">
        <f>IF(H74="İ",1,IF(F74=0," ",IF(D74="Evet",#REF!,IF(E74="Evet",#REF!,VLOOKUP(J74,#REF!,2)))))</f>
        <v>#REF!</v>
      </c>
      <c r="P74" s="14" t="e">
        <f t="shared" si="27"/>
        <v>#REF!</v>
      </c>
      <c r="Q74" s="15" t="e">
        <f t="shared" si="11"/>
        <v>#REF!</v>
      </c>
      <c r="R74" s="15" t="e">
        <f t="shared" si="12"/>
        <v>#REF!</v>
      </c>
      <c r="S74" s="15" t="e">
        <f t="shared" si="28"/>
        <v>#REF!</v>
      </c>
      <c r="T74" s="14" t="e">
        <f t="shared" si="13"/>
        <v>#REF!</v>
      </c>
      <c r="U74" s="14" t="e">
        <f t="shared" si="14"/>
        <v>#REF!</v>
      </c>
      <c r="V74" s="16" t="e">
        <f t="shared" si="15"/>
        <v>#REF!</v>
      </c>
      <c r="AA74" s="10"/>
      <c r="AB74" s="10"/>
      <c r="AC74" s="10"/>
    </row>
    <row r="75" spans="1:29" ht="15" customHeight="1" x14ac:dyDescent="0.2">
      <c r="A75" s="5">
        <v>81</v>
      </c>
      <c r="B75" s="61" t="s">
        <v>103</v>
      </c>
      <c r="C75" s="59" t="s">
        <v>143</v>
      </c>
      <c r="D75" s="6" t="s">
        <v>14</v>
      </c>
      <c r="E75" s="6" t="s">
        <v>14</v>
      </c>
      <c r="F75" s="62" t="s">
        <v>288</v>
      </c>
      <c r="G75" s="60">
        <v>5</v>
      </c>
      <c r="H75" s="22"/>
      <c r="I75" s="21">
        <f t="shared" si="29"/>
        <v>44227</v>
      </c>
      <c r="J75" s="17">
        <f t="shared" si="26"/>
        <v>44227</v>
      </c>
      <c r="K75" s="63">
        <v>7708.47</v>
      </c>
      <c r="L75" s="63">
        <v>7708.47</v>
      </c>
      <c r="M75" s="63">
        <v>3854.2350000000001</v>
      </c>
      <c r="N75" s="19">
        <f t="shared" si="10"/>
        <v>3854.2350000000001</v>
      </c>
      <c r="O75" s="11" t="e">
        <f>IF(H75="İ",1,IF(F75=0," ",IF(D75="Evet",#REF!,IF(E75="Evet",#REF!,VLOOKUP(J75,#REF!,2)))))</f>
        <v>#REF!</v>
      </c>
      <c r="P75" s="14" t="e">
        <f t="shared" si="27"/>
        <v>#REF!</v>
      </c>
      <c r="Q75" s="15" t="e">
        <f t="shared" si="11"/>
        <v>#REF!</v>
      </c>
      <c r="R75" s="15" t="e">
        <f t="shared" si="12"/>
        <v>#REF!</v>
      </c>
      <c r="S75" s="15" t="e">
        <f t="shared" si="28"/>
        <v>#REF!</v>
      </c>
      <c r="T75" s="14" t="e">
        <f t="shared" si="13"/>
        <v>#REF!</v>
      </c>
      <c r="U75" s="14" t="e">
        <f t="shared" si="14"/>
        <v>#REF!</v>
      </c>
      <c r="V75" s="16" t="e">
        <f t="shared" si="15"/>
        <v>#REF!</v>
      </c>
      <c r="AA75" s="10"/>
      <c r="AB75" s="10"/>
      <c r="AC75" s="10"/>
    </row>
    <row r="76" spans="1:29" ht="15" customHeight="1" x14ac:dyDescent="0.2">
      <c r="A76" s="5">
        <v>82</v>
      </c>
      <c r="B76" s="61" t="s">
        <v>104</v>
      </c>
      <c r="C76" s="59" t="s">
        <v>144</v>
      </c>
      <c r="D76" s="6" t="s">
        <v>14</v>
      </c>
      <c r="E76" s="6" t="s">
        <v>14</v>
      </c>
      <c r="F76" s="62" t="s">
        <v>289</v>
      </c>
      <c r="G76" s="60">
        <v>4</v>
      </c>
      <c r="H76" s="22"/>
      <c r="I76" s="21">
        <f t="shared" si="29"/>
        <v>42916</v>
      </c>
      <c r="J76" s="17">
        <f t="shared" si="26"/>
        <v>42916</v>
      </c>
      <c r="K76" s="63">
        <v>634410</v>
      </c>
      <c r="L76" s="63">
        <v>634410</v>
      </c>
      <c r="M76" s="63">
        <v>634410</v>
      </c>
      <c r="N76" s="19">
        <f t="shared" si="10"/>
        <v>0</v>
      </c>
      <c r="O76" s="11" t="e">
        <f>IF(H76="İ",1,IF(F76=0," ",IF(D76="Evet",#REF!,IF(E76="Evet",#REF!,VLOOKUP(J76,#REF!,2)))))</f>
        <v>#REF!</v>
      </c>
      <c r="P76" s="14" t="e">
        <f t="shared" si="27"/>
        <v>#REF!</v>
      </c>
      <c r="Q76" s="15" t="e">
        <f t="shared" si="11"/>
        <v>#REF!</v>
      </c>
      <c r="R76" s="15" t="e">
        <f t="shared" si="12"/>
        <v>#REF!</v>
      </c>
      <c r="S76" s="15" t="e">
        <f t="shared" si="28"/>
        <v>#REF!</v>
      </c>
      <c r="T76" s="14" t="e">
        <f t="shared" si="13"/>
        <v>#REF!</v>
      </c>
      <c r="U76" s="14" t="e">
        <f t="shared" si="14"/>
        <v>#REF!</v>
      </c>
      <c r="V76" s="16" t="e">
        <f t="shared" si="15"/>
        <v>#REF!</v>
      </c>
      <c r="AA76" s="10"/>
      <c r="AB76" s="10"/>
      <c r="AC76" s="10"/>
    </row>
    <row r="77" spans="1:29" ht="15" customHeight="1" x14ac:dyDescent="0.2">
      <c r="A77" s="5">
        <v>83</v>
      </c>
      <c r="B77" s="61" t="s">
        <v>105</v>
      </c>
      <c r="C77" s="59" t="s">
        <v>145</v>
      </c>
      <c r="D77" s="6" t="s">
        <v>14</v>
      </c>
      <c r="E77" s="6" t="s">
        <v>14</v>
      </c>
      <c r="F77" s="62" t="s">
        <v>268</v>
      </c>
      <c r="G77" s="60">
        <v>5</v>
      </c>
      <c r="H77" s="22"/>
      <c r="I77" s="21">
        <f t="shared" si="29"/>
        <v>43220</v>
      </c>
      <c r="J77" s="17">
        <f t="shared" si="26"/>
        <v>43220</v>
      </c>
      <c r="K77" s="63">
        <v>399.8</v>
      </c>
      <c r="L77" s="63">
        <v>399.8</v>
      </c>
      <c r="M77" s="63">
        <v>319.84000000000003</v>
      </c>
      <c r="N77" s="19">
        <f t="shared" si="10"/>
        <v>79.95999999999998</v>
      </c>
      <c r="O77" s="11" t="e">
        <f>IF(H77="İ",1,IF(F77=0," ",IF(D77="Evet",#REF!,IF(E77="Evet",#REF!,VLOOKUP(J77,#REF!,2)))))</f>
        <v>#REF!</v>
      </c>
      <c r="P77" s="14" t="e">
        <f t="shared" si="27"/>
        <v>#REF!</v>
      </c>
      <c r="Q77" s="15" t="e">
        <f t="shared" si="11"/>
        <v>#REF!</v>
      </c>
      <c r="R77" s="15" t="e">
        <f t="shared" si="12"/>
        <v>#REF!</v>
      </c>
      <c r="S77" s="15" t="e">
        <f t="shared" si="28"/>
        <v>#REF!</v>
      </c>
      <c r="T77" s="14" t="e">
        <f t="shared" si="13"/>
        <v>#REF!</v>
      </c>
      <c r="U77" s="14" t="e">
        <f t="shared" si="14"/>
        <v>#REF!</v>
      </c>
      <c r="V77" s="16" t="e">
        <f t="shared" si="15"/>
        <v>#REF!</v>
      </c>
      <c r="AA77" s="10"/>
      <c r="AB77" s="10"/>
      <c r="AC77" s="10"/>
    </row>
    <row r="78" spans="1:29" ht="15" customHeight="1" x14ac:dyDescent="0.2">
      <c r="A78" s="5">
        <v>84</v>
      </c>
      <c r="B78" s="61" t="s">
        <v>106</v>
      </c>
      <c r="C78" s="59" t="s">
        <v>146</v>
      </c>
      <c r="D78" s="6" t="s">
        <v>14</v>
      </c>
      <c r="E78" s="6" t="s">
        <v>14</v>
      </c>
      <c r="F78" s="62" t="s">
        <v>219</v>
      </c>
      <c r="G78" s="60">
        <v>5</v>
      </c>
      <c r="H78" s="22"/>
      <c r="I78" s="21">
        <f t="shared" si="29"/>
        <v>43220</v>
      </c>
      <c r="J78" s="17">
        <f t="shared" si="26"/>
        <v>43220</v>
      </c>
      <c r="K78" s="63">
        <v>1078634.55</v>
      </c>
      <c r="L78" s="63">
        <v>1078634.55</v>
      </c>
      <c r="M78" s="63">
        <v>862907.64</v>
      </c>
      <c r="N78" s="19">
        <f t="shared" si="10"/>
        <v>215726.91000000003</v>
      </c>
      <c r="O78" s="11" t="e">
        <f>IF(H78="İ",1,IF(F78=0," ",IF(D78="Evet",#REF!,IF(E78="Evet",#REF!,VLOOKUP(J78,#REF!,2)))))</f>
        <v>#REF!</v>
      </c>
      <c r="P78" s="14" t="e">
        <f t="shared" si="27"/>
        <v>#REF!</v>
      </c>
      <c r="Q78" s="15" t="e">
        <f t="shared" si="11"/>
        <v>#REF!</v>
      </c>
      <c r="R78" s="15" t="e">
        <f t="shared" si="12"/>
        <v>#REF!</v>
      </c>
      <c r="S78" s="15" t="e">
        <f t="shared" si="28"/>
        <v>#REF!</v>
      </c>
      <c r="T78" s="14" t="e">
        <f t="shared" si="13"/>
        <v>#REF!</v>
      </c>
      <c r="U78" s="14" t="e">
        <f t="shared" si="14"/>
        <v>#REF!</v>
      </c>
      <c r="V78" s="16" t="e">
        <f t="shared" si="15"/>
        <v>#REF!</v>
      </c>
      <c r="AA78" s="10"/>
      <c r="AB78" s="10"/>
      <c r="AC78" s="10"/>
    </row>
    <row r="79" spans="1:29" ht="12" x14ac:dyDescent="0.25">
      <c r="T79" s="1" t="s">
        <v>291</v>
      </c>
      <c r="U79" s="57" t="e">
        <f>SUM(U3:U78)</f>
        <v>#REF!</v>
      </c>
      <c r="V79" s="10" t="e">
        <f>SUM(V3:V78)</f>
        <v>#REF!</v>
      </c>
      <c r="AA79" s="1" t="s">
        <v>290</v>
      </c>
    </row>
  </sheetData>
  <mergeCells count="3">
    <mergeCell ref="L1:N1"/>
    <mergeCell ref="P1:R1"/>
    <mergeCell ref="S1:U1"/>
  </mergeCells>
  <phoneticPr fontId="5" type="noConversion"/>
  <conditionalFormatting sqref="A3:A78 N3:V78">
    <cfRule type="expression" dxfId="107" priority="19" stopIfTrue="1">
      <formula>#REF!="İ"</formula>
    </cfRule>
    <cfRule type="expression" dxfId="106" priority="20" stopIfTrue="1">
      <formula>#REF!="Y"</formula>
    </cfRule>
    <cfRule type="expression" dxfId="105" priority="21" stopIfTrue="1">
      <formula>#REF!="X"</formula>
    </cfRule>
  </conditionalFormatting>
  <conditionalFormatting sqref="B4">
    <cfRule type="expression" dxfId="104" priority="217" stopIfTrue="1">
      <formula>$L4="İ"</formula>
    </cfRule>
    <cfRule type="expression" dxfId="103" priority="218" stopIfTrue="1">
      <formula>$L4="Y"</formula>
    </cfRule>
    <cfRule type="expression" dxfId="102" priority="219" stopIfTrue="1">
      <formula>$L4="X"</formula>
    </cfRule>
  </conditionalFormatting>
  <conditionalFormatting sqref="B3:E12">
    <cfRule type="expression" dxfId="101" priority="220" stopIfTrue="1">
      <formula>$L3="İ"</formula>
    </cfRule>
    <cfRule type="expression" dxfId="100" priority="221" stopIfTrue="1">
      <formula>$L3="Y"</formula>
    </cfRule>
    <cfRule type="expression" dxfId="99" priority="222" stopIfTrue="1">
      <formula>$L3="X"</formula>
    </cfRule>
  </conditionalFormatting>
  <conditionalFormatting sqref="B13:F78">
    <cfRule type="expression" dxfId="98" priority="16" stopIfTrue="1">
      <formula>$L13="İ"</formula>
    </cfRule>
    <cfRule type="expression" dxfId="97" priority="17" stopIfTrue="1">
      <formula>$L13="Y"</formula>
    </cfRule>
    <cfRule type="expression" dxfId="96" priority="18" stopIfTrue="1">
      <formula>$L13="X"</formula>
    </cfRule>
  </conditionalFormatting>
  <conditionalFormatting sqref="F3:F4">
    <cfRule type="expression" dxfId="95" priority="64" stopIfTrue="1">
      <formula>#REF!="İ"</formula>
    </cfRule>
    <cfRule type="expression" dxfId="94" priority="65" stopIfTrue="1">
      <formula>#REF!="Y"</formula>
    </cfRule>
    <cfRule type="expression" dxfId="93" priority="66" stopIfTrue="1">
      <formula>#REF!="X"</formula>
    </cfRule>
  </conditionalFormatting>
  <conditionalFormatting sqref="F3:F7 H3:H78">
    <cfRule type="expression" dxfId="92" priority="1432" stopIfTrue="1">
      <formula>$L3="İ"</formula>
    </cfRule>
    <cfRule type="expression" dxfId="91" priority="1433" stopIfTrue="1">
      <formula>$L3="Y"</formula>
    </cfRule>
    <cfRule type="expression" dxfId="90" priority="1434" stopIfTrue="1">
      <formula>$L3="X"</formula>
    </cfRule>
  </conditionalFormatting>
  <conditionalFormatting sqref="F8:F12">
    <cfRule type="expression" dxfId="89" priority="58" stopIfTrue="1">
      <formula>$L8="İ"</formula>
    </cfRule>
    <cfRule type="expression" dxfId="88" priority="59" stopIfTrue="1">
      <formula>$L8="Y"</formula>
    </cfRule>
    <cfRule type="expression" dxfId="87" priority="60" stopIfTrue="1">
      <formula>$L8="X"</formula>
    </cfRule>
  </conditionalFormatting>
  <conditionalFormatting sqref="I3:I78">
    <cfRule type="expression" dxfId="86" priority="13" stopIfTrue="1">
      <formula>$K3="İ"</formula>
    </cfRule>
    <cfRule type="expression" dxfId="85" priority="14" stopIfTrue="1">
      <formula>$K3="Y"</formula>
    </cfRule>
    <cfRule type="expression" dxfId="84" priority="15" stopIfTrue="1">
      <formula>$K3="X"</formula>
    </cfRule>
  </conditionalFormatting>
  <conditionalFormatting sqref="J3:L78">
    <cfRule type="expression" dxfId="83" priority="1" stopIfTrue="1">
      <formula>#REF!="İ"</formula>
    </cfRule>
    <cfRule type="expression" dxfId="82" priority="2" stopIfTrue="1">
      <formula>#REF!="Y"</formula>
    </cfRule>
    <cfRule type="expression" dxfId="81" priority="3" stopIfTrue="1">
      <formula>#REF!="X"</formula>
    </cfRule>
  </conditionalFormatting>
  <dataValidations count="4">
    <dataValidation type="date" operator="greaterThanOrEqual" allowBlank="1" showInputMessage="1" showErrorMessage="1" sqref="F8" xr:uid="{00000000-0002-0000-0200-000000000000}">
      <formula1>29221</formula1>
    </dataValidation>
    <dataValidation type="list" allowBlank="1" showInputMessage="1" showErrorMessage="1" sqref="D3:E78" xr:uid="{00000000-0002-0000-0200-000001000000}">
      <formula1>$Y$2:$Y$3</formula1>
    </dataValidation>
    <dataValidation type="list" allowBlank="1" showInputMessage="1" showErrorMessage="1" sqref="H3:H78" xr:uid="{00000000-0002-0000-0200-000002000000}">
      <formula1>$Z$2:$Z$3</formula1>
    </dataValidation>
    <dataValidation type="list" allowBlank="1" showInputMessage="1" showErrorMessage="1" sqref="B3:B78" xr:uid="{00000000-0002-0000-0200-000003000000}">
      <formula1>$X$6:$X$78</formula1>
    </dataValidation>
  </dataValidations>
  <pageMargins left="0.23622047244094491" right="0.27559055118110237" top="0.27559055118110237" bottom="0.35433070866141736" header="0.19685039370078741" footer="0.23622047244094491"/>
  <pageSetup paperSize="9" scale="57" fitToHeight="2" orientation="landscape" horizontalDpi="300" verticalDpi="300" r:id="rId1"/>
  <headerFooter alignWithMargins="0"/>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P84"/>
  <sheetViews>
    <sheetView workbookViewId="0">
      <selection activeCell="D12" sqref="D12"/>
    </sheetView>
  </sheetViews>
  <sheetFormatPr defaultRowHeight="11.4" x14ac:dyDescent="0.25"/>
  <cols>
    <col min="1" max="1" width="9.109375" style="52"/>
    <col min="2" max="2" width="14.33203125" style="52" customWidth="1"/>
    <col min="3" max="3" width="23.5546875" style="52" customWidth="1"/>
    <col min="4" max="4" width="15" style="52" customWidth="1"/>
    <col min="5" max="5" width="13.109375" style="52" customWidth="1"/>
    <col min="6" max="6" width="10.6640625" style="52" customWidth="1"/>
    <col min="7" max="7" width="13.33203125" style="52" customWidth="1"/>
    <col min="8" max="8" width="18.6640625" style="52" customWidth="1"/>
    <col min="9" max="9" width="13.44140625" style="52" customWidth="1"/>
    <col min="10" max="10" width="15.5546875" style="52" customWidth="1"/>
    <col min="11" max="11" width="20" style="52" customWidth="1"/>
    <col min="12" max="12" width="16.109375" style="52" customWidth="1"/>
    <col min="13" max="13" width="18" style="52" bestFit="1" customWidth="1"/>
    <col min="14" max="14" width="13" style="52" customWidth="1"/>
    <col min="15" max="15" width="12.44140625" style="52" customWidth="1"/>
    <col min="16" max="257" width="9.109375" style="52"/>
    <col min="258" max="258" width="14.33203125" style="52" customWidth="1"/>
    <col min="259" max="259" width="23.5546875" style="52" customWidth="1"/>
    <col min="260" max="260" width="10.44140625" style="52" customWidth="1"/>
    <col min="261" max="261" width="12.6640625" style="52" customWidth="1"/>
    <col min="262" max="262" width="10.6640625" style="52" customWidth="1"/>
    <col min="263" max="263" width="13.33203125" style="52" customWidth="1"/>
    <col min="264" max="264" width="20" style="52" customWidth="1"/>
    <col min="265" max="265" width="13.44140625" style="52" customWidth="1"/>
    <col min="266" max="266" width="15.5546875" style="52" customWidth="1"/>
    <col min="267" max="267" width="20" style="52" customWidth="1"/>
    <col min="268" max="268" width="16.109375" style="52" customWidth="1"/>
    <col min="269" max="269" width="14.6640625" style="52" customWidth="1"/>
    <col min="270" max="270" width="13" style="52" customWidth="1"/>
    <col min="271" max="271" width="12.44140625" style="52" customWidth="1"/>
    <col min="272" max="513" width="9.109375" style="52"/>
    <col min="514" max="514" width="14.33203125" style="52" customWidth="1"/>
    <col min="515" max="515" width="23.5546875" style="52" customWidth="1"/>
    <col min="516" max="516" width="10.44140625" style="52" customWidth="1"/>
    <col min="517" max="517" width="12.6640625" style="52" customWidth="1"/>
    <col min="518" max="518" width="10.6640625" style="52" customWidth="1"/>
    <col min="519" max="519" width="13.33203125" style="52" customWidth="1"/>
    <col min="520" max="520" width="20" style="52" customWidth="1"/>
    <col min="521" max="521" width="13.44140625" style="52" customWidth="1"/>
    <col min="522" max="522" width="15.5546875" style="52" customWidth="1"/>
    <col min="523" max="523" width="20" style="52" customWidth="1"/>
    <col min="524" max="524" width="16.109375" style="52" customWidth="1"/>
    <col min="525" max="525" width="14.6640625" style="52" customWidth="1"/>
    <col min="526" max="526" width="13" style="52" customWidth="1"/>
    <col min="527" max="527" width="12.44140625" style="52" customWidth="1"/>
    <col min="528" max="769" width="9.109375" style="52"/>
    <col min="770" max="770" width="14.33203125" style="52" customWidth="1"/>
    <col min="771" max="771" width="23.5546875" style="52" customWidth="1"/>
    <col min="772" max="772" width="10.44140625" style="52" customWidth="1"/>
    <col min="773" max="773" width="12.6640625" style="52" customWidth="1"/>
    <col min="774" max="774" width="10.6640625" style="52" customWidth="1"/>
    <col min="775" max="775" width="13.33203125" style="52" customWidth="1"/>
    <col min="776" max="776" width="20" style="52" customWidth="1"/>
    <col min="777" max="777" width="13.44140625" style="52" customWidth="1"/>
    <col min="778" max="778" width="15.5546875" style="52" customWidth="1"/>
    <col min="779" max="779" width="20" style="52" customWidth="1"/>
    <col min="780" max="780" width="16.109375" style="52" customWidth="1"/>
    <col min="781" max="781" width="14.6640625" style="52" customWidth="1"/>
    <col min="782" max="782" width="13" style="52" customWidth="1"/>
    <col min="783" max="783" width="12.44140625" style="52" customWidth="1"/>
    <col min="784" max="1025" width="9.109375" style="52"/>
    <col min="1026" max="1026" width="14.33203125" style="52" customWidth="1"/>
    <col min="1027" max="1027" width="23.5546875" style="52" customWidth="1"/>
    <col min="1028" max="1028" width="10.44140625" style="52" customWidth="1"/>
    <col min="1029" max="1029" width="12.6640625" style="52" customWidth="1"/>
    <col min="1030" max="1030" width="10.6640625" style="52" customWidth="1"/>
    <col min="1031" max="1031" width="13.33203125" style="52" customWidth="1"/>
    <col min="1032" max="1032" width="20" style="52" customWidth="1"/>
    <col min="1033" max="1033" width="13.44140625" style="52" customWidth="1"/>
    <col min="1034" max="1034" width="15.5546875" style="52" customWidth="1"/>
    <col min="1035" max="1035" width="20" style="52" customWidth="1"/>
    <col min="1036" max="1036" width="16.109375" style="52" customWidth="1"/>
    <col min="1037" max="1037" width="14.6640625" style="52" customWidth="1"/>
    <col min="1038" max="1038" width="13" style="52" customWidth="1"/>
    <col min="1039" max="1039" width="12.44140625" style="52" customWidth="1"/>
    <col min="1040" max="1281" width="9.109375" style="52"/>
    <col min="1282" max="1282" width="14.33203125" style="52" customWidth="1"/>
    <col min="1283" max="1283" width="23.5546875" style="52" customWidth="1"/>
    <col min="1284" max="1284" width="10.44140625" style="52" customWidth="1"/>
    <col min="1285" max="1285" width="12.6640625" style="52" customWidth="1"/>
    <col min="1286" max="1286" width="10.6640625" style="52" customWidth="1"/>
    <col min="1287" max="1287" width="13.33203125" style="52" customWidth="1"/>
    <col min="1288" max="1288" width="20" style="52" customWidth="1"/>
    <col min="1289" max="1289" width="13.44140625" style="52" customWidth="1"/>
    <col min="1290" max="1290" width="15.5546875" style="52" customWidth="1"/>
    <col min="1291" max="1291" width="20" style="52" customWidth="1"/>
    <col min="1292" max="1292" width="16.109375" style="52" customWidth="1"/>
    <col min="1293" max="1293" width="14.6640625" style="52" customWidth="1"/>
    <col min="1294" max="1294" width="13" style="52" customWidth="1"/>
    <col min="1295" max="1295" width="12.44140625" style="52" customWidth="1"/>
    <col min="1296" max="1537" width="9.109375" style="52"/>
    <col min="1538" max="1538" width="14.33203125" style="52" customWidth="1"/>
    <col min="1539" max="1539" width="23.5546875" style="52" customWidth="1"/>
    <col min="1540" max="1540" width="10.44140625" style="52" customWidth="1"/>
    <col min="1541" max="1541" width="12.6640625" style="52" customWidth="1"/>
    <col min="1542" max="1542" width="10.6640625" style="52" customWidth="1"/>
    <col min="1543" max="1543" width="13.33203125" style="52" customWidth="1"/>
    <col min="1544" max="1544" width="20" style="52" customWidth="1"/>
    <col min="1545" max="1545" width="13.44140625" style="52" customWidth="1"/>
    <col min="1546" max="1546" width="15.5546875" style="52" customWidth="1"/>
    <col min="1547" max="1547" width="20" style="52" customWidth="1"/>
    <col min="1548" max="1548" width="16.109375" style="52" customWidth="1"/>
    <col min="1549" max="1549" width="14.6640625" style="52" customWidth="1"/>
    <col min="1550" max="1550" width="13" style="52" customWidth="1"/>
    <col min="1551" max="1551" width="12.44140625" style="52" customWidth="1"/>
    <col min="1552" max="1793" width="9.109375" style="52"/>
    <col min="1794" max="1794" width="14.33203125" style="52" customWidth="1"/>
    <col min="1795" max="1795" width="23.5546875" style="52" customWidth="1"/>
    <col min="1796" max="1796" width="10.44140625" style="52" customWidth="1"/>
    <col min="1797" max="1797" width="12.6640625" style="52" customWidth="1"/>
    <col min="1798" max="1798" width="10.6640625" style="52" customWidth="1"/>
    <col min="1799" max="1799" width="13.33203125" style="52" customWidth="1"/>
    <col min="1800" max="1800" width="20" style="52" customWidth="1"/>
    <col min="1801" max="1801" width="13.44140625" style="52" customWidth="1"/>
    <col min="1802" max="1802" width="15.5546875" style="52" customWidth="1"/>
    <col min="1803" max="1803" width="20" style="52" customWidth="1"/>
    <col min="1804" max="1804" width="16.109375" style="52" customWidth="1"/>
    <col min="1805" max="1805" width="14.6640625" style="52" customWidth="1"/>
    <col min="1806" max="1806" width="13" style="52" customWidth="1"/>
    <col min="1807" max="1807" width="12.44140625" style="52" customWidth="1"/>
    <col min="1808" max="2049" width="9.109375" style="52"/>
    <col min="2050" max="2050" width="14.33203125" style="52" customWidth="1"/>
    <col min="2051" max="2051" width="23.5546875" style="52" customWidth="1"/>
    <col min="2052" max="2052" width="10.44140625" style="52" customWidth="1"/>
    <col min="2053" max="2053" width="12.6640625" style="52" customWidth="1"/>
    <col min="2054" max="2054" width="10.6640625" style="52" customWidth="1"/>
    <col min="2055" max="2055" width="13.33203125" style="52" customWidth="1"/>
    <col min="2056" max="2056" width="20" style="52" customWidth="1"/>
    <col min="2057" max="2057" width="13.44140625" style="52" customWidth="1"/>
    <col min="2058" max="2058" width="15.5546875" style="52" customWidth="1"/>
    <col min="2059" max="2059" width="20" style="52" customWidth="1"/>
    <col min="2060" max="2060" width="16.109375" style="52" customWidth="1"/>
    <col min="2061" max="2061" width="14.6640625" style="52" customWidth="1"/>
    <col min="2062" max="2062" width="13" style="52" customWidth="1"/>
    <col min="2063" max="2063" width="12.44140625" style="52" customWidth="1"/>
    <col min="2064" max="2305" width="9.109375" style="52"/>
    <col min="2306" max="2306" width="14.33203125" style="52" customWidth="1"/>
    <col min="2307" max="2307" width="23.5546875" style="52" customWidth="1"/>
    <col min="2308" max="2308" width="10.44140625" style="52" customWidth="1"/>
    <col min="2309" max="2309" width="12.6640625" style="52" customWidth="1"/>
    <col min="2310" max="2310" width="10.6640625" style="52" customWidth="1"/>
    <col min="2311" max="2311" width="13.33203125" style="52" customWidth="1"/>
    <col min="2312" max="2312" width="20" style="52" customWidth="1"/>
    <col min="2313" max="2313" width="13.44140625" style="52" customWidth="1"/>
    <col min="2314" max="2314" width="15.5546875" style="52" customWidth="1"/>
    <col min="2315" max="2315" width="20" style="52" customWidth="1"/>
    <col min="2316" max="2316" width="16.109375" style="52" customWidth="1"/>
    <col min="2317" max="2317" width="14.6640625" style="52" customWidth="1"/>
    <col min="2318" max="2318" width="13" style="52" customWidth="1"/>
    <col min="2319" max="2319" width="12.44140625" style="52" customWidth="1"/>
    <col min="2320" max="2561" width="9.109375" style="52"/>
    <col min="2562" max="2562" width="14.33203125" style="52" customWidth="1"/>
    <col min="2563" max="2563" width="23.5546875" style="52" customWidth="1"/>
    <col min="2564" max="2564" width="10.44140625" style="52" customWidth="1"/>
    <col min="2565" max="2565" width="12.6640625" style="52" customWidth="1"/>
    <col min="2566" max="2566" width="10.6640625" style="52" customWidth="1"/>
    <col min="2567" max="2567" width="13.33203125" style="52" customWidth="1"/>
    <col min="2568" max="2568" width="20" style="52" customWidth="1"/>
    <col min="2569" max="2569" width="13.44140625" style="52" customWidth="1"/>
    <col min="2570" max="2570" width="15.5546875" style="52" customWidth="1"/>
    <col min="2571" max="2571" width="20" style="52" customWidth="1"/>
    <col min="2572" max="2572" width="16.109375" style="52" customWidth="1"/>
    <col min="2573" max="2573" width="14.6640625" style="52" customWidth="1"/>
    <col min="2574" max="2574" width="13" style="52" customWidth="1"/>
    <col min="2575" max="2575" width="12.44140625" style="52" customWidth="1"/>
    <col min="2576" max="2817" width="9.109375" style="52"/>
    <col min="2818" max="2818" width="14.33203125" style="52" customWidth="1"/>
    <col min="2819" max="2819" width="23.5546875" style="52" customWidth="1"/>
    <col min="2820" max="2820" width="10.44140625" style="52" customWidth="1"/>
    <col min="2821" max="2821" width="12.6640625" style="52" customWidth="1"/>
    <col min="2822" max="2822" width="10.6640625" style="52" customWidth="1"/>
    <col min="2823" max="2823" width="13.33203125" style="52" customWidth="1"/>
    <col min="2824" max="2824" width="20" style="52" customWidth="1"/>
    <col min="2825" max="2825" width="13.44140625" style="52" customWidth="1"/>
    <col min="2826" max="2826" width="15.5546875" style="52" customWidth="1"/>
    <col min="2827" max="2827" width="20" style="52" customWidth="1"/>
    <col min="2828" max="2828" width="16.109375" style="52" customWidth="1"/>
    <col min="2829" max="2829" width="14.6640625" style="52" customWidth="1"/>
    <col min="2830" max="2830" width="13" style="52" customWidth="1"/>
    <col min="2831" max="2831" width="12.44140625" style="52" customWidth="1"/>
    <col min="2832" max="3073" width="9.109375" style="52"/>
    <col min="3074" max="3074" width="14.33203125" style="52" customWidth="1"/>
    <col min="3075" max="3075" width="23.5546875" style="52" customWidth="1"/>
    <col min="3076" max="3076" width="10.44140625" style="52" customWidth="1"/>
    <col min="3077" max="3077" width="12.6640625" style="52" customWidth="1"/>
    <col min="3078" max="3078" width="10.6640625" style="52" customWidth="1"/>
    <col min="3079" max="3079" width="13.33203125" style="52" customWidth="1"/>
    <col min="3080" max="3080" width="20" style="52" customWidth="1"/>
    <col min="3081" max="3081" width="13.44140625" style="52" customWidth="1"/>
    <col min="3082" max="3082" width="15.5546875" style="52" customWidth="1"/>
    <col min="3083" max="3083" width="20" style="52" customWidth="1"/>
    <col min="3084" max="3084" width="16.109375" style="52" customWidth="1"/>
    <col min="3085" max="3085" width="14.6640625" style="52" customWidth="1"/>
    <col min="3086" max="3086" width="13" style="52" customWidth="1"/>
    <col min="3087" max="3087" width="12.44140625" style="52" customWidth="1"/>
    <col min="3088" max="3329" width="9.109375" style="52"/>
    <col min="3330" max="3330" width="14.33203125" style="52" customWidth="1"/>
    <col min="3331" max="3331" width="23.5546875" style="52" customWidth="1"/>
    <col min="3332" max="3332" width="10.44140625" style="52" customWidth="1"/>
    <col min="3333" max="3333" width="12.6640625" style="52" customWidth="1"/>
    <col min="3334" max="3334" width="10.6640625" style="52" customWidth="1"/>
    <col min="3335" max="3335" width="13.33203125" style="52" customWidth="1"/>
    <col min="3336" max="3336" width="20" style="52" customWidth="1"/>
    <col min="3337" max="3337" width="13.44140625" style="52" customWidth="1"/>
    <col min="3338" max="3338" width="15.5546875" style="52" customWidth="1"/>
    <col min="3339" max="3339" width="20" style="52" customWidth="1"/>
    <col min="3340" max="3340" width="16.109375" style="52" customWidth="1"/>
    <col min="3341" max="3341" width="14.6640625" style="52" customWidth="1"/>
    <col min="3342" max="3342" width="13" style="52" customWidth="1"/>
    <col min="3343" max="3343" width="12.44140625" style="52" customWidth="1"/>
    <col min="3344" max="3585" width="9.109375" style="52"/>
    <col min="3586" max="3586" width="14.33203125" style="52" customWidth="1"/>
    <col min="3587" max="3587" width="23.5546875" style="52" customWidth="1"/>
    <col min="3588" max="3588" width="10.44140625" style="52" customWidth="1"/>
    <col min="3589" max="3589" width="12.6640625" style="52" customWidth="1"/>
    <col min="3590" max="3590" width="10.6640625" style="52" customWidth="1"/>
    <col min="3591" max="3591" width="13.33203125" style="52" customWidth="1"/>
    <col min="3592" max="3592" width="20" style="52" customWidth="1"/>
    <col min="3593" max="3593" width="13.44140625" style="52" customWidth="1"/>
    <col min="3594" max="3594" width="15.5546875" style="52" customWidth="1"/>
    <col min="3595" max="3595" width="20" style="52" customWidth="1"/>
    <col min="3596" max="3596" width="16.109375" style="52" customWidth="1"/>
    <col min="3597" max="3597" width="14.6640625" style="52" customWidth="1"/>
    <col min="3598" max="3598" width="13" style="52" customWidth="1"/>
    <col min="3599" max="3599" width="12.44140625" style="52" customWidth="1"/>
    <col min="3600" max="3841" width="9.109375" style="52"/>
    <col min="3842" max="3842" width="14.33203125" style="52" customWidth="1"/>
    <col min="3843" max="3843" width="23.5546875" style="52" customWidth="1"/>
    <col min="3844" max="3844" width="10.44140625" style="52" customWidth="1"/>
    <col min="3845" max="3845" width="12.6640625" style="52" customWidth="1"/>
    <col min="3846" max="3846" width="10.6640625" style="52" customWidth="1"/>
    <col min="3847" max="3847" width="13.33203125" style="52" customWidth="1"/>
    <col min="3848" max="3848" width="20" style="52" customWidth="1"/>
    <col min="3849" max="3849" width="13.44140625" style="52" customWidth="1"/>
    <col min="3850" max="3850" width="15.5546875" style="52" customWidth="1"/>
    <col min="3851" max="3851" width="20" style="52" customWidth="1"/>
    <col min="3852" max="3852" width="16.109375" style="52" customWidth="1"/>
    <col min="3853" max="3853" width="14.6640625" style="52" customWidth="1"/>
    <col min="3854" max="3854" width="13" style="52" customWidth="1"/>
    <col min="3855" max="3855" width="12.44140625" style="52" customWidth="1"/>
    <col min="3856" max="4097" width="9.109375" style="52"/>
    <col min="4098" max="4098" width="14.33203125" style="52" customWidth="1"/>
    <col min="4099" max="4099" width="23.5546875" style="52" customWidth="1"/>
    <col min="4100" max="4100" width="10.44140625" style="52" customWidth="1"/>
    <col min="4101" max="4101" width="12.6640625" style="52" customWidth="1"/>
    <col min="4102" max="4102" width="10.6640625" style="52" customWidth="1"/>
    <col min="4103" max="4103" width="13.33203125" style="52" customWidth="1"/>
    <col min="4104" max="4104" width="20" style="52" customWidth="1"/>
    <col min="4105" max="4105" width="13.44140625" style="52" customWidth="1"/>
    <col min="4106" max="4106" width="15.5546875" style="52" customWidth="1"/>
    <col min="4107" max="4107" width="20" style="52" customWidth="1"/>
    <col min="4108" max="4108" width="16.109375" style="52" customWidth="1"/>
    <col min="4109" max="4109" width="14.6640625" style="52" customWidth="1"/>
    <col min="4110" max="4110" width="13" style="52" customWidth="1"/>
    <col min="4111" max="4111" width="12.44140625" style="52" customWidth="1"/>
    <col min="4112" max="4353" width="9.109375" style="52"/>
    <col min="4354" max="4354" width="14.33203125" style="52" customWidth="1"/>
    <col min="4355" max="4355" width="23.5546875" style="52" customWidth="1"/>
    <col min="4356" max="4356" width="10.44140625" style="52" customWidth="1"/>
    <col min="4357" max="4357" width="12.6640625" style="52" customWidth="1"/>
    <col min="4358" max="4358" width="10.6640625" style="52" customWidth="1"/>
    <col min="4359" max="4359" width="13.33203125" style="52" customWidth="1"/>
    <col min="4360" max="4360" width="20" style="52" customWidth="1"/>
    <col min="4361" max="4361" width="13.44140625" style="52" customWidth="1"/>
    <col min="4362" max="4362" width="15.5546875" style="52" customWidth="1"/>
    <col min="4363" max="4363" width="20" style="52" customWidth="1"/>
    <col min="4364" max="4364" width="16.109375" style="52" customWidth="1"/>
    <col min="4365" max="4365" width="14.6640625" style="52" customWidth="1"/>
    <col min="4366" max="4366" width="13" style="52" customWidth="1"/>
    <col min="4367" max="4367" width="12.44140625" style="52" customWidth="1"/>
    <col min="4368" max="4609" width="9.109375" style="52"/>
    <col min="4610" max="4610" width="14.33203125" style="52" customWidth="1"/>
    <col min="4611" max="4611" width="23.5546875" style="52" customWidth="1"/>
    <col min="4612" max="4612" width="10.44140625" style="52" customWidth="1"/>
    <col min="4613" max="4613" width="12.6640625" style="52" customWidth="1"/>
    <col min="4614" max="4614" width="10.6640625" style="52" customWidth="1"/>
    <col min="4615" max="4615" width="13.33203125" style="52" customWidth="1"/>
    <col min="4616" max="4616" width="20" style="52" customWidth="1"/>
    <col min="4617" max="4617" width="13.44140625" style="52" customWidth="1"/>
    <col min="4618" max="4618" width="15.5546875" style="52" customWidth="1"/>
    <col min="4619" max="4619" width="20" style="52" customWidth="1"/>
    <col min="4620" max="4620" width="16.109375" style="52" customWidth="1"/>
    <col min="4621" max="4621" width="14.6640625" style="52" customWidth="1"/>
    <col min="4622" max="4622" width="13" style="52" customWidth="1"/>
    <col min="4623" max="4623" width="12.44140625" style="52" customWidth="1"/>
    <col min="4624" max="4865" width="9.109375" style="52"/>
    <col min="4866" max="4866" width="14.33203125" style="52" customWidth="1"/>
    <col min="4867" max="4867" width="23.5546875" style="52" customWidth="1"/>
    <col min="4868" max="4868" width="10.44140625" style="52" customWidth="1"/>
    <col min="4869" max="4869" width="12.6640625" style="52" customWidth="1"/>
    <col min="4870" max="4870" width="10.6640625" style="52" customWidth="1"/>
    <col min="4871" max="4871" width="13.33203125" style="52" customWidth="1"/>
    <col min="4872" max="4872" width="20" style="52" customWidth="1"/>
    <col min="4873" max="4873" width="13.44140625" style="52" customWidth="1"/>
    <col min="4874" max="4874" width="15.5546875" style="52" customWidth="1"/>
    <col min="4875" max="4875" width="20" style="52" customWidth="1"/>
    <col min="4876" max="4876" width="16.109375" style="52" customWidth="1"/>
    <col min="4877" max="4877" width="14.6640625" style="52" customWidth="1"/>
    <col min="4878" max="4878" width="13" style="52" customWidth="1"/>
    <col min="4879" max="4879" width="12.44140625" style="52" customWidth="1"/>
    <col min="4880" max="5121" width="9.109375" style="52"/>
    <col min="5122" max="5122" width="14.33203125" style="52" customWidth="1"/>
    <col min="5123" max="5123" width="23.5546875" style="52" customWidth="1"/>
    <col min="5124" max="5124" width="10.44140625" style="52" customWidth="1"/>
    <col min="5125" max="5125" width="12.6640625" style="52" customWidth="1"/>
    <col min="5126" max="5126" width="10.6640625" style="52" customWidth="1"/>
    <col min="5127" max="5127" width="13.33203125" style="52" customWidth="1"/>
    <col min="5128" max="5128" width="20" style="52" customWidth="1"/>
    <col min="5129" max="5129" width="13.44140625" style="52" customWidth="1"/>
    <col min="5130" max="5130" width="15.5546875" style="52" customWidth="1"/>
    <col min="5131" max="5131" width="20" style="52" customWidth="1"/>
    <col min="5132" max="5132" width="16.109375" style="52" customWidth="1"/>
    <col min="5133" max="5133" width="14.6640625" style="52" customWidth="1"/>
    <col min="5134" max="5134" width="13" style="52" customWidth="1"/>
    <col min="5135" max="5135" width="12.44140625" style="52" customWidth="1"/>
    <col min="5136" max="5377" width="9.109375" style="52"/>
    <col min="5378" max="5378" width="14.33203125" style="52" customWidth="1"/>
    <col min="5379" max="5379" width="23.5546875" style="52" customWidth="1"/>
    <col min="5380" max="5380" width="10.44140625" style="52" customWidth="1"/>
    <col min="5381" max="5381" width="12.6640625" style="52" customWidth="1"/>
    <col min="5382" max="5382" width="10.6640625" style="52" customWidth="1"/>
    <col min="5383" max="5383" width="13.33203125" style="52" customWidth="1"/>
    <col min="5384" max="5384" width="20" style="52" customWidth="1"/>
    <col min="5385" max="5385" width="13.44140625" style="52" customWidth="1"/>
    <col min="5386" max="5386" width="15.5546875" style="52" customWidth="1"/>
    <col min="5387" max="5387" width="20" style="52" customWidth="1"/>
    <col min="5388" max="5388" width="16.109375" style="52" customWidth="1"/>
    <col min="5389" max="5389" width="14.6640625" style="52" customWidth="1"/>
    <col min="5390" max="5390" width="13" style="52" customWidth="1"/>
    <col min="5391" max="5391" width="12.44140625" style="52" customWidth="1"/>
    <col min="5392" max="5633" width="9.109375" style="52"/>
    <col min="5634" max="5634" width="14.33203125" style="52" customWidth="1"/>
    <col min="5635" max="5635" width="23.5546875" style="52" customWidth="1"/>
    <col min="5636" max="5636" width="10.44140625" style="52" customWidth="1"/>
    <col min="5637" max="5637" width="12.6640625" style="52" customWidth="1"/>
    <col min="5638" max="5638" width="10.6640625" style="52" customWidth="1"/>
    <col min="5639" max="5639" width="13.33203125" style="52" customWidth="1"/>
    <col min="5640" max="5640" width="20" style="52" customWidth="1"/>
    <col min="5641" max="5641" width="13.44140625" style="52" customWidth="1"/>
    <col min="5642" max="5642" width="15.5546875" style="52" customWidth="1"/>
    <col min="5643" max="5643" width="20" style="52" customWidth="1"/>
    <col min="5644" max="5644" width="16.109375" style="52" customWidth="1"/>
    <col min="5645" max="5645" width="14.6640625" style="52" customWidth="1"/>
    <col min="5646" max="5646" width="13" style="52" customWidth="1"/>
    <col min="5647" max="5647" width="12.44140625" style="52" customWidth="1"/>
    <col min="5648" max="5889" width="9.109375" style="52"/>
    <col min="5890" max="5890" width="14.33203125" style="52" customWidth="1"/>
    <col min="5891" max="5891" width="23.5546875" style="52" customWidth="1"/>
    <col min="5892" max="5892" width="10.44140625" style="52" customWidth="1"/>
    <col min="5893" max="5893" width="12.6640625" style="52" customWidth="1"/>
    <col min="5894" max="5894" width="10.6640625" style="52" customWidth="1"/>
    <col min="5895" max="5895" width="13.33203125" style="52" customWidth="1"/>
    <col min="5896" max="5896" width="20" style="52" customWidth="1"/>
    <col min="5897" max="5897" width="13.44140625" style="52" customWidth="1"/>
    <col min="5898" max="5898" width="15.5546875" style="52" customWidth="1"/>
    <col min="5899" max="5899" width="20" style="52" customWidth="1"/>
    <col min="5900" max="5900" width="16.109375" style="52" customWidth="1"/>
    <col min="5901" max="5901" width="14.6640625" style="52" customWidth="1"/>
    <col min="5902" max="5902" width="13" style="52" customWidth="1"/>
    <col min="5903" max="5903" width="12.44140625" style="52" customWidth="1"/>
    <col min="5904" max="6145" width="9.109375" style="52"/>
    <col min="6146" max="6146" width="14.33203125" style="52" customWidth="1"/>
    <col min="6147" max="6147" width="23.5546875" style="52" customWidth="1"/>
    <col min="6148" max="6148" width="10.44140625" style="52" customWidth="1"/>
    <col min="6149" max="6149" width="12.6640625" style="52" customWidth="1"/>
    <col min="6150" max="6150" width="10.6640625" style="52" customWidth="1"/>
    <col min="6151" max="6151" width="13.33203125" style="52" customWidth="1"/>
    <col min="6152" max="6152" width="20" style="52" customWidth="1"/>
    <col min="6153" max="6153" width="13.44140625" style="52" customWidth="1"/>
    <col min="6154" max="6154" width="15.5546875" style="52" customWidth="1"/>
    <col min="6155" max="6155" width="20" style="52" customWidth="1"/>
    <col min="6156" max="6156" width="16.109375" style="52" customWidth="1"/>
    <col min="6157" max="6157" width="14.6640625" style="52" customWidth="1"/>
    <col min="6158" max="6158" width="13" style="52" customWidth="1"/>
    <col min="6159" max="6159" width="12.44140625" style="52" customWidth="1"/>
    <col min="6160" max="6401" width="9.109375" style="52"/>
    <col min="6402" max="6402" width="14.33203125" style="52" customWidth="1"/>
    <col min="6403" max="6403" width="23.5546875" style="52" customWidth="1"/>
    <col min="6404" max="6404" width="10.44140625" style="52" customWidth="1"/>
    <col min="6405" max="6405" width="12.6640625" style="52" customWidth="1"/>
    <col min="6406" max="6406" width="10.6640625" style="52" customWidth="1"/>
    <col min="6407" max="6407" width="13.33203125" style="52" customWidth="1"/>
    <col min="6408" max="6408" width="20" style="52" customWidth="1"/>
    <col min="6409" max="6409" width="13.44140625" style="52" customWidth="1"/>
    <col min="6410" max="6410" width="15.5546875" style="52" customWidth="1"/>
    <col min="6411" max="6411" width="20" style="52" customWidth="1"/>
    <col min="6412" max="6412" width="16.109375" style="52" customWidth="1"/>
    <col min="6413" max="6413" width="14.6640625" style="52" customWidth="1"/>
    <col min="6414" max="6414" width="13" style="52" customWidth="1"/>
    <col min="6415" max="6415" width="12.44140625" style="52" customWidth="1"/>
    <col min="6416" max="6657" width="9.109375" style="52"/>
    <col min="6658" max="6658" width="14.33203125" style="52" customWidth="1"/>
    <col min="6659" max="6659" width="23.5546875" style="52" customWidth="1"/>
    <col min="6660" max="6660" width="10.44140625" style="52" customWidth="1"/>
    <col min="6661" max="6661" width="12.6640625" style="52" customWidth="1"/>
    <col min="6662" max="6662" width="10.6640625" style="52" customWidth="1"/>
    <col min="6663" max="6663" width="13.33203125" style="52" customWidth="1"/>
    <col min="6664" max="6664" width="20" style="52" customWidth="1"/>
    <col min="6665" max="6665" width="13.44140625" style="52" customWidth="1"/>
    <col min="6666" max="6666" width="15.5546875" style="52" customWidth="1"/>
    <col min="6667" max="6667" width="20" style="52" customWidth="1"/>
    <col min="6668" max="6668" width="16.109375" style="52" customWidth="1"/>
    <col min="6669" max="6669" width="14.6640625" style="52" customWidth="1"/>
    <col min="6670" max="6670" width="13" style="52" customWidth="1"/>
    <col min="6671" max="6671" width="12.44140625" style="52" customWidth="1"/>
    <col min="6672" max="6913" width="9.109375" style="52"/>
    <col min="6914" max="6914" width="14.33203125" style="52" customWidth="1"/>
    <col min="6915" max="6915" width="23.5546875" style="52" customWidth="1"/>
    <col min="6916" max="6916" width="10.44140625" style="52" customWidth="1"/>
    <col min="6917" max="6917" width="12.6640625" style="52" customWidth="1"/>
    <col min="6918" max="6918" width="10.6640625" style="52" customWidth="1"/>
    <col min="6919" max="6919" width="13.33203125" style="52" customWidth="1"/>
    <col min="6920" max="6920" width="20" style="52" customWidth="1"/>
    <col min="6921" max="6921" width="13.44140625" style="52" customWidth="1"/>
    <col min="6922" max="6922" width="15.5546875" style="52" customWidth="1"/>
    <col min="6923" max="6923" width="20" style="52" customWidth="1"/>
    <col min="6924" max="6924" width="16.109375" style="52" customWidth="1"/>
    <col min="6925" max="6925" width="14.6640625" style="52" customWidth="1"/>
    <col min="6926" max="6926" width="13" style="52" customWidth="1"/>
    <col min="6927" max="6927" width="12.44140625" style="52" customWidth="1"/>
    <col min="6928" max="7169" width="9.109375" style="52"/>
    <col min="7170" max="7170" width="14.33203125" style="52" customWidth="1"/>
    <col min="7171" max="7171" width="23.5546875" style="52" customWidth="1"/>
    <col min="7172" max="7172" width="10.44140625" style="52" customWidth="1"/>
    <col min="7173" max="7173" width="12.6640625" style="52" customWidth="1"/>
    <col min="7174" max="7174" width="10.6640625" style="52" customWidth="1"/>
    <col min="7175" max="7175" width="13.33203125" style="52" customWidth="1"/>
    <col min="7176" max="7176" width="20" style="52" customWidth="1"/>
    <col min="7177" max="7177" width="13.44140625" style="52" customWidth="1"/>
    <col min="7178" max="7178" width="15.5546875" style="52" customWidth="1"/>
    <col min="7179" max="7179" width="20" style="52" customWidth="1"/>
    <col min="7180" max="7180" width="16.109375" style="52" customWidth="1"/>
    <col min="7181" max="7181" width="14.6640625" style="52" customWidth="1"/>
    <col min="7182" max="7182" width="13" style="52" customWidth="1"/>
    <col min="7183" max="7183" width="12.44140625" style="52" customWidth="1"/>
    <col min="7184" max="7425" width="9.109375" style="52"/>
    <col min="7426" max="7426" width="14.33203125" style="52" customWidth="1"/>
    <col min="7427" max="7427" width="23.5546875" style="52" customWidth="1"/>
    <col min="7428" max="7428" width="10.44140625" style="52" customWidth="1"/>
    <col min="7429" max="7429" width="12.6640625" style="52" customWidth="1"/>
    <col min="7430" max="7430" width="10.6640625" style="52" customWidth="1"/>
    <col min="7431" max="7431" width="13.33203125" style="52" customWidth="1"/>
    <col min="7432" max="7432" width="20" style="52" customWidth="1"/>
    <col min="7433" max="7433" width="13.44140625" style="52" customWidth="1"/>
    <col min="7434" max="7434" width="15.5546875" style="52" customWidth="1"/>
    <col min="7435" max="7435" width="20" style="52" customWidth="1"/>
    <col min="7436" max="7436" width="16.109375" style="52" customWidth="1"/>
    <col min="7437" max="7437" width="14.6640625" style="52" customWidth="1"/>
    <col min="7438" max="7438" width="13" style="52" customWidth="1"/>
    <col min="7439" max="7439" width="12.44140625" style="52" customWidth="1"/>
    <col min="7440" max="7681" width="9.109375" style="52"/>
    <col min="7682" max="7682" width="14.33203125" style="52" customWidth="1"/>
    <col min="7683" max="7683" width="23.5546875" style="52" customWidth="1"/>
    <col min="7684" max="7684" width="10.44140625" style="52" customWidth="1"/>
    <col min="7685" max="7685" width="12.6640625" style="52" customWidth="1"/>
    <col min="7686" max="7686" width="10.6640625" style="52" customWidth="1"/>
    <col min="7687" max="7687" width="13.33203125" style="52" customWidth="1"/>
    <col min="7688" max="7688" width="20" style="52" customWidth="1"/>
    <col min="7689" max="7689" width="13.44140625" style="52" customWidth="1"/>
    <col min="7690" max="7690" width="15.5546875" style="52" customWidth="1"/>
    <col min="7691" max="7691" width="20" style="52" customWidth="1"/>
    <col min="7692" max="7692" width="16.109375" style="52" customWidth="1"/>
    <col min="7693" max="7693" width="14.6640625" style="52" customWidth="1"/>
    <col min="7694" max="7694" width="13" style="52" customWidth="1"/>
    <col min="7695" max="7695" width="12.44140625" style="52" customWidth="1"/>
    <col min="7696" max="7937" width="9.109375" style="52"/>
    <col min="7938" max="7938" width="14.33203125" style="52" customWidth="1"/>
    <col min="7939" max="7939" width="23.5546875" style="52" customWidth="1"/>
    <col min="7940" max="7940" width="10.44140625" style="52" customWidth="1"/>
    <col min="7941" max="7941" width="12.6640625" style="52" customWidth="1"/>
    <col min="7942" max="7942" width="10.6640625" style="52" customWidth="1"/>
    <col min="7943" max="7943" width="13.33203125" style="52" customWidth="1"/>
    <col min="7944" max="7944" width="20" style="52" customWidth="1"/>
    <col min="7945" max="7945" width="13.44140625" style="52" customWidth="1"/>
    <col min="7946" max="7946" width="15.5546875" style="52" customWidth="1"/>
    <col min="7947" max="7947" width="20" style="52" customWidth="1"/>
    <col min="7948" max="7948" width="16.109375" style="52" customWidth="1"/>
    <col min="7949" max="7949" width="14.6640625" style="52" customWidth="1"/>
    <col min="7950" max="7950" width="13" style="52" customWidth="1"/>
    <col min="7951" max="7951" width="12.44140625" style="52" customWidth="1"/>
    <col min="7952" max="8193" width="9.109375" style="52"/>
    <col min="8194" max="8194" width="14.33203125" style="52" customWidth="1"/>
    <col min="8195" max="8195" width="23.5546875" style="52" customWidth="1"/>
    <col min="8196" max="8196" width="10.44140625" style="52" customWidth="1"/>
    <col min="8197" max="8197" width="12.6640625" style="52" customWidth="1"/>
    <col min="8198" max="8198" width="10.6640625" style="52" customWidth="1"/>
    <col min="8199" max="8199" width="13.33203125" style="52" customWidth="1"/>
    <col min="8200" max="8200" width="20" style="52" customWidth="1"/>
    <col min="8201" max="8201" width="13.44140625" style="52" customWidth="1"/>
    <col min="8202" max="8202" width="15.5546875" style="52" customWidth="1"/>
    <col min="8203" max="8203" width="20" style="52" customWidth="1"/>
    <col min="8204" max="8204" width="16.109375" style="52" customWidth="1"/>
    <col min="8205" max="8205" width="14.6640625" style="52" customWidth="1"/>
    <col min="8206" max="8206" width="13" style="52" customWidth="1"/>
    <col min="8207" max="8207" width="12.44140625" style="52" customWidth="1"/>
    <col min="8208" max="8449" width="9.109375" style="52"/>
    <col min="8450" max="8450" width="14.33203125" style="52" customWidth="1"/>
    <col min="8451" max="8451" width="23.5546875" style="52" customWidth="1"/>
    <col min="8452" max="8452" width="10.44140625" style="52" customWidth="1"/>
    <col min="8453" max="8453" width="12.6640625" style="52" customWidth="1"/>
    <col min="8454" max="8454" width="10.6640625" style="52" customWidth="1"/>
    <col min="8455" max="8455" width="13.33203125" style="52" customWidth="1"/>
    <col min="8456" max="8456" width="20" style="52" customWidth="1"/>
    <col min="8457" max="8457" width="13.44140625" style="52" customWidth="1"/>
    <col min="8458" max="8458" width="15.5546875" style="52" customWidth="1"/>
    <col min="8459" max="8459" width="20" style="52" customWidth="1"/>
    <col min="8460" max="8460" width="16.109375" style="52" customWidth="1"/>
    <col min="8461" max="8461" width="14.6640625" style="52" customWidth="1"/>
    <col min="8462" max="8462" width="13" style="52" customWidth="1"/>
    <col min="8463" max="8463" width="12.44140625" style="52" customWidth="1"/>
    <col min="8464" max="8705" width="9.109375" style="52"/>
    <col min="8706" max="8706" width="14.33203125" style="52" customWidth="1"/>
    <col min="8707" max="8707" width="23.5546875" style="52" customWidth="1"/>
    <col min="8708" max="8708" width="10.44140625" style="52" customWidth="1"/>
    <col min="8709" max="8709" width="12.6640625" style="52" customWidth="1"/>
    <col min="8710" max="8710" width="10.6640625" style="52" customWidth="1"/>
    <col min="8711" max="8711" width="13.33203125" style="52" customWidth="1"/>
    <col min="8712" max="8712" width="20" style="52" customWidth="1"/>
    <col min="8713" max="8713" width="13.44140625" style="52" customWidth="1"/>
    <col min="8714" max="8714" width="15.5546875" style="52" customWidth="1"/>
    <col min="8715" max="8715" width="20" style="52" customWidth="1"/>
    <col min="8716" max="8716" width="16.109375" style="52" customWidth="1"/>
    <col min="8717" max="8717" width="14.6640625" style="52" customWidth="1"/>
    <col min="8718" max="8718" width="13" style="52" customWidth="1"/>
    <col min="8719" max="8719" width="12.44140625" style="52" customWidth="1"/>
    <col min="8720" max="8961" width="9.109375" style="52"/>
    <col min="8962" max="8962" width="14.33203125" style="52" customWidth="1"/>
    <col min="8963" max="8963" width="23.5546875" style="52" customWidth="1"/>
    <col min="8964" max="8964" width="10.44140625" style="52" customWidth="1"/>
    <col min="8965" max="8965" width="12.6640625" style="52" customWidth="1"/>
    <col min="8966" max="8966" width="10.6640625" style="52" customWidth="1"/>
    <col min="8967" max="8967" width="13.33203125" style="52" customWidth="1"/>
    <col min="8968" max="8968" width="20" style="52" customWidth="1"/>
    <col min="8969" max="8969" width="13.44140625" style="52" customWidth="1"/>
    <col min="8970" max="8970" width="15.5546875" style="52" customWidth="1"/>
    <col min="8971" max="8971" width="20" style="52" customWidth="1"/>
    <col min="8972" max="8972" width="16.109375" style="52" customWidth="1"/>
    <col min="8973" max="8973" width="14.6640625" style="52" customWidth="1"/>
    <col min="8974" max="8974" width="13" style="52" customWidth="1"/>
    <col min="8975" max="8975" width="12.44140625" style="52" customWidth="1"/>
    <col min="8976" max="9217" width="9.109375" style="52"/>
    <col min="9218" max="9218" width="14.33203125" style="52" customWidth="1"/>
    <col min="9219" max="9219" width="23.5546875" style="52" customWidth="1"/>
    <col min="9220" max="9220" width="10.44140625" style="52" customWidth="1"/>
    <col min="9221" max="9221" width="12.6640625" style="52" customWidth="1"/>
    <col min="9222" max="9222" width="10.6640625" style="52" customWidth="1"/>
    <col min="9223" max="9223" width="13.33203125" style="52" customWidth="1"/>
    <col min="9224" max="9224" width="20" style="52" customWidth="1"/>
    <col min="9225" max="9225" width="13.44140625" style="52" customWidth="1"/>
    <col min="9226" max="9226" width="15.5546875" style="52" customWidth="1"/>
    <col min="9227" max="9227" width="20" style="52" customWidth="1"/>
    <col min="9228" max="9228" width="16.109375" style="52" customWidth="1"/>
    <col min="9229" max="9229" width="14.6640625" style="52" customWidth="1"/>
    <col min="9230" max="9230" width="13" style="52" customWidth="1"/>
    <col min="9231" max="9231" width="12.44140625" style="52" customWidth="1"/>
    <col min="9232" max="9473" width="9.109375" style="52"/>
    <col min="9474" max="9474" width="14.33203125" style="52" customWidth="1"/>
    <col min="9475" max="9475" width="23.5546875" style="52" customWidth="1"/>
    <col min="9476" max="9476" width="10.44140625" style="52" customWidth="1"/>
    <col min="9477" max="9477" width="12.6640625" style="52" customWidth="1"/>
    <col min="9478" max="9478" width="10.6640625" style="52" customWidth="1"/>
    <col min="9479" max="9479" width="13.33203125" style="52" customWidth="1"/>
    <col min="9480" max="9480" width="20" style="52" customWidth="1"/>
    <col min="9481" max="9481" width="13.44140625" style="52" customWidth="1"/>
    <col min="9482" max="9482" width="15.5546875" style="52" customWidth="1"/>
    <col min="9483" max="9483" width="20" style="52" customWidth="1"/>
    <col min="9484" max="9484" width="16.109375" style="52" customWidth="1"/>
    <col min="9485" max="9485" width="14.6640625" style="52" customWidth="1"/>
    <col min="9486" max="9486" width="13" style="52" customWidth="1"/>
    <col min="9487" max="9487" width="12.44140625" style="52" customWidth="1"/>
    <col min="9488" max="9729" width="9.109375" style="52"/>
    <col min="9730" max="9730" width="14.33203125" style="52" customWidth="1"/>
    <col min="9731" max="9731" width="23.5546875" style="52" customWidth="1"/>
    <col min="9732" max="9732" width="10.44140625" style="52" customWidth="1"/>
    <col min="9733" max="9733" width="12.6640625" style="52" customWidth="1"/>
    <col min="9734" max="9734" width="10.6640625" style="52" customWidth="1"/>
    <col min="9735" max="9735" width="13.33203125" style="52" customWidth="1"/>
    <col min="9736" max="9736" width="20" style="52" customWidth="1"/>
    <col min="9737" max="9737" width="13.44140625" style="52" customWidth="1"/>
    <col min="9738" max="9738" width="15.5546875" style="52" customWidth="1"/>
    <col min="9739" max="9739" width="20" style="52" customWidth="1"/>
    <col min="9740" max="9740" width="16.109375" style="52" customWidth="1"/>
    <col min="9741" max="9741" width="14.6640625" style="52" customWidth="1"/>
    <col min="9742" max="9742" width="13" style="52" customWidth="1"/>
    <col min="9743" max="9743" width="12.44140625" style="52" customWidth="1"/>
    <col min="9744" max="9985" width="9.109375" style="52"/>
    <col min="9986" max="9986" width="14.33203125" style="52" customWidth="1"/>
    <col min="9987" max="9987" width="23.5546875" style="52" customWidth="1"/>
    <col min="9988" max="9988" width="10.44140625" style="52" customWidth="1"/>
    <col min="9989" max="9989" width="12.6640625" style="52" customWidth="1"/>
    <col min="9990" max="9990" width="10.6640625" style="52" customWidth="1"/>
    <col min="9991" max="9991" width="13.33203125" style="52" customWidth="1"/>
    <col min="9992" max="9992" width="20" style="52" customWidth="1"/>
    <col min="9993" max="9993" width="13.44140625" style="52" customWidth="1"/>
    <col min="9994" max="9994" width="15.5546875" style="52" customWidth="1"/>
    <col min="9995" max="9995" width="20" style="52" customWidth="1"/>
    <col min="9996" max="9996" width="16.109375" style="52" customWidth="1"/>
    <col min="9997" max="9997" width="14.6640625" style="52" customWidth="1"/>
    <col min="9998" max="9998" width="13" style="52" customWidth="1"/>
    <col min="9999" max="9999" width="12.44140625" style="52" customWidth="1"/>
    <col min="10000" max="10241" width="9.109375" style="52"/>
    <col min="10242" max="10242" width="14.33203125" style="52" customWidth="1"/>
    <col min="10243" max="10243" width="23.5546875" style="52" customWidth="1"/>
    <col min="10244" max="10244" width="10.44140625" style="52" customWidth="1"/>
    <col min="10245" max="10245" width="12.6640625" style="52" customWidth="1"/>
    <col min="10246" max="10246" width="10.6640625" style="52" customWidth="1"/>
    <col min="10247" max="10247" width="13.33203125" style="52" customWidth="1"/>
    <col min="10248" max="10248" width="20" style="52" customWidth="1"/>
    <col min="10249" max="10249" width="13.44140625" style="52" customWidth="1"/>
    <col min="10250" max="10250" width="15.5546875" style="52" customWidth="1"/>
    <col min="10251" max="10251" width="20" style="52" customWidth="1"/>
    <col min="10252" max="10252" width="16.109375" style="52" customWidth="1"/>
    <col min="10253" max="10253" width="14.6640625" style="52" customWidth="1"/>
    <col min="10254" max="10254" width="13" style="52" customWidth="1"/>
    <col min="10255" max="10255" width="12.44140625" style="52" customWidth="1"/>
    <col min="10256" max="10497" width="9.109375" style="52"/>
    <col min="10498" max="10498" width="14.33203125" style="52" customWidth="1"/>
    <col min="10499" max="10499" width="23.5546875" style="52" customWidth="1"/>
    <col min="10500" max="10500" width="10.44140625" style="52" customWidth="1"/>
    <col min="10501" max="10501" width="12.6640625" style="52" customWidth="1"/>
    <col min="10502" max="10502" width="10.6640625" style="52" customWidth="1"/>
    <col min="10503" max="10503" width="13.33203125" style="52" customWidth="1"/>
    <col min="10504" max="10504" width="20" style="52" customWidth="1"/>
    <col min="10505" max="10505" width="13.44140625" style="52" customWidth="1"/>
    <col min="10506" max="10506" width="15.5546875" style="52" customWidth="1"/>
    <col min="10507" max="10507" width="20" style="52" customWidth="1"/>
    <col min="10508" max="10508" width="16.109375" style="52" customWidth="1"/>
    <col min="10509" max="10509" width="14.6640625" style="52" customWidth="1"/>
    <col min="10510" max="10510" width="13" style="52" customWidth="1"/>
    <col min="10511" max="10511" width="12.44140625" style="52" customWidth="1"/>
    <col min="10512" max="10753" width="9.109375" style="52"/>
    <col min="10754" max="10754" width="14.33203125" style="52" customWidth="1"/>
    <col min="10755" max="10755" width="23.5546875" style="52" customWidth="1"/>
    <col min="10756" max="10756" width="10.44140625" style="52" customWidth="1"/>
    <col min="10757" max="10757" width="12.6640625" style="52" customWidth="1"/>
    <col min="10758" max="10758" width="10.6640625" style="52" customWidth="1"/>
    <col min="10759" max="10759" width="13.33203125" style="52" customWidth="1"/>
    <col min="10760" max="10760" width="20" style="52" customWidth="1"/>
    <col min="10761" max="10761" width="13.44140625" style="52" customWidth="1"/>
    <col min="10762" max="10762" width="15.5546875" style="52" customWidth="1"/>
    <col min="10763" max="10763" width="20" style="52" customWidth="1"/>
    <col min="10764" max="10764" width="16.109375" style="52" customWidth="1"/>
    <col min="10765" max="10765" width="14.6640625" style="52" customWidth="1"/>
    <col min="10766" max="10766" width="13" style="52" customWidth="1"/>
    <col min="10767" max="10767" width="12.44140625" style="52" customWidth="1"/>
    <col min="10768" max="11009" width="9.109375" style="52"/>
    <col min="11010" max="11010" width="14.33203125" style="52" customWidth="1"/>
    <col min="11011" max="11011" width="23.5546875" style="52" customWidth="1"/>
    <col min="11012" max="11012" width="10.44140625" style="52" customWidth="1"/>
    <col min="11013" max="11013" width="12.6640625" style="52" customWidth="1"/>
    <col min="11014" max="11014" width="10.6640625" style="52" customWidth="1"/>
    <col min="11015" max="11015" width="13.33203125" style="52" customWidth="1"/>
    <col min="11016" max="11016" width="20" style="52" customWidth="1"/>
    <col min="11017" max="11017" width="13.44140625" style="52" customWidth="1"/>
    <col min="11018" max="11018" width="15.5546875" style="52" customWidth="1"/>
    <col min="11019" max="11019" width="20" style="52" customWidth="1"/>
    <col min="11020" max="11020" width="16.109375" style="52" customWidth="1"/>
    <col min="11021" max="11021" width="14.6640625" style="52" customWidth="1"/>
    <col min="11022" max="11022" width="13" style="52" customWidth="1"/>
    <col min="11023" max="11023" width="12.44140625" style="52" customWidth="1"/>
    <col min="11024" max="11265" width="9.109375" style="52"/>
    <col min="11266" max="11266" width="14.33203125" style="52" customWidth="1"/>
    <col min="11267" max="11267" width="23.5546875" style="52" customWidth="1"/>
    <col min="11268" max="11268" width="10.44140625" style="52" customWidth="1"/>
    <col min="11269" max="11269" width="12.6640625" style="52" customWidth="1"/>
    <col min="11270" max="11270" width="10.6640625" style="52" customWidth="1"/>
    <col min="11271" max="11271" width="13.33203125" style="52" customWidth="1"/>
    <col min="11272" max="11272" width="20" style="52" customWidth="1"/>
    <col min="11273" max="11273" width="13.44140625" style="52" customWidth="1"/>
    <col min="11274" max="11274" width="15.5546875" style="52" customWidth="1"/>
    <col min="11275" max="11275" width="20" style="52" customWidth="1"/>
    <col min="11276" max="11276" width="16.109375" style="52" customWidth="1"/>
    <col min="11277" max="11277" width="14.6640625" style="52" customWidth="1"/>
    <col min="11278" max="11278" width="13" style="52" customWidth="1"/>
    <col min="11279" max="11279" width="12.44140625" style="52" customWidth="1"/>
    <col min="11280" max="11521" width="9.109375" style="52"/>
    <col min="11522" max="11522" width="14.33203125" style="52" customWidth="1"/>
    <col min="11523" max="11523" width="23.5546875" style="52" customWidth="1"/>
    <col min="11524" max="11524" width="10.44140625" style="52" customWidth="1"/>
    <col min="11525" max="11525" width="12.6640625" style="52" customWidth="1"/>
    <col min="11526" max="11526" width="10.6640625" style="52" customWidth="1"/>
    <col min="11527" max="11527" width="13.33203125" style="52" customWidth="1"/>
    <col min="11528" max="11528" width="20" style="52" customWidth="1"/>
    <col min="11529" max="11529" width="13.44140625" style="52" customWidth="1"/>
    <col min="11530" max="11530" width="15.5546875" style="52" customWidth="1"/>
    <col min="11531" max="11531" width="20" style="52" customWidth="1"/>
    <col min="11532" max="11532" width="16.109375" style="52" customWidth="1"/>
    <col min="11533" max="11533" width="14.6640625" style="52" customWidth="1"/>
    <col min="11534" max="11534" width="13" style="52" customWidth="1"/>
    <col min="11535" max="11535" width="12.44140625" style="52" customWidth="1"/>
    <col min="11536" max="11777" width="9.109375" style="52"/>
    <col min="11778" max="11778" width="14.33203125" style="52" customWidth="1"/>
    <col min="11779" max="11779" width="23.5546875" style="52" customWidth="1"/>
    <col min="11780" max="11780" width="10.44140625" style="52" customWidth="1"/>
    <col min="11781" max="11781" width="12.6640625" style="52" customWidth="1"/>
    <col min="11782" max="11782" width="10.6640625" style="52" customWidth="1"/>
    <col min="11783" max="11783" width="13.33203125" style="52" customWidth="1"/>
    <col min="11784" max="11784" width="20" style="52" customWidth="1"/>
    <col min="11785" max="11785" width="13.44140625" style="52" customWidth="1"/>
    <col min="11786" max="11786" width="15.5546875" style="52" customWidth="1"/>
    <col min="11787" max="11787" width="20" style="52" customWidth="1"/>
    <col min="11788" max="11788" width="16.109375" style="52" customWidth="1"/>
    <col min="11789" max="11789" width="14.6640625" style="52" customWidth="1"/>
    <col min="11790" max="11790" width="13" style="52" customWidth="1"/>
    <col min="11791" max="11791" width="12.44140625" style="52" customWidth="1"/>
    <col min="11792" max="12033" width="9.109375" style="52"/>
    <col min="12034" max="12034" width="14.33203125" style="52" customWidth="1"/>
    <col min="12035" max="12035" width="23.5546875" style="52" customWidth="1"/>
    <col min="12036" max="12036" width="10.44140625" style="52" customWidth="1"/>
    <col min="12037" max="12037" width="12.6640625" style="52" customWidth="1"/>
    <col min="12038" max="12038" width="10.6640625" style="52" customWidth="1"/>
    <col min="12039" max="12039" width="13.33203125" style="52" customWidth="1"/>
    <col min="12040" max="12040" width="20" style="52" customWidth="1"/>
    <col min="12041" max="12041" width="13.44140625" style="52" customWidth="1"/>
    <col min="12042" max="12042" width="15.5546875" style="52" customWidth="1"/>
    <col min="12043" max="12043" width="20" style="52" customWidth="1"/>
    <col min="12044" max="12044" width="16.109375" style="52" customWidth="1"/>
    <col min="12045" max="12045" width="14.6640625" style="52" customWidth="1"/>
    <col min="12046" max="12046" width="13" style="52" customWidth="1"/>
    <col min="12047" max="12047" width="12.44140625" style="52" customWidth="1"/>
    <col min="12048" max="12289" width="9.109375" style="52"/>
    <col min="12290" max="12290" width="14.33203125" style="52" customWidth="1"/>
    <col min="12291" max="12291" width="23.5546875" style="52" customWidth="1"/>
    <col min="12292" max="12292" width="10.44140625" style="52" customWidth="1"/>
    <col min="12293" max="12293" width="12.6640625" style="52" customWidth="1"/>
    <col min="12294" max="12294" width="10.6640625" style="52" customWidth="1"/>
    <col min="12295" max="12295" width="13.33203125" style="52" customWidth="1"/>
    <col min="12296" max="12296" width="20" style="52" customWidth="1"/>
    <col min="12297" max="12297" width="13.44140625" style="52" customWidth="1"/>
    <col min="12298" max="12298" width="15.5546875" style="52" customWidth="1"/>
    <col min="12299" max="12299" width="20" style="52" customWidth="1"/>
    <col min="12300" max="12300" width="16.109375" style="52" customWidth="1"/>
    <col min="12301" max="12301" width="14.6640625" style="52" customWidth="1"/>
    <col min="12302" max="12302" width="13" style="52" customWidth="1"/>
    <col min="12303" max="12303" width="12.44140625" style="52" customWidth="1"/>
    <col min="12304" max="12545" width="9.109375" style="52"/>
    <col min="12546" max="12546" width="14.33203125" style="52" customWidth="1"/>
    <col min="12547" max="12547" width="23.5546875" style="52" customWidth="1"/>
    <col min="12548" max="12548" width="10.44140625" style="52" customWidth="1"/>
    <col min="12549" max="12549" width="12.6640625" style="52" customWidth="1"/>
    <col min="12550" max="12550" width="10.6640625" style="52" customWidth="1"/>
    <col min="12551" max="12551" width="13.33203125" style="52" customWidth="1"/>
    <col min="12552" max="12552" width="20" style="52" customWidth="1"/>
    <col min="12553" max="12553" width="13.44140625" style="52" customWidth="1"/>
    <col min="12554" max="12554" width="15.5546875" style="52" customWidth="1"/>
    <col min="12555" max="12555" width="20" style="52" customWidth="1"/>
    <col min="12556" max="12556" width="16.109375" style="52" customWidth="1"/>
    <col min="12557" max="12557" width="14.6640625" style="52" customWidth="1"/>
    <col min="12558" max="12558" width="13" style="52" customWidth="1"/>
    <col min="12559" max="12559" width="12.44140625" style="52" customWidth="1"/>
    <col min="12560" max="12801" width="9.109375" style="52"/>
    <col min="12802" max="12802" width="14.33203125" style="52" customWidth="1"/>
    <col min="12803" max="12803" width="23.5546875" style="52" customWidth="1"/>
    <col min="12804" max="12804" width="10.44140625" style="52" customWidth="1"/>
    <col min="12805" max="12805" width="12.6640625" style="52" customWidth="1"/>
    <col min="12806" max="12806" width="10.6640625" style="52" customWidth="1"/>
    <col min="12807" max="12807" width="13.33203125" style="52" customWidth="1"/>
    <col min="12808" max="12808" width="20" style="52" customWidth="1"/>
    <col min="12809" max="12809" width="13.44140625" style="52" customWidth="1"/>
    <col min="12810" max="12810" width="15.5546875" style="52" customWidth="1"/>
    <col min="12811" max="12811" width="20" style="52" customWidth="1"/>
    <col min="12812" max="12812" width="16.109375" style="52" customWidth="1"/>
    <col min="12813" max="12813" width="14.6640625" style="52" customWidth="1"/>
    <col min="12814" max="12814" width="13" style="52" customWidth="1"/>
    <col min="12815" max="12815" width="12.44140625" style="52" customWidth="1"/>
    <col min="12816" max="13057" width="9.109375" style="52"/>
    <col min="13058" max="13058" width="14.33203125" style="52" customWidth="1"/>
    <col min="13059" max="13059" width="23.5546875" style="52" customWidth="1"/>
    <col min="13060" max="13060" width="10.44140625" style="52" customWidth="1"/>
    <col min="13061" max="13061" width="12.6640625" style="52" customWidth="1"/>
    <col min="13062" max="13062" width="10.6640625" style="52" customWidth="1"/>
    <col min="13063" max="13063" width="13.33203125" style="52" customWidth="1"/>
    <col min="13064" max="13064" width="20" style="52" customWidth="1"/>
    <col min="13065" max="13065" width="13.44140625" style="52" customWidth="1"/>
    <col min="13066" max="13066" width="15.5546875" style="52" customWidth="1"/>
    <col min="13067" max="13067" width="20" style="52" customWidth="1"/>
    <col min="13068" max="13068" width="16.109375" style="52" customWidth="1"/>
    <col min="13069" max="13069" width="14.6640625" style="52" customWidth="1"/>
    <col min="13070" max="13070" width="13" style="52" customWidth="1"/>
    <col min="13071" max="13071" width="12.44140625" style="52" customWidth="1"/>
    <col min="13072" max="13313" width="9.109375" style="52"/>
    <col min="13314" max="13314" width="14.33203125" style="52" customWidth="1"/>
    <col min="13315" max="13315" width="23.5546875" style="52" customWidth="1"/>
    <col min="13316" max="13316" width="10.44140625" style="52" customWidth="1"/>
    <col min="13317" max="13317" width="12.6640625" style="52" customWidth="1"/>
    <col min="13318" max="13318" width="10.6640625" style="52" customWidth="1"/>
    <col min="13319" max="13319" width="13.33203125" style="52" customWidth="1"/>
    <col min="13320" max="13320" width="20" style="52" customWidth="1"/>
    <col min="13321" max="13321" width="13.44140625" style="52" customWidth="1"/>
    <col min="13322" max="13322" width="15.5546875" style="52" customWidth="1"/>
    <col min="13323" max="13323" width="20" style="52" customWidth="1"/>
    <col min="13324" max="13324" width="16.109375" style="52" customWidth="1"/>
    <col min="13325" max="13325" width="14.6640625" style="52" customWidth="1"/>
    <col min="13326" max="13326" width="13" style="52" customWidth="1"/>
    <col min="13327" max="13327" width="12.44140625" style="52" customWidth="1"/>
    <col min="13328" max="13569" width="9.109375" style="52"/>
    <col min="13570" max="13570" width="14.33203125" style="52" customWidth="1"/>
    <col min="13571" max="13571" width="23.5546875" style="52" customWidth="1"/>
    <col min="13572" max="13572" width="10.44140625" style="52" customWidth="1"/>
    <col min="13573" max="13573" width="12.6640625" style="52" customWidth="1"/>
    <col min="13574" max="13574" width="10.6640625" style="52" customWidth="1"/>
    <col min="13575" max="13575" width="13.33203125" style="52" customWidth="1"/>
    <col min="13576" max="13576" width="20" style="52" customWidth="1"/>
    <col min="13577" max="13577" width="13.44140625" style="52" customWidth="1"/>
    <col min="13578" max="13578" width="15.5546875" style="52" customWidth="1"/>
    <col min="13579" max="13579" width="20" style="52" customWidth="1"/>
    <col min="13580" max="13580" width="16.109375" style="52" customWidth="1"/>
    <col min="13581" max="13581" width="14.6640625" style="52" customWidth="1"/>
    <col min="13582" max="13582" width="13" style="52" customWidth="1"/>
    <col min="13583" max="13583" width="12.44140625" style="52" customWidth="1"/>
    <col min="13584" max="13825" width="9.109375" style="52"/>
    <col min="13826" max="13826" width="14.33203125" style="52" customWidth="1"/>
    <col min="13827" max="13827" width="23.5546875" style="52" customWidth="1"/>
    <col min="13828" max="13828" width="10.44140625" style="52" customWidth="1"/>
    <col min="13829" max="13829" width="12.6640625" style="52" customWidth="1"/>
    <col min="13830" max="13830" width="10.6640625" style="52" customWidth="1"/>
    <col min="13831" max="13831" width="13.33203125" style="52" customWidth="1"/>
    <col min="13832" max="13832" width="20" style="52" customWidth="1"/>
    <col min="13833" max="13833" width="13.44140625" style="52" customWidth="1"/>
    <col min="13834" max="13834" width="15.5546875" style="52" customWidth="1"/>
    <col min="13835" max="13835" width="20" style="52" customWidth="1"/>
    <col min="13836" max="13836" width="16.109375" style="52" customWidth="1"/>
    <col min="13837" max="13837" width="14.6640625" style="52" customWidth="1"/>
    <col min="13838" max="13838" width="13" style="52" customWidth="1"/>
    <col min="13839" max="13839" width="12.44140625" style="52" customWidth="1"/>
    <col min="13840" max="14081" width="9.109375" style="52"/>
    <col min="14082" max="14082" width="14.33203125" style="52" customWidth="1"/>
    <col min="14083" max="14083" width="23.5546875" style="52" customWidth="1"/>
    <col min="14084" max="14084" width="10.44140625" style="52" customWidth="1"/>
    <col min="14085" max="14085" width="12.6640625" style="52" customWidth="1"/>
    <col min="14086" max="14086" width="10.6640625" style="52" customWidth="1"/>
    <col min="14087" max="14087" width="13.33203125" style="52" customWidth="1"/>
    <col min="14088" max="14088" width="20" style="52" customWidth="1"/>
    <col min="14089" max="14089" width="13.44140625" style="52" customWidth="1"/>
    <col min="14090" max="14090" width="15.5546875" style="52" customWidth="1"/>
    <col min="14091" max="14091" width="20" style="52" customWidth="1"/>
    <col min="14092" max="14092" width="16.109375" style="52" customWidth="1"/>
    <col min="14093" max="14093" width="14.6640625" style="52" customWidth="1"/>
    <col min="14094" max="14094" width="13" style="52" customWidth="1"/>
    <col min="14095" max="14095" width="12.44140625" style="52" customWidth="1"/>
    <col min="14096" max="14337" width="9.109375" style="52"/>
    <col min="14338" max="14338" width="14.33203125" style="52" customWidth="1"/>
    <col min="14339" max="14339" width="23.5546875" style="52" customWidth="1"/>
    <col min="14340" max="14340" width="10.44140625" style="52" customWidth="1"/>
    <col min="14341" max="14341" width="12.6640625" style="52" customWidth="1"/>
    <col min="14342" max="14342" width="10.6640625" style="52" customWidth="1"/>
    <col min="14343" max="14343" width="13.33203125" style="52" customWidth="1"/>
    <col min="14344" max="14344" width="20" style="52" customWidth="1"/>
    <col min="14345" max="14345" width="13.44140625" style="52" customWidth="1"/>
    <col min="14346" max="14346" width="15.5546875" style="52" customWidth="1"/>
    <col min="14347" max="14347" width="20" style="52" customWidth="1"/>
    <col min="14348" max="14348" width="16.109375" style="52" customWidth="1"/>
    <col min="14349" max="14349" width="14.6640625" style="52" customWidth="1"/>
    <col min="14350" max="14350" width="13" style="52" customWidth="1"/>
    <col min="14351" max="14351" width="12.44140625" style="52" customWidth="1"/>
    <col min="14352" max="14593" width="9.109375" style="52"/>
    <col min="14594" max="14594" width="14.33203125" style="52" customWidth="1"/>
    <col min="14595" max="14595" width="23.5546875" style="52" customWidth="1"/>
    <col min="14596" max="14596" width="10.44140625" style="52" customWidth="1"/>
    <col min="14597" max="14597" width="12.6640625" style="52" customWidth="1"/>
    <col min="14598" max="14598" width="10.6640625" style="52" customWidth="1"/>
    <col min="14599" max="14599" width="13.33203125" style="52" customWidth="1"/>
    <col min="14600" max="14600" width="20" style="52" customWidth="1"/>
    <col min="14601" max="14601" width="13.44140625" style="52" customWidth="1"/>
    <col min="14602" max="14602" width="15.5546875" style="52" customWidth="1"/>
    <col min="14603" max="14603" width="20" style="52" customWidth="1"/>
    <col min="14604" max="14604" width="16.109375" style="52" customWidth="1"/>
    <col min="14605" max="14605" width="14.6640625" style="52" customWidth="1"/>
    <col min="14606" max="14606" width="13" style="52" customWidth="1"/>
    <col min="14607" max="14607" width="12.44140625" style="52" customWidth="1"/>
    <col min="14608" max="14849" width="9.109375" style="52"/>
    <col min="14850" max="14850" width="14.33203125" style="52" customWidth="1"/>
    <col min="14851" max="14851" width="23.5546875" style="52" customWidth="1"/>
    <col min="14852" max="14852" width="10.44140625" style="52" customWidth="1"/>
    <col min="14853" max="14853" width="12.6640625" style="52" customWidth="1"/>
    <col min="14854" max="14854" width="10.6640625" style="52" customWidth="1"/>
    <col min="14855" max="14855" width="13.33203125" style="52" customWidth="1"/>
    <col min="14856" max="14856" width="20" style="52" customWidth="1"/>
    <col min="14857" max="14857" width="13.44140625" style="52" customWidth="1"/>
    <col min="14858" max="14858" width="15.5546875" style="52" customWidth="1"/>
    <col min="14859" max="14859" width="20" style="52" customWidth="1"/>
    <col min="14860" max="14860" width="16.109375" style="52" customWidth="1"/>
    <col min="14861" max="14861" width="14.6640625" style="52" customWidth="1"/>
    <col min="14862" max="14862" width="13" style="52" customWidth="1"/>
    <col min="14863" max="14863" width="12.44140625" style="52" customWidth="1"/>
    <col min="14864" max="15105" width="9.109375" style="52"/>
    <col min="15106" max="15106" width="14.33203125" style="52" customWidth="1"/>
    <col min="15107" max="15107" width="23.5546875" style="52" customWidth="1"/>
    <col min="15108" max="15108" width="10.44140625" style="52" customWidth="1"/>
    <col min="15109" max="15109" width="12.6640625" style="52" customWidth="1"/>
    <col min="15110" max="15110" width="10.6640625" style="52" customWidth="1"/>
    <col min="15111" max="15111" width="13.33203125" style="52" customWidth="1"/>
    <col min="15112" max="15112" width="20" style="52" customWidth="1"/>
    <col min="15113" max="15113" width="13.44140625" style="52" customWidth="1"/>
    <col min="15114" max="15114" width="15.5546875" style="52" customWidth="1"/>
    <col min="15115" max="15115" width="20" style="52" customWidth="1"/>
    <col min="15116" max="15116" width="16.109375" style="52" customWidth="1"/>
    <col min="15117" max="15117" width="14.6640625" style="52" customWidth="1"/>
    <col min="15118" max="15118" width="13" style="52" customWidth="1"/>
    <col min="15119" max="15119" width="12.44140625" style="52" customWidth="1"/>
    <col min="15120" max="15361" width="9.109375" style="52"/>
    <col min="15362" max="15362" width="14.33203125" style="52" customWidth="1"/>
    <col min="15363" max="15363" width="23.5546875" style="52" customWidth="1"/>
    <col min="15364" max="15364" width="10.44140625" style="52" customWidth="1"/>
    <col min="15365" max="15365" width="12.6640625" style="52" customWidth="1"/>
    <col min="15366" max="15366" width="10.6640625" style="52" customWidth="1"/>
    <col min="15367" max="15367" width="13.33203125" style="52" customWidth="1"/>
    <col min="15368" max="15368" width="20" style="52" customWidth="1"/>
    <col min="15369" max="15369" width="13.44140625" style="52" customWidth="1"/>
    <col min="15370" max="15370" width="15.5546875" style="52" customWidth="1"/>
    <col min="15371" max="15371" width="20" style="52" customWidth="1"/>
    <col min="15372" max="15372" width="16.109375" style="52" customWidth="1"/>
    <col min="15373" max="15373" width="14.6640625" style="52" customWidth="1"/>
    <col min="15374" max="15374" width="13" style="52" customWidth="1"/>
    <col min="15375" max="15375" width="12.44140625" style="52" customWidth="1"/>
    <col min="15376" max="15617" width="9.109375" style="52"/>
    <col min="15618" max="15618" width="14.33203125" style="52" customWidth="1"/>
    <col min="15619" max="15619" width="23.5546875" style="52" customWidth="1"/>
    <col min="15620" max="15620" width="10.44140625" style="52" customWidth="1"/>
    <col min="15621" max="15621" width="12.6640625" style="52" customWidth="1"/>
    <col min="15622" max="15622" width="10.6640625" style="52" customWidth="1"/>
    <col min="15623" max="15623" width="13.33203125" style="52" customWidth="1"/>
    <col min="15624" max="15624" width="20" style="52" customWidth="1"/>
    <col min="15625" max="15625" width="13.44140625" style="52" customWidth="1"/>
    <col min="15626" max="15626" width="15.5546875" style="52" customWidth="1"/>
    <col min="15627" max="15627" width="20" style="52" customWidth="1"/>
    <col min="15628" max="15628" width="16.109375" style="52" customWidth="1"/>
    <col min="15629" max="15629" width="14.6640625" style="52" customWidth="1"/>
    <col min="15630" max="15630" width="13" style="52" customWidth="1"/>
    <col min="15631" max="15631" width="12.44140625" style="52" customWidth="1"/>
    <col min="15632" max="15873" width="9.109375" style="52"/>
    <col min="15874" max="15874" width="14.33203125" style="52" customWidth="1"/>
    <col min="15875" max="15875" width="23.5546875" style="52" customWidth="1"/>
    <col min="15876" max="15876" width="10.44140625" style="52" customWidth="1"/>
    <col min="15877" max="15877" width="12.6640625" style="52" customWidth="1"/>
    <col min="15878" max="15878" width="10.6640625" style="52" customWidth="1"/>
    <col min="15879" max="15879" width="13.33203125" style="52" customWidth="1"/>
    <col min="15880" max="15880" width="20" style="52" customWidth="1"/>
    <col min="15881" max="15881" width="13.44140625" style="52" customWidth="1"/>
    <col min="15882" max="15882" width="15.5546875" style="52" customWidth="1"/>
    <col min="15883" max="15883" width="20" style="52" customWidth="1"/>
    <col min="15884" max="15884" width="16.109375" style="52" customWidth="1"/>
    <col min="15885" max="15885" width="14.6640625" style="52" customWidth="1"/>
    <col min="15886" max="15886" width="13" style="52" customWidth="1"/>
    <col min="15887" max="15887" width="12.44140625" style="52" customWidth="1"/>
    <col min="15888" max="16129" width="9.109375" style="52"/>
    <col min="16130" max="16130" width="14.33203125" style="52" customWidth="1"/>
    <col min="16131" max="16131" width="23.5546875" style="52" customWidth="1"/>
    <col min="16132" max="16132" width="10.44140625" style="52" customWidth="1"/>
    <col min="16133" max="16133" width="12.6640625" style="52" customWidth="1"/>
    <col min="16134" max="16134" width="10.6640625" style="52" customWidth="1"/>
    <col min="16135" max="16135" width="13.33203125" style="52" customWidth="1"/>
    <col min="16136" max="16136" width="20" style="52" customWidth="1"/>
    <col min="16137" max="16137" width="13.44140625" style="52" customWidth="1"/>
    <col min="16138" max="16138" width="15.5546875" style="52" customWidth="1"/>
    <col min="16139" max="16139" width="20" style="52" customWidth="1"/>
    <col min="16140" max="16140" width="16.109375" style="52" customWidth="1"/>
    <col min="16141" max="16141" width="14.6640625" style="52" customWidth="1"/>
    <col min="16142" max="16142" width="13" style="52" customWidth="1"/>
    <col min="16143" max="16143" width="12.44140625" style="52" customWidth="1"/>
    <col min="16144" max="16384" width="9.109375" style="52"/>
  </cols>
  <sheetData>
    <row r="2" spans="1:16" s="50" customFormat="1" ht="124.2" x14ac:dyDescent="0.25">
      <c r="A2" s="48" t="s">
        <v>51</v>
      </c>
      <c r="B2" s="48" t="s">
        <v>38</v>
      </c>
      <c r="C2" s="48" t="s">
        <v>52</v>
      </c>
      <c r="D2" s="49" t="s">
        <v>53</v>
      </c>
      <c r="E2" s="49" t="s">
        <v>54</v>
      </c>
      <c r="F2" s="49" t="s">
        <v>55</v>
      </c>
      <c r="G2" s="49" t="s">
        <v>56</v>
      </c>
      <c r="H2" s="49" t="s">
        <v>57</v>
      </c>
      <c r="I2" s="49" t="s">
        <v>58</v>
      </c>
      <c r="J2" s="49" t="s">
        <v>59</v>
      </c>
      <c r="K2" s="49" t="s">
        <v>60</v>
      </c>
      <c r="L2" s="49" t="s">
        <v>61</v>
      </c>
      <c r="M2" s="49" t="s">
        <v>62</v>
      </c>
      <c r="N2" s="49" t="s">
        <v>63</v>
      </c>
      <c r="O2" s="49" t="s">
        <v>64</v>
      </c>
      <c r="P2" s="49" t="s">
        <v>66</v>
      </c>
    </row>
    <row r="3" spans="1:16" ht="15" customHeight="1" x14ac:dyDescent="0.2">
      <c r="A3" s="53">
        <v>1</v>
      </c>
      <c r="B3" s="76" t="s">
        <v>67</v>
      </c>
      <c r="C3" s="76" t="s">
        <v>107</v>
      </c>
      <c r="D3" s="78" t="s">
        <v>219</v>
      </c>
      <c r="E3" s="85">
        <v>29567459.512729596</v>
      </c>
      <c r="F3" s="79">
        <v>5</v>
      </c>
      <c r="G3" s="51">
        <v>1774047.5940863998</v>
      </c>
      <c r="H3" s="54">
        <f t="shared" ref="H3:H6" si="0">E3-G3</f>
        <v>27793411.918643195</v>
      </c>
      <c r="I3" s="55">
        <v>1.6112</v>
      </c>
      <c r="J3" s="54">
        <f t="shared" ref="J3:J6" si="1">E3*I3</f>
        <v>47639090.766909927</v>
      </c>
      <c r="K3" s="54">
        <f t="shared" ref="K3:K6" si="2">G3*I3</f>
        <v>2858345.4835920073</v>
      </c>
      <c r="L3" s="54">
        <f t="shared" ref="L3:L6" si="3">J3-K3</f>
        <v>44780745.283317924</v>
      </c>
      <c r="M3" s="54">
        <f t="shared" ref="M3:M6" si="4">L3-H3</f>
        <v>16987333.364674728</v>
      </c>
      <c r="N3" s="54">
        <f t="shared" ref="N3:N6" si="5">J3-E3</f>
        <v>18071631.254180331</v>
      </c>
      <c r="O3" s="54">
        <f t="shared" ref="O3:O6" si="6">K3-G3</f>
        <v>1084297.8895056075</v>
      </c>
      <c r="P3" s="47" t="s">
        <v>49</v>
      </c>
    </row>
    <row r="4" spans="1:16" ht="15" customHeight="1" x14ac:dyDescent="0.2">
      <c r="A4" s="53">
        <v>2</v>
      </c>
      <c r="B4" s="76" t="s">
        <v>68</v>
      </c>
      <c r="C4" s="76" t="s">
        <v>108</v>
      </c>
      <c r="D4" s="62" t="s">
        <v>220</v>
      </c>
      <c r="E4" s="14">
        <v>246643.02799999999</v>
      </c>
      <c r="F4" s="60">
        <v>5</v>
      </c>
      <c r="G4" s="51">
        <v>14798.581679999999</v>
      </c>
      <c r="H4" s="54">
        <f t="shared" si="0"/>
        <v>231844.44631999999</v>
      </c>
      <c r="I4" s="55">
        <v>1.6112</v>
      </c>
      <c r="J4" s="54">
        <f t="shared" si="1"/>
        <v>397391.24671360001</v>
      </c>
      <c r="K4" s="54">
        <f t="shared" si="2"/>
        <v>23843.474802815999</v>
      </c>
      <c r="L4" s="54">
        <f t="shared" si="3"/>
        <v>373547.77191078401</v>
      </c>
      <c r="M4" s="54">
        <f t="shared" si="4"/>
        <v>141703.32559078402</v>
      </c>
      <c r="N4" s="54">
        <f t="shared" si="5"/>
        <v>150748.21871360001</v>
      </c>
      <c r="O4" s="54">
        <f t="shared" si="6"/>
        <v>9044.893122816</v>
      </c>
      <c r="P4" s="47" t="s">
        <v>49</v>
      </c>
    </row>
    <row r="5" spans="1:16" ht="15" customHeight="1" x14ac:dyDescent="0.2">
      <c r="A5" s="53">
        <v>3</v>
      </c>
      <c r="B5" s="76" t="s">
        <v>69</v>
      </c>
      <c r="C5" s="76" t="s">
        <v>109</v>
      </c>
      <c r="D5" s="62" t="s">
        <v>221</v>
      </c>
      <c r="E5" s="14">
        <v>50214.009533199998</v>
      </c>
      <c r="F5" s="60">
        <v>10</v>
      </c>
      <c r="G5" s="51">
        <v>30128.405719919996</v>
      </c>
      <c r="H5" s="54">
        <f t="shared" si="0"/>
        <v>20085.603813280002</v>
      </c>
      <c r="I5" s="55">
        <v>1.6112</v>
      </c>
      <c r="J5" s="54">
        <f t="shared" si="1"/>
        <v>80904.812159891837</v>
      </c>
      <c r="K5" s="54">
        <f t="shared" si="2"/>
        <v>48542.887295935099</v>
      </c>
      <c r="L5" s="54">
        <f t="shared" si="3"/>
        <v>32361.924863956738</v>
      </c>
      <c r="M5" s="54">
        <f t="shared" si="4"/>
        <v>12276.321050676735</v>
      </c>
      <c r="N5" s="54">
        <f t="shared" si="5"/>
        <v>30690.802626691839</v>
      </c>
      <c r="O5" s="54">
        <f t="shared" si="6"/>
        <v>18414.481576015103</v>
      </c>
      <c r="P5" s="47" t="s">
        <v>50</v>
      </c>
    </row>
    <row r="6" spans="1:16" ht="15" customHeight="1" x14ac:dyDescent="0.2">
      <c r="A6" s="53">
        <v>4</v>
      </c>
      <c r="B6" s="76" t="s">
        <v>147</v>
      </c>
      <c r="C6" s="76" t="s">
        <v>183</v>
      </c>
      <c r="D6" s="62" t="s">
        <v>222</v>
      </c>
      <c r="E6" s="14">
        <v>130497.53199999999</v>
      </c>
      <c r="F6" s="60">
        <v>5</v>
      </c>
      <c r="G6" s="51">
        <v>130497.53199999999</v>
      </c>
      <c r="H6" s="54">
        <f t="shared" si="0"/>
        <v>0</v>
      </c>
      <c r="I6" s="55">
        <v>1.6112</v>
      </c>
      <c r="J6" s="54">
        <f t="shared" si="1"/>
        <v>210257.6235584</v>
      </c>
      <c r="K6" s="54">
        <f t="shared" si="2"/>
        <v>210257.6235584</v>
      </c>
      <c r="L6" s="54">
        <f t="shared" si="3"/>
        <v>0</v>
      </c>
      <c r="M6" s="54">
        <f t="shared" si="4"/>
        <v>0</v>
      </c>
      <c r="N6" s="54">
        <f t="shared" si="5"/>
        <v>79760.091558400003</v>
      </c>
      <c r="O6" s="54">
        <f t="shared" si="6"/>
        <v>79760.091558400003</v>
      </c>
      <c r="P6" s="47" t="s">
        <v>49</v>
      </c>
    </row>
    <row r="7" spans="1:16" ht="15" customHeight="1" x14ac:dyDescent="0.2">
      <c r="A7" s="53">
        <v>5</v>
      </c>
      <c r="B7" s="76" t="s">
        <v>148</v>
      </c>
      <c r="C7" s="76" t="s">
        <v>184</v>
      </c>
      <c r="D7" s="62" t="s">
        <v>223</v>
      </c>
      <c r="E7" s="14">
        <v>114548.76495499999</v>
      </c>
      <c r="F7" s="60">
        <v>5</v>
      </c>
      <c r="G7" s="51">
        <v>114548.76495499999</v>
      </c>
      <c r="H7" s="54">
        <f t="shared" ref="H7:H70" si="7">E7-G7</f>
        <v>0</v>
      </c>
      <c r="I7" s="55">
        <v>1.6112</v>
      </c>
      <c r="J7" s="54">
        <f t="shared" ref="J7:J70" si="8">E7*I7</f>
        <v>184560.97009549598</v>
      </c>
      <c r="K7" s="54">
        <f t="shared" ref="K7:K70" si="9">G7*I7</f>
        <v>184560.97009549598</v>
      </c>
      <c r="L7" s="54">
        <f t="shared" ref="L7:L70" si="10">J7-K7</f>
        <v>0</v>
      </c>
      <c r="M7" s="54">
        <f t="shared" ref="M7:M70" si="11">L7-H7</f>
        <v>0</v>
      </c>
      <c r="N7" s="54">
        <f t="shared" ref="N7:N70" si="12">J7-E7</f>
        <v>70012.205140495993</v>
      </c>
      <c r="O7" s="54">
        <f t="shared" ref="O7:O70" si="13">K7-G7</f>
        <v>70012.205140495993</v>
      </c>
      <c r="P7" s="47" t="s">
        <v>49</v>
      </c>
    </row>
    <row r="8" spans="1:16" ht="15" customHeight="1" x14ac:dyDescent="0.2">
      <c r="A8" s="53">
        <v>6</v>
      </c>
      <c r="B8" s="76" t="s">
        <v>149</v>
      </c>
      <c r="C8" s="76" t="s">
        <v>185</v>
      </c>
      <c r="D8" s="62" t="s">
        <v>224</v>
      </c>
      <c r="E8" s="14">
        <v>113473.03885500001</v>
      </c>
      <c r="F8" s="60">
        <v>2</v>
      </c>
      <c r="G8" s="51">
        <v>113473.03885500001</v>
      </c>
      <c r="H8" s="54">
        <f t="shared" si="7"/>
        <v>0</v>
      </c>
      <c r="I8" s="55">
        <v>1.6112</v>
      </c>
      <c r="J8" s="54">
        <f t="shared" si="8"/>
        <v>182827.760203176</v>
      </c>
      <c r="K8" s="54">
        <f t="shared" si="9"/>
        <v>182827.760203176</v>
      </c>
      <c r="L8" s="54">
        <f t="shared" si="10"/>
        <v>0</v>
      </c>
      <c r="M8" s="54">
        <f t="shared" si="11"/>
        <v>0</v>
      </c>
      <c r="N8" s="54">
        <f t="shared" si="12"/>
        <v>69354.721348175997</v>
      </c>
      <c r="O8" s="54">
        <f t="shared" si="13"/>
        <v>69354.721348175997</v>
      </c>
      <c r="P8" s="47" t="s">
        <v>49</v>
      </c>
    </row>
    <row r="9" spans="1:16" ht="15" customHeight="1" x14ac:dyDescent="0.2">
      <c r="A9" s="53">
        <v>7</v>
      </c>
      <c r="B9" s="76" t="s">
        <v>150</v>
      </c>
      <c r="C9" s="76" t="s">
        <v>186</v>
      </c>
      <c r="D9" s="62" t="s">
        <v>225</v>
      </c>
      <c r="E9" s="14">
        <v>106350.27929999999</v>
      </c>
      <c r="F9" s="60">
        <v>5</v>
      </c>
      <c r="G9" s="51">
        <v>106350.27929999999</v>
      </c>
      <c r="H9" s="54">
        <f t="shared" si="7"/>
        <v>0</v>
      </c>
      <c r="I9" s="55">
        <v>1.6112</v>
      </c>
      <c r="J9" s="54">
        <f t="shared" si="8"/>
        <v>171351.57000815999</v>
      </c>
      <c r="K9" s="54">
        <f t="shared" si="9"/>
        <v>171351.57000815999</v>
      </c>
      <c r="L9" s="54">
        <f t="shared" si="10"/>
        <v>0</v>
      </c>
      <c r="M9" s="54">
        <f t="shared" si="11"/>
        <v>0</v>
      </c>
      <c r="N9" s="54">
        <f t="shared" si="12"/>
        <v>65001.290708159999</v>
      </c>
      <c r="O9" s="54">
        <f t="shared" si="13"/>
        <v>65001.290708159999</v>
      </c>
      <c r="P9" s="47" t="s">
        <v>50</v>
      </c>
    </row>
    <row r="10" spans="1:16" ht="15" customHeight="1" x14ac:dyDescent="0.2">
      <c r="A10" s="53">
        <v>8</v>
      </c>
      <c r="B10" s="76" t="s">
        <v>151</v>
      </c>
      <c r="C10" s="76" t="s">
        <v>187</v>
      </c>
      <c r="D10" s="62" t="s">
        <v>225</v>
      </c>
      <c r="E10" s="14">
        <v>106350.27929999999</v>
      </c>
      <c r="F10" s="60">
        <v>5</v>
      </c>
      <c r="G10" s="51">
        <v>106350.27929999999</v>
      </c>
      <c r="H10" s="54">
        <f t="shared" si="7"/>
        <v>0</v>
      </c>
      <c r="I10" s="55">
        <v>1.6112</v>
      </c>
      <c r="J10" s="54">
        <f t="shared" si="8"/>
        <v>171351.57000815999</v>
      </c>
      <c r="K10" s="54">
        <f t="shared" si="9"/>
        <v>171351.57000815999</v>
      </c>
      <c r="L10" s="54">
        <f t="shared" si="10"/>
        <v>0</v>
      </c>
      <c r="M10" s="54">
        <f t="shared" si="11"/>
        <v>0</v>
      </c>
      <c r="N10" s="54">
        <f t="shared" si="12"/>
        <v>65001.290708159999</v>
      </c>
      <c r="O10" s="54">
        <f t="shared" si="13"/>
        <v>65001.290708159999</v>
      </c>
      <c r="P10" s="47" t="s">
        <v>50</v>
      </c>
    </row>
    <row r="11" spans="1:16" ht="15" customHeight="1" x14ac:dyDescent="0.2">
      <c r="A11" s="53">
        <v>9</v>
      </c>
      <c r="B11" s="76" t="s">
        <v>152</v>
      </c>
      <c r="C11" s="76" t="s">
        <v>188</v>
      </c>
      <c r="D11" s="62" t="s">
        <v>226</v>
      </c>
      <c r="E11" s="14">
        <v>157559.72654199999</v>
      </c>
      <c r="F11" s="60">
        <v>5</v>
      </c>
      <c r="G11" s="51">
        <v>157559.72654199999</v>
      </c>
      <c r="H11" s="54">
        <f t="shared" si="7"/>
        <v>0</v>
      </c>
      <c r="I11" s="55">
        <v>1.6112</v>
      </c>
      <c r="J11" s="54">
        <f t="shared" si="8"/>
        <v>253860.23140447037</v>
      </c>
      <c r="K11" s="54">
        <f t="shared" si="9"/>
        <v>253860.23140447037</v>
      </c>
      <c r="L11" s="54">
        <f t="shared" si="10"/>
        <v>0</v>
      </c>
      <c r="M11" s="54">
        <f t="shared" si="11"/>
        <v>0</v>
      </c>
      <c r="N11" s="54">
        <f t="shared" si="12"/>
        <v>96300.504862470378</v>
      </c>
      <c r="O11" s="54">
        <f t="shared" si="13"/>
        <v>96300.504862470378</v>
      </c>
      <c r="P11" s="47" t="s">
        <v>50</v>
      </c>
    </row>
    <row r="12" spans="1:16" ht="15" customHeight="1" x14ac:dyDescent="0.2">
      <c r="A12" s="53">
        <v>10</v>
      </c>
      <c r="B12" s="76" t="s">
        <v>153</v>
      </c>
      <c r="C12" s="76" t="s">
        <v>189</v>
      </c>
      <c r="D12" s="62" t="s">
        <v>227</v>
      </c>
      <c r="E12" s="14">
        <v>364809.39</v>
      </c>
      <c r="F12" s="60">
        <v>5</v>
      </c>
      <c r="G12" s="51">
        <v>364809.39</v>
      </c>
      <c r="H12" s="54">
        <f t="shared" si="7"/>
        <v>0</v>
      </c>
      <c r="I12" s="55">
        <v>1.6112</v>
      </c>
      <c r="J12" s="54">
        <f t="shared" si="8"/>
        <v>587780.88916799997</v>
      </c>
      <c r="K12" s="54">
        <f t="shared" si="9"/>
        <v>587780.88916799997</v>
      </c>
      <c r="L12" s="54">
        <f t="shared" si="10"/>
        <v>0</v>
      </c>
      <c r="M12" s="54">
        <f t="shared" si="11"/>
        <v>0</v>
      </c>
      <c r="N12" s="54">
        <f t="shared" si="12"/>
        <v>222971.49916799995</v>
      </c>
      <c r="O12" s="54">
        <f t="shared" si="13"/>
        <v>222971.49916799995</v>
      </c>
      <c r="P12" s="47" t="s">
        <v>50</v>
      </c>
    </row>
    <row r="13" spans="1:16" ht="15" customHeight="1" x14ac:dyDescent="0.2">
      <c r="A13" s="53">
        <v>11</v>
      </c>
      <c r="B13" s="76" t="s">
        <v>154</v>
      </c>
      <c r="C13" s="76" t="s">
        <v>190</v>
      </c>
      <c r="D13" s="62" t="s">
        <v>228</v>
      </c>
      <c r="E13" s="14">
        <v>180207.76</v>
      </c>
      <c r="F13" s="60">
        <v>5</v>
      </c>
      <c r="G13" s="51">
        <v>180207.76</v>
      </c>
      <c r="H13" s="54">
        <f t="shared" si="7"/>
        <v>0</v>
      </c>
      <c r="I13" s="55">
        <v>1.6112</v>
      </c>
      <c r="J13" s="54">
        <f t="shared" si="8"/>
        <v>290350.74291199999</v>
      </c>
      <c r="K13" s="54">
        <f t="shared" si="9"/>
        <v>290350.74291199999</v>
      </c>
      <c r="L13" s="54">
        <f t="shared" si="10"/>
        <v>0</v>
      </c>
      <c r="M13" s="54">
        <f t="shared" si="11"/>
        <v>0</v>
      </c>
      <c r="N13" s="54">
        <f t="shared" si="12"/>
        <v>110142.98291199998</v>
      </c>
      <c r="O13" s="54">
        <f t="shared" si="13"/>
        <v>110142.98291199998</v>
      </c>
      <c r="P13" s="47" t="s">
        <v>50</v>
      </c>
    </row>
    <row r="14" spans="1:16" ht="15" customHeight="1" x14ac:dyDescent="0.2">
      <c r="A14" s="53">
        <v>12</v>
      </c>
      <c r="B14" s="76" t="s">
        <v>70</v>
      </c>
      <c r="C14" s="76" t="s">
        <v>110</v>
      </c>
      <c r="D14" s="62" t="s">
        <v>229</v>
      </c>
      <c r="E14" s="14">
        <v>170434.56</v>
      </c>
      <c r="F14" s="60">
        <v>5</v>
      </c>
      <c r="G14" s="51">
        <v>136347.64799999999</v>
      </c>
      <c r="H14" s="54">
        <f t="shared" si="7"/>
        <v>34086.912000000011</v>
      </c>
      <c r="I14" s="55">
        <v>1.6112</v>
      </c>
      <c r="J14" s="54">
        <f t="shared" si="8"/>
        <v>274604.16307199997</v>
      </c>
      <c r="K14" s="54">
        <f t="shared" si="9"/>
        <v>219683.33045759998</v>
      </c>
      <c r="L14" s="54">
        <f t="shared" si="10"/>
        <v>54920.832614399988</v>
      </c>
      <c r="M14" s="54">
        <f t="shared" si="11"/>
        <v>20833.920614399976</v>
      </c>
      <c r="N14" s="54">
        <f t="shared" si="12"/>
        <v>104169.60307199997</v>
      </c>
      <c r="O14" s="54">
        <f t="shared" si="13"/>
        <v>83335.682457599993</v>
      </c>
      <c r="P14" s="47" t="s">
        <v>50</v>
      </c>
    </row>
    <row r="15" spans="1:16" ht="15" customHeight="1" x14ac:dyDescent="0.2">
      <c r="A15" s="53">
        <v>13</v>
      </c>
      <c r="B15" s="76" t="s">
        <v>71</v>
      </c>
      <c r="C15" s="76" t="s">
        <v>111</v>
      </c>
      <c r="D15" s="62" t="s">
        <v>230</v>
      </c>
      <c r="E15" s="14">
        <v>627025.65</v>
      </c>
      <c r="F15" s="60">
        <v>5</v>
      </c>
      <c r="G15" s="51">
        <v>250810.25999999998</v>
      </c>
      <c r="H15" s="54">
        <f t="shared" si="7"/>
        <v>376215.39</v>
      </c>
      <c r="I15" s="55">
        <v>1.6112</v>
      </c>
      <c r="J15" s="54">
        <f t="shared" si="8"/>
        <v>1010263.72728</v>
      </c>
      <c r="K15" s="54">
        <f t="shared" si="9"/>
        <v>404105.49091199995</v>
      </c>
      <c r="L15" s="54">
        <f t="shared" si="10"/>
        <v>606158.23636800004</v>
      </c>
      <c r="M15" s="54">
        <f t="shared" si="11"/>
        <v>229942.84636800003</v>
      </c>
      <c r="N15" s="54">
        <f t="shared" si="12"/>
        <v>383238.07727999997</v>
      </c>
      <c r="O15" s="54">
        <f t="shared" si="13"/>
        <v>153295.23091199997</v>
      </c>
      <c r="P15" s="47" t="s">
        <v>50</v>
      </c>
    </row>
    <row r="16" spans="1:16" ht="15" customHeight="1" x14ac:dyDescent="0.2">
      <c r="A16" s="53">
        <v>14</v>
      </c>
      <c r="B16" s="76" t="s">
        <v>72</v>
      </c>
      <c r="C16" s="76" t="s">
        <v>112</v>
      </c>
      <c r="D16" s="62" t="s">
        <v>231</v>
      </c>
      <c r="E16" s="14">
        <v>331504.23176920001</v>
      </c>
      <c r="F16" s="60">
        <v>5</v>
      </c>
      <c r="G16" s="51">
        <v>132601.69270767999</v>
      </c>
      <c r="H16" s="54">
        <f t="shared" si="7"/>
        <v>198902.53906152002</v>
      </c>
      <c r="I16" s="55">
        <v>1.6112</v>
      </c>
      <c r="J16" s="54">
        <f t="shared" si="8"/>
        <v>534119.61822653504</v>
      </c>
      <c r="K16" s="54">
        <f t="shared" si="9"/>
        <v>213647.84729061401</v>
      </c>
      <c r="L16" s="54">
        <f t="shared" si="10"/>
        <v>320471.770935921</v>
      </c>
      <c r="M16" s="54">
        <f t="shared" si="11"/>
        <v>121569.23187440098</v>
      </c>
      <c r="N16" s="54">
        <f t="shared" si="12"/>
        <v>202615.38645733503</v>
      </c>
      <c r="O16" s="54">
        <f t="shared" si="13"/>
        <v>81046.154582934018</v>
      </c>
      <c r="P16" s="47" t="s">
        <v>50</v>
      </c>
    </row>
    <row r="17" spans="1:16" ht="15" customHeight="1" x14ac:dyDescent="0.2">
      <c r="A17" s="53">
        <v>15</v>
      </c>
      <c r="B17" s="76" t="s">
        <v>155</v>
      </c>
      <c r="C17" s="76" t="s">
        <v>191</v>
      </c>
      <c r="D17" s="62" t="s">
        <v>232</v>
      </c>
      <c r="E17" s="14">
        <v>132000</v>
      </c>
      <c r="F17" s="60">
        <v>5</v>
      </c>
      <c r="G17" s="51">
        <v>4400</v>
      </c>
      <c r="H17" s="54">
        <f t="shared" si="7"/>
        <v>127600</v>
      </c>
      <c r="I17" s="55">
        <v>1.6112</v>
      </c>
      <c r="J17" s="54">
        <f t="shared" si="8"/>
        <v>212678.39999999999</v>
      </c>
      <c r="K17" s="54">
        <f t="shared" si="9"/>
        <v>7089.28</v>
      </c>
      <c r="L17" s="54">
        <f t="shared" si="10"/>
        <v>205589.12</v>
      </c>
      <c r="M17" s="54">
        <f t="shared" si="11"/>
        <v>77989.119999999995</v>
      </c>
      <c r="N17" s="54">
        <f t="shared" si="12"/>
        <v>80678.399999999994</v>
      </c>
      <c r="O17" s="54">
        <f t="shared" si="13"/>
        <v>2689.2799999999997</v>
      </c>
      <c r="P17" s="47" t="s">
        <v>50</v>
      </c>
    </row>
    <row r="18" spans="1:16" ht="15" customHeight="1" x14ac:dyDescent="0.2">
      <c r="A18" s="53">
        <v>16</v>
      </c>
      <c r="B18" s="76" t="s">
        <v>156</v>
      </c>
      <c r="C18" s="76" t="s">
        <v>192</v>
      </c>
      <c r="D18" s="62" t="s">
        <v>233</v>
      </c>
      <c r="E18" s="14">
        <v>1017066.7</v>
      </c>
      <c r="F18" s="60">
        <v>5</v>
      </c>
      <c r="G18" s="51">
        <v>1017066.7</v>
      </c>
      <c r="H18" s="54">
        <f t="shared" si="7"/>
        <v>0</v>
      </c>
      <c r="I18" s="55">
        <v>1.6112</v>
      </c>
      <c r="J18" s="54">
        <f t="shared" si="8"/>
        <v>1638697.8670399999</v>
      </c>
      <c r="K18" s="54">
        <f t="shared" si="9"/>
        <v>1638697.8670399999</v>
      </c>
      <c r="L18" s="54">
        <f t="shared" si="10"/>
        <v>0</v>
      </c>
      <c r="M18" s="54">
        <f t="shared" si="11"/>
        <v>0</v>
      </c>
      <c r="N18" s="54">
        <f t="shared" si="12"/>
        <v>621631.16703999997</v>
      </c>
      <c r="O18" s="54">
        <f t="shared" si="13"/>
        <v>621631.16703999997</v>
      </c>
      <c r="P18" s="47" t="s">
        <v>50</v>
      </c>
    </row>
    <row r="19" spans="1:16" ht="15" customHeight="1" x14ac:dyDescent="0.2">
      <c r="A19" s="53">
        <v>17</v>
      </c>
      <c r="B19" s="76" t="s">
        <v>157</v>
      </c>
      <c r="C19" s="76" t="s">
        <v>193</v>
      </c>
      <c r="D19" s="62" t="s">
        <v>234</v>
      </c>
      <c r="E19" s="14">
        <v>450000</v>
      </c>
      <c r="F19" s="60">
        <v>5</v>
      </c>
      <c r="G19" s="51">
        <v>450000</v>
      </c>
      <c r="H19" s="54">
        <f t="shared" si="7"/>
        <v>0</v>
      </c>
      <c r="I19" s="55">
        <v>1.6112</v>
      </c>
      <c r="J19" s="54">
        <f t="shared" si="8"/>
        <v>725040</v>
      </c>
      <c r="K19" s="54">
        <f t="shared" si="9"/>
        <v>725040</v>
      </c>
      <c r="L19" s="54">
        <f t="shared" si="10"/>
        <v>0</v>
      </c>
      <c r="M19" s="54">
        <f t="shared" si="11"/>
        <v>0</v>
      </c>
      <c r="N19" s="54">
        <f t="shared" si="12"/>
        <v>275040</v>
      </c>
      <c r="O19" s="54">
        <f t="shared" si="13"/>
        <v>275040</v>
      </c>
      <c r="P19" s="47" t="s">
        <v>50</v>
      </c>
    </row>
    <row r="20" spans="1:16" ht="15" customHeight="1" x14ac:dyDescent="0.2">
      <c r="A20" s="53">
        <v>18</v>
      </c>
      <c r="B20" s="76" t="s">
        <v>158</v>
      </c>
      <c r="C20" s="76" t="s">
        <v>194</v>
      </c>
      <c r="D20" s="62" t="s">
        <v>235</v>
      </c>
      <c r="E20" s="14">
        <v>45198.028932000001</v>
      </c>
      <c r="F20" s="60">
        <v>5</v>
      </c>
      <c r="G20" s="51">
        <v>45198.028932000001</v>
      </c>
      <c r="H20" s="54">
        <f t="shared" si="7"/>
        <v>0</v>
      </c>
      <c r="I20" s="55">
        <v>1.6112</v>
      </c>
      <c r="J20" s="54">
        <f t="shared" si="8"/>
        <v>72823.064215238395</v>
      </c>
      <c r="K20" s="54">
        <f t="shared" si="9"/>
        <v>72823.064215238395</v>
      </c>
      <c r="L20" s="54">
        <f t="shared" si="10"/>
        <v>0</v>
      </c>
      <c r="M20" s="54">
        <f t="shared" si="11"/>
        <v>0</v>
      </c>
      <c r="N20" s="54">
        <f t="shared" si="12"/>
        <v>27625.035283238394</v>
      </c>
      <c r="O20" s="54">
        <f t="shared" si="13"/>
        <v>27625.035283238394</v>
      </c>
      <c r="P20" s="47" t="s">
        <v>50</v>
      </c>
    </row>
    <row r="21" spans="1:16" ht="15" customHeight="1" x14ac:dyDescent="0.2">
      <c r="A21" s="53">
        <v>19</v>
      </c>
      <c r="B21" s="76" t="s">
        <v>159</v>
      </c>
      <c r="C21" s="76" t="s">
        <v>195</v>
      </c>
      <c r="D21" s="62" t="s">
        <v>236</v>
      </c>
      <c r="E21" s="14">
        <v>58712.331427799996</v>
      </c>
      <c r="F21" s="60">
        <v>5</v>
      </c>
      <c r="G21" s="51">
        <v>58712.331427799996</v>
      </c>
      <c r="H21" s="54">
        <f t="shared" si="7"/>
        <v>0</v>
      </c>
      <c r="I21" s="55">
        <v>1.6112</v>
      </c>
      <c r="J21" s="54">
        <f t="shared" si="8"/>
        <v>94597.308396471359</v>
      </c>
      <c r="K21" s="54">
        <f t="shared" si="9"/>
        <v>94597.308396471359</v>
      </c>
      <c r="L21" s="54">
        <f t="shared" si="10"/>
        <v>0</v>
      </c>
      <c r="M21" s="54">
        <f t="shared" si="11"/>
        <v>0</v>
      </c>
      <c r="N21" s="54">
        <f t="shared" si="12"/>
        <v>35884.976968671363</v>
      </c>
      <c r="O21" s="54">
        <f t="shared" si="13"/>
        <v>35884.976968671363</v>
      </c>
      <c r="P21" s="47" t="s">
        <v>50</v>
      </c>
    </row>
    <row r="22" spans="1:16" ht="15" customHeight="1" x14ac:dyDescent="0.2">
      <c r="A22" s="53">
        <v>20</v>
      </c>
      <c r="B22" s="76" t="s">
        <v>160</v>
      </c>
      <c r="C22" s="76" t="s">
        <v>196</v>
      </c>
      <c r="D22" s="62" t="s">
        <v>237</v>
      </c>
      <c r="E22" s="14">
        <v>16257.874</v>
      </c>
      <c r="F22" s="60">
        <v>5</v>
      </c>
      <c r="G22" s="51">
        <v>16257.874</v>
      </c>
      <c r="H22" s="54">
        <f t="shared" si="7"/>
        <v>0</v>
      </c>
      <c r="I22" s="55">
        <v>1.6112</v>
      </c>
      <c r="J22" s="54">
        <f t="shared" si="8"/>
        <v>26194.686588799999</v>
      </c>
      <c r="K22" s="54">
        <f t="shared" si="9"/>
        <v>26194.686588799999</v>
      </c>
      <c r="L22" s="54">
        <f t="shared" si="10"/>
        <v>0</v>
      </c>
      <c r="M22" s="54">
        <f t="shared" si="11"/>
        <v>0</v>
      </c>
      <c r="N22" s="54">
        <f t="shared" si="12"/>
        <v>9936.8125887999995</v>
      </c>
      <c r="O22" s="54">
        <f t="shared" si="13"/>
        <v>9936.8125887999995</v>
      </c>
      <c r="P22" s="47" t="s">
        <v>50</v>
      </c>
    </row>
    <row r="23" spans="1:16" ht="15" customHeight="1" x14ac:dyDescent="0.2">
      <c r="A23" s="53">
        <v>21</v>
      </c>
      <c r="B23" s="76" t="s">
        <v>161</v>
      </c>
      <c r="C23" s="76" t="s">
        <v>197</v>
      </c>
      <c r="D23" s="62" t="s">
        <v>238</v>
      </c>
      <c r="E23" s="14">
        <v>17824.898000000001</v>
      </c>
      <c r="F23" s="60">
        <v>5</v>
      </c>
      <c r="G23" s="51">
        <v>17824.898000000001</v>
      </c>
      <c r="H23" s="54">
        <f t="shared" si="7"/>
        <v>0</v>
      </c>
      <c r="I23" s="55">
        <v>1.6112</v>
      </c>
      <c r="J23" s="54">
        <f t="shared" si="8"/>
        <v>28719.4756576</v>
      </c>
      <c r="K23" s="54">
        <f t="shared" si="9"/>
        <v>28719.4756576</v>
      </c>
      <c r="L23" s="54">
        <f t="shared" si="10"/>
        <v>0</v>
      </c>
      <c r="M23" s="54">
        <f t="shared" si="11"/>
        <v>0</v>
      </c>
      <c r="N23" s="54">
        <f t="shared" si="12"/>
        <v>10894.577657599999</v>
      </c>
      <c r="O23" s="54">
        <f t="shared" si="13"/>
        <v>10894.577657599999</v>
      </c>
      <c r="P23" s="47" t="s">
        <v>50</v>
      </c>
    </row>
    <row r="24" spans="1:16" ht="15" customHeight="1" x14ac:dyDescent="0.2">
      <c r="A24" s="53">
        <v>22</v>
      </c>
      <c r="B24" s="76" t="s">
        <v>162</v>
      </c>
      <c r="C24" s="76" t="s">
        <v>198</v>
      </c>
      <c r="D24" s="62" t="s">
        <v>239</v>
      </c>
      <c r="E24" s="14">
        <v>15082.606</v>
      </c>
      <c r="F24" s="60">
        <v>5</v>
      </c>
      <c r="G24" s="51">
        <v>15082.606</v>
      </c>
      <c r="H24" s="54">
        <f t="shared" si="7"/>
        <v>0</v>
      </c>
      <c r="I24" s="55">
        <v>1.6112</v>
      </c>
      <c r="J24" s="54">
        <f t="shared" si="8"/>
        <v>24301.0947872</v>
      </c>
      <c r="K24" s="54">
        <f t="shared" si="9"/>
        <v>24301.0947872</v>
      </c>
      <c r="L24" s="54">
        <f t="shared" si="10"/>
        <v>0</v>
      </c>
      <c r="M24" s="54">
        <f t="shared" si="11"/>
        <v>0</v>
      </c>
      <c r="N24" s="54">
        <f t="shared" si="12"/>
        <v>9218.4887871999999</v>
      </c>
      <c r="O24" s="54">
        <f t="shared" si="13"/>
        <v>9218.4887871999999</v>
      </c>
      <c r="P24" s="47" t="s">
        <v>50</v>
      </c>
    </row>
    <row r="25" spans="1:16" ht="15" customHeight="1" x14ac:dyDescent="0.2">
      <c r="A25" s="53">
        <v>23</v>
      </c>
      <c r="B25" s="76" t="s">
        <v>163</v>
      </c>
      <c r="C25" s="76" t="s">
        <v>199</v>
      </c>
      <c r="D25" s="62" t="s">
        <v>240</v>
      </c>
      <c r="E25" s="14">
        <v>21938.335999999999</v>
      </c>
      <c r="F25" s="60">
        <v>5</v>
      </c>
      <c r="G25" s="51">
        <v>21938.335999999999</v>
      </c>
      <c r="H25" s="54">
        <f t="shared" si="7"/>
        <v>0</v>
      </c>
      <c r="I25" s="55">
        <v>1.6112</v>
      </c>
      <c r="J25" s="54">
        <f t="shared" si="8"/>
        <v>35347.046963199995</v>
      </c>
      <c r="K25" s="54">
        <f t="shared" si="9"/>
        <v>35347.046963199995</v>
      </c>
      <c r="L25" s="54">
        <f t="shared" si="10"/>
        <v>0</v>
      </c>
      <c r="M25" s="54">
        <f t="shared" si="11"/>
        <v>0</v>
      </c>
      <c r="N25" s="54">
        <f t="shared" si="12"/>
        <v>13408.710963199996</v>
      </c>
      <c r="O25" s="54">
        <f t="shared" si="13"/>
        <v>13408.710963199996</v>
      </c>
      <c r="P25" s="47" t="s">
        <v>50</v>
      </c>
    </row>
    <row r="26" spans="1:16" ht="15" customHeight="1" x14ac:dyDescent="0.2">
      <c r="A26" s="53">
        <v>24</v>
      </c>
      <c r="B26" s="76" t="s">
        <v>164</v>
      </c>
      <c r="C26" s="76" t="s">
        <v>200</v>
      </c>
      <c r="D26" s="62" t="s">
        <v>241</v>
      </c>
      <c r="E26" s="14">
        <v>26639.407999999999</v>
      </c>
      <c r="F26" s="60">
        <v>5</v>
      </c>
      <c r="G26" s="51">
        <v>26639.407999999999</v>
      </c>
      <c r="H26" s="54">
        <f t="shared" si="7"/>
        <v>0</v>
      </c>
      <c r="I26" s="55">
        <v>1.6112</v>
      </c>
      <c r="J26" s="54">
        <f t="shared" si="8"/>
        <v>42921.414169600001</v>
      </c>
      <c r="K26" s="54">
        <f t="shared" si="9"/>
        <v>42921.414169600001</v>
      </c>
      <c r="L26" s="54">
        <f t="shared" si="10"/>
        <v>0</v>
      </c>
      <c r="M26" s="54">
        <f t="shared" si="11"/>
        <v>0</v>
      </c>
      <c r="N26" s="54">
        <f t="shared" si="12"/>
        <v>16282.006169600001</v>
      </c>
      <c r="O26" s="54">
        <f t="shared" si="13"/>
        <v>16282.006169600001</v>
      </c>
      <c r="P26" s="47" t="s">
        <v>50</v>
      </c>
    </row>
    <row r="27" spans="1:16" ht="15" customHeight="1" x14ac:dyDescent="0.2">
      <c r="A27" s="53">
        <v>25</v>
      </c>
      <c r="B27" s="76" t="s">
        <v>165</v>
      </c>
      <c r="C27" s="76" t="s">
        <v>201</v>
      </c>
      <c r="D27" s="62" t="s">
        <v>242</v>
      </c>
      <c r="E27" s="14">
        <v>23524.947799999998</v>
      </c>
      <c r="F27" s="60">
        <v>5</v>
      </c>
      <c r="G27" s="51">
        <v>23524.947799999998</v>
      </c>
      <c r="H27" s="54">
        <f t="shared" si="7"/>
        <v>0</v>
      </c>
      <c r="I27" s="55">
        <v>1.6112</v>
      </c>
      <c r="J27" s="54">
        <f t="shared" si="8"/>
        <v>37903.395895359994</v>
      </c>
      <c r="K27" s="54">
        <f t="shared" si="9"/>
        <v>37903.395895359994</v>
      </c>
      <c r="L27" s="54">
        <f t="shared" si="10"/>
        <v>0</v>
      </c>
      <c r="M27" s="54">
        <f t="shared" si="11"/>
        <v>0</v>
      </c>
      <c r="N27" s="54">
        <f t="shared" si="12"/>
        <v>14378.448095359996</v>
      </c>
      <c r="O27" s="54">
        <f t="shared" si="13"/>
        <v>14378.448095359996</v>
      </c>
      <c r="P27" s="47" t="s">
        <v>50</v>
      </c>
    </row>
    <row r="28" spans="1:16" ht="15" customHeight="1" x14ac:dyDescent="0.2">
      <c r="A28" s="53">
        <v>26</v>
      </c>
      <c r="B28" s="76" t="s">
        <v>166</v>
      </c>
      <c r="C28" s="76" t="s">
        <v>202</v>
      </c>
      <c r="D28" s="62" t="s">
        <v>243</v>
      </c>
      <c r="E28" s="14">
        <v>40350.868000000002</v>
      </c>
      <c r="F28" s="60">
        <v>5</v>
      </c>
      <c r="G28" s="51">
        <v>40350.868000000002</v>
      </c>
      <c r="H28" s="54">
        <f t="shared" si="7"/>
        <v>0</v>
      </c>
      <c r="I28" s="55">
        <v>1.6112</v>
      </c>
      <c r="J28" s="54">
        <f t="shared" si="8"/>
        <v>65013.318521600006</v>
      </c>
      <c r="K28" s="54">
        <f t="shared" si="9"/>
        <v>65013.318521600006</v>
      </c>
      <c r="L28" s="54">
        <f t="shared" si="10"/>
        <v>0</v>
      </c>
      <c r="M28" s="54">
        <f t="shared" si="11"/>
        <v>0</v>
      </c>
      <c r="N28" s="54">
        <f t="shared" si="12"/>
        <v>24662.450521600003</v>
      </c>
      <c r="O28" s="54">
        <f t="shared" si="13"/>
        <v>24662.450521600003</v>
      </c>
      <c r="P28" s="47" t="s">
        <v>50</v>
      </c>
    </row>
    <row r="29" spans="1:16" ht="15" customHeight="1" x14ac:dyDescent="0.2">
      <c r="A29" s="53">
        <v>27</v>
      </c>
      <c r="B29" s="76" t="s">
        <v>167</v>
      </c>
      <c r="C29" s="76" t="s">
        <v>203</v>
      </c>
      <c r="D29" s="62" t="s">
        <v>244</v>
      </c>
      <c r="E29" s="14">
        <v>28989.944</v>
      </c>
      <c r="F29" s="60">
        <v>5</v>
      </c>
      <c r="G29" s="51">
        <v>28989.944</v>
      </c>
      <c r="H29" s="54">
        <f t="shared" si="7"/>
        <v>0</v>
      </c>
      <c r="I29" s="55">
        <v>1.6112</v>
      </c>
      <c r="J29" s="54">
        <f t="shared" si="8"/>
        <v>46708.5977728</v>
      </c>
      <c r="K29" s="54">
        <f t="shared" si="9"/>
        <v>46708.5977728</v>
      </c>
      <c r="L29" s="54">
        <f t="shared" si="10"/>
        <v>0</v>
      </c>
      <c r="M29" s="54">
        <f t="shared" si="11"/>
        <v>0</v>
      </c>
      <c r="N29" s="54">
        <f t="shared" si="12"/>
        <v>17718.6537728</v>
      </c>
      <c r="O29" s="54">
        <f t="shared" si="13"/>
        <v>17718.6537728</v>
      </c>
      <c r="P29" s="47" t="s">
        <v>50</v>
      </c>
    </row>
    <row r="30" spans="1:16" ht="15" customHeight="1" x14ac:dyDescent="0.2">
      <c r="A30" s="53">
        <v>28</v>
      </c>
      <c r="B30" s="76" t="s">
        <v>168</v>
      </c>
      <c r="C30" s="76" t="s">
        <v>204</v>
      </c>
      <c r="D30" s="62" t="s">
        <v>245</v>
      </c>
      <c r="E30" s="14">
        <v>33318.847799999996</v>
      </c>
      <c r="F30" s="60">
        <v>5</v>
      </c>
      <c r="G30" s="51">
        <v>33318.847799999996</v>
      </c>
      <c r="H30" s="54">
        <f t="shared" si="7"/>
        <v>0</v>
      </c>
      <c r="I30" s="55">
        <v>1.6112</v>
      </c>
      <c r="J30" s="54">
        <f t="shared" si="8"/>
        <v>53683.327575359996</v>
      </c>
      <c r="K30" s="54">
        <f t="shared" si="9"/>
        <v>53683.327575359996</v>
      </c>
      <c r="L30" s="54">
        <f t="shared" si="10"/>
        <v>0</v>
      </c>
      <c r="M30" s="54">
        <f t="shared" si="11"/>
        <v>0</v>
      </c>
      <c r="N30" s="54">
        <f t="shared" si="12"/>
        <v>20364.47977536</v>
      </c>
      <c r="O30" s="54">
        <f t="shared" si="13"/>
        <v>20364.47977536</v>
      </c>
      <c r="P30" s="47" t="s">
        <v>50</v>
      </c>
    </row>
    <row r="31" spans="1:16" ht="15" customHeight="1" x14ac:dyDescent="0.2">
      <c r="A31" s="53">
        <v>29</v>
      </c>
      <c r="B31" s="76" t="s">
        <v>169</v>
      </c>
      <c r="C31" s="76" t="s">
        <v>205</v>
      </c>
      <c r="D31" s="62" t="s">
        <v>245</v>
      </c>
      <c r="E31" s="14">
        <v>27422.92</v>
      </c>
      <c r="F31" s="60">
        <v>5</v>
      </c>
      <c r="G31" s="51">
        <v>27422.92</v>
      </c>
      <c r="H31" s="54">
        <f t="shared" si="7"/>
        <v>0</v>
      </c>
      <c r="I31" s="55">
        <v>1.6112</v>
      </c>
      <c r="J31" s="54">
        <f t="shared" si="8"/>
        <v>44183.808703999995</v>
      </c>
      <c r="K31" s="54">
        <f t="shared" si="9"/>
        <v>44183.808703999995</v>
      </c>
      <c r="L31" s="54">
        <f t="shared" si="10"/>
        <v>0</v>
      </c>
      <c r="M31" s="54">
        <f t="shared" si="11"/>
        <v>0</v>
      </c>
      <c r="N31" s="54">
        <f t="shared" si="12"/>
        <v>16760.888703999997</v>
      </c>
      <c r="O31" s="54">
        <f t="shared" si="13"/>
        <v>16760.888703999997</v>
      </c>
      <c r="P31" s="47" t="s">
        <v>50</v>
      </c>
    </row>
    <row r="32" spans="1:16" ht="15" customHeight="1" x14ac:dyDescent="0.2">
      <c r="A32" s="53">
        <v>30</v>
      </c>
      <c r="B32" s="76" t="s">
        <v>73</v>
      </c>
      <c r="C32" s="76" t="s">
        <v>113</v>
      </c>
      <c r="D32" s="62" t="s">
        <v>246</v>
      </c>
      <c r="E32" s="14">
        <v>7259.5386500000013</v>
      </c>
      <c r="F32" s="60">
        <v>5</v>
      </c>
      <c r="G32" s="51">
        <v>5807.6309200000005</v>
      </c>
      <c r="H32" s="54">
        <f t="shared" si="7"/>
        <v>1451.9077300000008</v>
      </c>
      <c r="I32" s="55">
        <v>1.6112</v>
      </c>
      <c r="J32" s="54">
        <f t="shared" si="8"/>
        <v>11696.568672880001</v>
      </c>
      <c r="K32" s="54">
        <f t="shared" si="9"/>
        <v>9357.2549383040005</v>
      </c>
      <c r="L32" s="54">
        <f t="shared" si="10"/>
        <v>2339.3137345760006</v>
      </c>
      <c r="M32" s="54">
        <f t="shared" si="11"/>
        <v>887.40600457599976</v>
      </c>
      <c r="N32" s="54">
        <f t="shared" si="12"/>
        <v>4437.0300228799997</v>
      </c>
      <c r="O32" s="54">
        <f t="shared" si="13"/>
        <v>3549.6240183039999</v>
      </c>
      <c r="P32" s="47" t="s">
        <v>50</v>
      </c>
    </row>
    <row r="33" spans="1:16" ht="15" customHeight="1" x14ac:dyDescent="0.2">
      <c r="A33" s="53">
        <v>31</v>
      </c>
      <c r="B33" s="76" t="s">
        <v>74</v>
      </c>
      <c r="C33" s="76" t="s">
        <v>114</v>
      </c>
      <c r="D33" s="62" t="s">
        <v>247</v>
      </c>
      <c r="E33" s="14">
        <v>6830.4533750000001</v>
      </c>
      <c r="F33" s="60">
        <v>5</v>
      </c>
      <c r="G33" s="51">
        <v>5464.3626999999997</v>
      </c>
      <c r="H33" s="54">
        <f t="shared" si="7"/>
        <v>1366.0906750000004</v>
      </c>
      <c r="I33" s="55">
        <v>1.6112</v>
      </c>
      <c r="J33" s="54">
        <f t="shared" si="8"/>
        <v>11005.226477799999</v>
      </c>
      <c r="K33" s="54">
        <f t="shared" si="9"/>
        <v>8804.1811822399995</v>
      </c>
      <c r="L33" s="54">
        <f t="shared" si="10"/>
        <v>2201.0452955599994</v>
      </c>
      <c r="M33" s="54">
        <f t="shared" si="11"/>
        <v>834.95462055999906</v>
      </c>
      <c r="N33" s="54">
        <f t="shared" si="12"/>
        <v>4174.7731027999989</v>
      </c>
      <c r="O33" s="54">
        <f t="shared" si="13"/>
        <v>3339.8184822399999</v>
      </c>
      <c r="P33" s="47" t="s">
        <v>50</v>
      </c>
    </row>
    <row r="34" spans="1:16" ht="15" customHeight="1" x14ac:dyDescent="0.2">
      <c r="A34" s="53">
        <v>32</v>
      </c>
      <c r="B34" s="76" t="s">
        <v>75</v>
      </c>
      <c r="C34" s="76" t="s">
        <v>115</v>
      </c>
      <c r="D34" s="62" t="s">
        <v>248</v>
      </c>
      <c r="E34" s="14">
        <v>8358.0722784000009</v>
      </c>
      <c r="F34" s="60">
        <v>5</v>
      </c>
      <c r="G34" s="51">
        <v>6686.4578227200009</v>
      </c>
      <c r="H34" s="54">
        <f t="shared" si="7"/>
        <v>1671.61445568</v>
      </c>
      <c r="I34" s="55">
        <v>1.6112</v>
      </c>
      <c r="J34" s="54">
        <f t="shared" si="8"/>
        <v>13466.526054958082</v>
      </c>
      <c r="K34" s="54">
        <f t="shared" si="9"/>
        <v>10773.220843966465</v>
      </c>
      <c r="L34" s="54">
        <f t="shared" si="10"/>
        <v>2693.3052109916171</v>
      </c>
      <c r="M34" s="54">
        <f t="shared" si="11"/>
        <v>1021.6907553116171</v>
      </c>
      <c r="N34" s="54">
        <f t="shared" si="12"/>
        <v>5108.4537765580808</v>
      </c>
      <c r="O34" s="54">
        <f t="shared" si="13"/>
        <v>4086.7630212464637</v>
      </c>
      <c r="P34" s="47" t="s">
        <v>50</v>
      </c>
    </row>
    <row r="35" spans="1:16" ht="15" customHeight="1" x14ac:dyDescent="0.2">
      <c r="A35" s="53">
        <v>33</v>
      </c>
      <c r="B35" s="76" t="s">
        <v>76</v>
      </c>
      <c r="C35" s="76" t="s">
        <v>116</v>
      </c>
      <c r="D35" s="62" t="s">
        <v>249</v>
      </c>
      <c r="E35" s="14">
        <v>12119473.422239801</v>
      </c>
      <c r="F35" s="60">
        <v>5</v>
      </c>
      <c r="G35" s="51">
        <v>7271684.0533438809</v>
      </c>
      <c r="H35" s="54">
        <f t="shared" si="7"/>
        <v>4847789.36889592</v>
      </c>
      <c r="I35" s="55">
        <v>1.6112</v>
      </c>
      <c r="J35" s="54">
        <f t="shared" si="8"/>
        <v>19526895.577912766</v>
      </c>
      <c r="K35" s="54">
        <f t="shared" si="9"/>
        <v>11716137.346747661</v>
      </c>
      <c r="L35" s="54">
        <f t="shared" si="10"/>
        <v>7810758.2311651055</v>
      </c>
      <c r="M35" s="54">
        <f t="shared" si="11"/>
        <v>2962968.8622691855</v>
      </c>
      <c r="N35" s="54">
        <f t="shared" si="12"/>
        <v>7407422.1556729656</v>
      </c>
      <c r="O35" s="54">
        <f t="shared" si="13"/>
        <v>4444453.2934037801</v>
      </c>
      <c r="P35" s="47" t="s">
        <v>50</v>
      </c>
    </row>
    <row r="36" spans="1:16" ht="15" customHeight="1" x14ac:dyDescent="0.2">
      <c r="A36" s="53">
        <v>34</v>
      </c>
      <c r="B36" s="76" t="s">
        <v>77</v>
      </c>
      <c r="C36" s="76" t="s">
        <v>117</v>
      </c>
      <c r="D36" s="62" t="s">
        <v>250</v>
      </c>
      <c r="E36" s="14">
        <v>4670269.0835135998</v>
      </c>
      <c r="F36" s="60">
        <v>5</v>
      </c>
      <c r="G36" s="51">
        <v>2802161.4501081598</v>
      </c>
      <c r="H36" s="54">
        <f t="shared" si="7"/>
        <v>1868107.63340544</v>
      </c>
      <c r="I36" s="55">
        <v>1.6112</v>
      </c>
      <c r="J36" s="54">
        <f t="shared" si="8"/>
        <v>7524737.5473571122</v>
      </c>
      <c r="K36" s="54">
        <f t="shared" si="9"/>
        <v>4514842.5284142671</v>
      </c>
      <c r="L36" s="54">
        <f t="shared" si="10"/>
        <v>3009895.0189428451</v>
      </c>
      <c r="M36" s="54">
        <f t="shared" si="11"/>
        <v>1141787.385537405</v>
      </c>
      <c r="N36" s="54">
        <f t="shared" si="12"/>
        <v>2854468.4638435123</v>
      </c>
      <c r="O36" s="54">
        <f t="shared" si="13"/>
        <v>1712681.0783061073</v>
      </c>
      <c r="P36" s="47" t="s">
        <v>50</v>
      </c>
    </row>
    <row r="37" spans="1:16" ht="15" customHeight="1" x14ac:dyDescent="0.2">
      <c r="A37" s="53">
        <v>35</v>
      </c>
      <c r="B37" s="76" t="s">
        <v>78</v>
      </c>
      <c r="C37" s="76" t="s">
        <v>118</v>
      </c>
      <c r="D37" s="62" t="s">
        <v>251</v>
      </c>
      <c r="E37" s="14">
        <v>100660.4007684</v>
      </c>
      <c r="F37" s="60">
        <v>5</v>
      </c>
      <c r="G37" s="51">
        <v>60396.24046103999</v>
      </c>
      <c r="H37" s="54">
        <f t="shared" si="7"/>
        <v>40264.160307360005</v>
      </c>
      <c r="I37" s="55">
        <v>1.6112</v>
      </c>
      <c r="J37" s="54">
        <f t="shared" si="8"/>
        <v>162184.03771804608</v>
      </c>
      <c r="K37" s="54">
        <f t="shared" si="9"/>
        <v>97310.422630827627</v>
      </c>
      <c r="L37" s="54">
        <f t="shared" si="10"/>
        <v>64873.615087218452</v>
      </c>
      <c r="M37" s="54">
        <f t="shared" si="11"/>
        <v>24609.454779858446</v>
      </c>
      <c r="N37" s="54">
        <f t="shared" si="12"/>
        <v>61523.636949646083</v>
      </c>
      <c r="O37" s="54">
        <f t="shared" si="13"/>
        <v>36914.182169787637</v>
      </c>
      <c r="P37" s="47" t="s">
        <v>50</v>
      </c>
    </row>
    <row r="38" spans="1:16" ht="15" customHeight="1" x14ac:dyDescent="0.2">
      <c r="A38" s="53">
        <v>36</v>
      </c>
      <c r="B38" s="76" t="s">
        <v>79</v>
      </c>
      <c r="C38" s="76" t="s">
        <v>119</v>
      </c>
      <c r="D38" s="62" t="s">
        <v>252</v>
      </c>
      <c r="E38" s="14">
        <v>12809.2800174</v>
      </c>
      <c r="F38" s="60">
        <v>5</v>
      </c>
      <c r="G38" s="51">
        <v>8538.6660595988396</v>
      </c>
      <c r="H38" s="54">
        <f t="shared" si="7"/>
        <v>4270.6139578011607</v>
      </c>
      <c r="I38" s="55">
        <v>1.6112</v>
      </c>
      <c r="J38" s="54">
        <f t="shared" si="8"/>
        <v>20638.311964034881</v>
      </c>
      <c r="K38" s="54">
        <f t="shared" si="9"/>
        <v>13757.49875522565</v>
      </c>
      <c r="L38" s="54">
        <f t="shared" si="10"/>
        <v>6880.8132088092316</v>
      </c>
      <c r="M38" s="54">
        <f t="shared" si="11"/>
        <v>2610.1992510080709</v>
      </c>
      <c r="N38" s="54">
        <f t="shared" si="12"/>
        <v>7829.031946634881</v>
      </c>
      <c r="O38" s="54">
        <f t="shared" si="13"/>
        <v>5218.8326956268102</v>
      </c>
      <c r="P38" s="47" t="s">
        <v>50</v>
      </c>
    </row>
    <row r="39" spans="1:16" ht="15" customHeight="1" x14ac:dyDescent="0.2">
      <c r="A39" s="53">
        <v>37</v>
      </c>
      <c r="B39" s="76" t="s">
        <v>80</v>
      </c>
      <c r="C39" s="76" t="s">
        <v>120</v>
      </c>
      <c r="D39" s="62" t="s">
        <v>253</v>
      </c>
      <c r="E39" s="14">
        <v>19191.544715199998</v>
      </c>
      <c r="F39" s="60">
        <v>5</v>
      </c>
      <c r="G39" s="51">
        <v>7676.6178860800001</v>
      </c>
      <c r="H39" s="54">
        <f t="shared" si="7"/>
        <v>11514.926829119999</v>
      </c>
      <c r="I39" s="55">
        <v>1.6112</v>
      </c>
      <c r="J39" s="54">
        <f t="shared" si="8"/>
        <v>30921.416845130236</v>
      </c>
      <c r="K39" s="54">
        <f t="shared" si="9"/>
        <v>12368.566738052095</v>
      </c>
      <c r="L39" s="54">
        <f t="shared" si="10"/>
        <v>18552.850107078142</v>
      </c>
      <c r="M39" s="54">
        <f t="shared" si="11"/>
        <v>7037.9232779581434</v>
      </c>
      <c r="N39" s="54">
        <f t="shared" si="12"/>
        <v>11729.872129930238</v>
      </c>
      <c r="O39" s="54">
        <f t="shared" si="13"/>
        <v>4691.9488519720953</v>
      </c>
      <c r="P39" s="47" t="s">
        <v>50</v>
      </c>
    </row>
    <row r="40" spans="1:16" ht="15" customHeight="1" x14ac:dyDescent="0.2">
      <c r="A40" s="53">
        <v>38</v>
      </c>
      <c r="B40" s="76" t="s">
        <v>81</v>
      </c>
      <c r="C40" s="76" t="s">
        <v>121</v>
      </c>
      <c r="D40" s="62" t="s">
        <v>254</v>
      </c>
      <c r="E40" s="14">
        <v>19831.360423000002</v>
      </c>
      <c r="F40" s="60">
        <v>5</v>
      </c>
      <c r="G40" s="51">
        <v>19831.360423000002</v>
      </c>
      <c r="H40" s="54">
        <f t="shared" si="7"/>
        <v>0</v>
      </c>
      <c r="I40" s="55">
        <v>1.6112</v>
      </c>
      <c r="J40" s="54">
        <f t="shared" si="8"/>
        <v>31952.287913537602</v>
      </c>
      <c r="K40" s="54">
        <f t="shared" si="9"/>
        <v>31952.287913537602</v>
      </c>
      <c r="L40" s="54">
        <f t="shared" si="10"/>
        <v>0</v>
      </c>
      <c r="M40" s="54">
        <f t="shared" si="11"/>
        <v>0</v>
      </c>
      <c r="N40" s="54">
        <f t="shared" si="12"/>
        <v>12120.927490537601</v>
      </c>
      <c r="O40" s="54">
        <f t="shared" si="13"/>
        <v>12120.927490537601</v>
      </c>
      <c r="P40" s="47" t="s">
        <v>50</v>
      </c>
    </row>
    <row r="41" spans="1:16" ht="15" customHeight="1" x14ac:dyDescent="0.2">
      <c r="A41" s="53">
        <v>39</v>
      </c>
      <c r="B41" s="76" t="s">
        <v>170</v>
      </c>
      <c r="C41" s="76" t="s">
        <v>206</v>
      </c>
      <c r="D41" s="62" t="s">
        <v>255</v>
      </c>
      <c r="E41" s="14">
        <v>40384.593261499998</v>
      </c>
      <c r="F41" s="60">
        <v>5</v>
      </c>
      <c r="G41" s="51">
        <v>40384.593261499998</v>
      </c>
      <c r="H41" s="54">
        <f t="shared" si="7"/>
        <v>0</v>
      </c>
      <c r="I41" s="55">
        <v>1.6112</v>
      </c>
      <c r="J41" s="54">
        <f t="shared" si="8"/>
        <v>65067.656662928799</v>
      </c>
      <c r="K41" s="54">
        <f t="shared" si="9"/>
        <v>65067.656662928799</v>
      </c>
      <c r="L41" s="54">
        <f t="shared" si="10"/>
        <v>0</v>
      </c>
      <c r="M41" s="54">
        <f t="shared" si="11"/>
        <v>0</v>
      </c>
      <c r="N41" s="54">
        <f t="shared" si="12"/>
        <v>24683.063401428801</v>
      </c>
      <c r="O41" s="54">
        <f t="shared" si="13"/>
        <v>24683.063401428801</v>
      </c>
      <c r="P41" s="47" t="s">
        <v>50</v>
      </c>
    </row>
    <row r="42" spans="1:16" ht="15" customHeight="1" x14ac:dyDescent="0.2">
      <c r="A42" s="53">
        <v>40</v>
      </c>
      <c r="B42" s="76" t="s">
        <v>171</v>
      </c>
      <c r="C42" s="76" t="s">
        <v>207</v>
      </c>
      <c r="D42" s="62" t="s">
        <v>256</v>
      </c>
      <c r="E42" s="14">
        <v>7222.4608476999992</v>
      </c>
      <c r="F42" s="60">
        <v>5</v>
      </c>
      <c r="G42" s="51">
        <v>7222.4608476999992</v>
      </c>
      <c r="H42" s="54">
        <f t="shared" si="7"/>
        <v>0</v>
      </c>
      <c r="I42" s="55">
        <v>1.6112</v>
      </c>
      <c r="J42" s="54">
        <f t="shared" si="8"/>
        <v>11636.828917814239</v>
      </c>
      <c r="K42" s="54">
        <f t="shared" si="9"/>
        <v>11636.828917814239</v>
      </c>
      <c r="L42" s="54">
        <f t="shared" si="10"/>
        <v>0</v>
      </c>
      <c r="M42" s="54">
        <f t="shared" si="11"/>
        <v>0</v>
      </c>
      <c r="N42" s="54">
        <f t="shared" si="12"/>
        <v>4414.3680701142393</v>
      </c>
      <c r="O42" s="54">
        <f t="shared" si="13"/>
        <v>4414.3680701142393</v>
      </c>
      <c r="P42" s="47" t="s">
        <v>50</v>
      </c>
    </row>
    <row r="43" spans="1:16" ht="15" customHeight="1" x14ac:dyDescent="0.2">
      <c r="A43" s="53">
        <v>41</v>
      </c>
      <c r="B43" s="76" t="s">
        <v>172</v>
      </c>
      <c r="C43" s="76" t="s">
        <v>208</v>
      </c>
      <c r="D43" s="62" t="s">
        <v>257</v>
      </c>
      <c r="E43" s="14">
        <v>60565.066123500001</v>
      </c>
      <c r="F43" s="60">
        <v>5</v>
      </c>
      <c r="G43" s="51">
        <v>60565.066123500001</v>
      </c>
      <c r="H43" s="54">
        <f t="shared" si="7"/>
        <v>0</v>
      </c>
      <c r="I43" s="55">
        <v>1.6112</v>
      </c>
      <c r="J43" s="54">
        <f t="shared" si="8"/>
        <v>97582.434538183195</v>
      </c>
      <c r="K43" s="54">
        <f t="shared" si="9"/>
        <v>97582.434538183195</v>
      </c>
      <c r="L43" s="54">
        <f t="shared" si="10"/>
        <v>0</v>
      </c>
      <c r="M43" s="54">
        <f t="shared" si="11"/>
        <v>0</v>
      </c>
      <c r="N43" s="54">
        <f t="shared" si="12"/>
        <v>37017.368414683195</v>
      </c>
      <c r="O43" s="54">
        <f t="shared" si="13"/>
        <v>37017.368414683195</v>
      </c>
      <c r="P43" s="47" t="s">
        <v>50</v>
      </c>
    </row>
    <row r="44" spans="1:16" ht="15" customHeight="1" x14ac:dyDescent="0.2">
      <c r="A44" s="53">
        <v>42</v>
      </c>
      <c r="B44" s="76" t="s">
        <v>173</v>
      </c>
      <c r="C44" s="76" t="s">
        <v>209</v>
      </c>
      <c r="D44" s="62" t="s">
        <v>258</v>
      </c>
      <c r="E44" s="14">
        <v>14443.522082999998</v>
      </c>
      <c r="F44" s="60">
        <v>5</v>
      </c>
      <c r="G44" s="51">
        <v>14443.522082999998</v>
      </c>
      <c r="H44" s="54">
        <f t="shared" si="7"/>
        <v>0</v>
      </c>
      <c r="I44" s="55">
        <v>1.6112</v>
      </c>
      <c r="J44" s="54">
        <f t="shared" si="8"/>
        <v>23271.402780129596</v>
      </c>
      <c r="K44" s="54">
        <f t="shared" si="9"/>
        <v>23271.402780129596</v>
      </c>
      <c r="L44" s="54">
        <f t="shared" si="10"/>
        <v>0</v>
      </c>
      <c r="M44" s="54">
        <f t="shared" si="11"/>
        <v>0</v>
      </c>
      <c r="N44" s="54">
        <f t="shared" si="12"/>
        <v>8827.880697129598</v>
      </c>
      <c r="O44" s="54">
        <f t="shared" si="13"/>
        <v>8827.880697129598</v>
      </c>
      <c r="P44" s="47" t="s">
        <v>50</v>
      </c>
    </row>
    <row r="45" spans="1:16" ht="15" customHeight="1" x14ac:dyDescent="0.2">
      <c r="A45" s="53">
        <v>43</v>
      </c>
      <c r="B45" s="76" t="s">
        <v>174</v>
      </c>
      <c r="C45" s="76" t="s">
        <v>210</v>
      </c>
      <c r="D45" s="62" t="s">
        <v>259</v>
      </c>
      <c r="E45" s="14">
        <v>6122.7790075999992</v>
      </c>
      <c r="F45" s="60">
        <v>5</v>
      </c>
      <c r="G45" s="51">
        <v>6122.7790075999992</v>
      </c>
      <c r="H45" s="54">
        <f t="shared" si="7"/>
        <v>0</v>
      </c>
      <c r="I45" s="55">
        <v>1.6112</v>
      </c>
      <c r="J45" s="54">
        <f t="shared" si="8"/>
        <v>9865.0215370451187</v>
      </c>
      <c r="K45" s="54">
        <f t="shared" si="9"/>
        <v>9865.0215370451187</v>
      </c>
      <c r="L45" s="54">
        <f t="shared" si="10"/>
        <v>0</v>
      </c>
      <c r="M45" s="54">
        <f t="shared" si="11"/>
        <v>0</v>
      </c>
      <c r="N45" s="54">
        <f t="shared" si="12"/>
        <v>3742.2425294451195</v>
      </c>
      <c r="O45" s="54">
        <f t="shared" si="13"/>
        <v>3742.2425294451195</v>
      </c>
      <c r="P45" s="47" t="s">
        <v>50</v>
      </c>
    </row>
    <row r="46" spans="1:16" ht="15" customHeight="1" x14ac:dyDescent="0.2">
      <c r="A46" s="53">
        <v>44</v>
      </c>
      <c r="B46" s="76" t="s">
        <v>175</v>
      </c>
      <c r="C46" s="76" t="s">
        <v>211</v>
      </c>
      <c r="D46" s="62" t="s">
        <v>260</v>
      </c>
      <c r="E46" s="14">
        <v>7287.0251643000001</v>
      </c>
      <c r="F46" s="60">
        <v>5</v>
      </c>
      <c r="G46" s="51">
        <v>7287.0251643000001</v>
      </c>
      <c r="H46" s="54">
        <f t="shared" si="7"/>
        <v>0</v>
      </c>
      <c r="I46" s="55">
        <v>1.6112</v>
      </c>
      <c r="J46" s="54">
        <f t="shared" si="8"/>
        <v>11740.85494472016</v>
      </c>
      <c r="K46" s="54">
        <f t="shared" si="9"/>
        <v>11740.85494472016</v>
      </c>
      <c r="L46" s="54">
        <f t="shared" si="10"/>
        <v>0</v>
      </c>
      <c r="M46" s="54">
        <f t="shared" si="11"/>
        <v>0</v>
      </c>
      <c r="N46" s="54">
        <f t="shared" si="12"/>
        <v>4453.8297804201602</v>
      </c>
      <c r="O46" s="54">
        <f t="shared" si="13"/>
        <v>4453.8297804201602</v>
      </c>
      <c r="P46" s="47" t="s">
        <v>50</v>
      </c>
    </row>
    <row r="47" spans="1:16" ht="15" customHeight="1" x14ac:dyDescent="0.2">
      <c r="A47" s="53">
        <v>45</v>
      </c>
      <c r="B47" s="76" t="s">
        <v>176</v>
      </c>
      <c r="C47" s="76" t="s">
        <v>212</v>
      </c>
      <c r="D47" s="62" t="s">
        <v>261</v>
      </c>
      <c r="E47" s="14">
        <v>6975.5975399999998</v>
      </c>
      <c r="F47" s="60">
        <v>5</v>
      </c>
      <c r="G47" s="51">
        <v>6975.5975399999998</v>
      </c>
      <c r="H47" s="54">
        <f t="shared" si="7"/>
        <v>0</v>
      </c>
      <c r="I47" s="55">
        <v>1.6112</v>
      </c>
      <c r="J47" s="54">
        <f t="shared" si="8"/>
        <v>11239.082756447999</v>
      </c>
      <c r="K47" s="54">
        <f t="shared" si="9"/>
        <v>11239.082756447999</v>
      </c>
      <c r="L47" s="54">
        <f t="shared" si="10"/>
        <v>0</v>
      </c>
      <c r="M47" s="54">
        <f t="shared" si="11"/>
        <v>0</v>
      </c>
      <c r="N47" s="54">
        <f t="shared" si="12"/>
        <v>4263.4852164479989</v>
      </c>
      <c r="O47" s="54">
        <f t="shared" si="13"/>
        <v>4263.4852164479989</v>
      </c>
      <c r="P47" s="47" t="s">
        <v>50</v>
      </c>
    </row>
    <row r="48" spans="1:16" ht="15" customHeight="1" x14ac:dyDescent="0.2">
      <c r="A48" s="53">
        <v>46</v>
      </c>
      <c r="B48" s="76" t="s">
        <v>177</v>
      </c>
      <c r="C48" s="76" t="s">
        <v>213</v>
      </c>
      <c r="D48" s="62" t="s">
        <v>262</v>
      </c>
      <c r="E48" s="14">
        <v>8950.5972215999991</v>
      </c>
      <c r="F48" s="60">
        <v>5</v>
      </c>
      <c r="G48" s="51">
        <v>8950.5972215999991</v>
      </c>
      <c r="H48" s="54">
        <f t="shared" si="7"/>
        <v>0</v>
      </c>
      <c r="I48" s="55">
        <v>1.6112</v>
      </c>
      <c r="J48" s="54">
        <f t="shared" si="8"/>
        <v>14421.202243441918</v>
      </c>
      <c r="K48" s="54">
        <f t="shared" si="9"/>
        <v>14421.202243441918</v>
      </c>
      <c r="L48" s="54">
        <f t="shared" si="10"/>
        <v>0</v>
      </c>
      <c r="M48" s="54">
        <f t="shared" si="11"/>
        <v>0</v>
      </c>
      <c r="N48" s="54">
        <f t="shared" si="12"/>
        <v>5470.6050218419186</v>
      </c>
      <c r="O48" s="54">
        <f t="shared" si="13"/>
        <v>5470.6050218419186</v>
      </c>
      <c r="P48" s="47" t="s">
        <v>50</v>
      </c>
    </row>
    <row r="49" spans="1:16" ht="15" customHeight="1" x14ac:dyDescent="0.2">
      <c r="A49" s="53">
        <v>47</v>
      </c>
      <c r="B49" s="76" t="s">
        <v>178</v>
      </c>
      <c r="C49" s="76" t="s">
        <v>214</v>
      </c>
      <c r="D49" s="62" t="s">
        <v>263</v>
      </c>
      <c r="E49" s="14">
        <v>139674.58100959999</v>
      </c>
      <c r="F49" s="60">
        <v>5</v>
      </c>
      <c r="G49" s="51">
        <v>139674.58100959999</v>
      </c>
      <c r="H49" s="54">
        <f t="shared" si="7"/>
        <v>0</v>
      </c>
      <c r="I49" s="55">
        <v>1.6112</v>
      </c>
      <c r="J49" s="54">
        <f t="shared" si="8"/>
        <v>225043.68492266751</v>
      </c>
      <c r="K49" s="54">
        <f t="shared" si="9"/>
        <v>225043.68492266751</v>
      </c>
      <c r="L49" s="54">
        <f t="shared" si="10"/>
        <v>0</v>
      </c>
      <c r="M49" s="54">
        <f t="shared" si="11"/>
        <v>0</v>
      </c>
      <c r="N49" s="54">
        <f t="shared" si="12"/>
        <v>85369.10391306752</v>
      </c>
      <c r="O49" s="54">
        <f t="shared" si="13"/>
        <v>85369.10391306752</v>
      </c>
      <c r="P49" s="47" t="s">
        <v>50</v>
      </c>
    </row>
    <row r="50" spans="1:16" ht="15" customHeight="1" x14ac:dyDescent="0.2">
      <c r="A50" s="53">
        <v>48</v>
      </c>
      <c r="B50" s="76" t="s">
        <v>179</v>
      </c>
      <c r="C50" s="76" t="s">
        <v>215</v>
      </c>
      <c r="D50" s="62" t="s">
        <v>264</v>
      </c>
      <c r="E50" s="14">
        <v>6265.6621343999996</v>
      </c>
      <c r="F50" s="60">
        <v>5</v>
      </c>
      <c r="G50" s="51">
        <v>6265.6621343999996</v>
      </c>
      <c r="H50" s="54">
        <f t="shared" si="7"/>
        <v>0</v>
      </c>
      <c r="I50" s="55">
        <v>1.6112</v>
      </c>
      <c r="J50" s="54">
        <f t="shared" si="8"/>
        <v>10095.234830945279</v>
      </c>
      <c r="K50" s="54">
        <f t="shared" si="9"/>
        <v>10095.234830945279</v>
      </c>
      <c r="L50" s="54">
        <f t="shared" si="10"/>
        <v>0</v>
      </c>
      <c r="M50" s="54">
        <f t="shared" si="11"/>
        <v>0</v>
      </c>
      <c r="N50" s="54">
        <f t="shared" si="12"/>
        <v>3829.5726965452795</v>
      </c>
      <c r="O50" s="54">
        <f t="shared" si="13"/>
        <v>3829.5726965452795</v>
      </c>
      <c r="P50" s="47" t="s">
        <v>50</v>
      </c>
    </row>
    <row r="51" spans="1:16" ht="15" customHeight="1" x14ac:dyDescent="0.2">
      <c r="A51" s="53">
        <v>49</v>
      </c>
      <c r="B51" s="76" t="s">
        <v>180</v>
      </c>
      <c r="C51" s="76" t="s">
        <v>216</v>
      </c>
      <c r="D51" s="62" t="s">
        <v>265</v>
      </c>
      <c r="E51" s="14">
        <v>8657.5681232000006</v>
      </c>
      <c r="F51" s="60">
        <v>5</v>
      </c>
      <c r="G51" s="51">
        <v>8657.5681232000006</v>
      </c>
      <c r="H51" s="54">
        <f t="shared" si="7"/>
        <v>0</v>
      </c>
      <c r="I51" s="55">
        <v>1.6112</v>
      </c>
      <c r="J51" s="54">
        <f t="shared" si="8"/>
        <v>13949.07376009984</v>
      </c>
      <c r="K51" s="54">
        <f t="shared" si="9"/>
        <v>13949.07376009984</v>
      </c>
      <c r="L51" s="54">
        <f t="shared" si="10"/>
        <v>0</v>
      </c>
      <c r="M51" s="54">
        <f t="shared" si="11"/>
        <v>0</v>
      </c>
      <c r="N51" s="54">
        <f t="shared" si="12"/>
        <v>5291.5056368998394</v>
      </c>
      <c r="O51" s="54">
        <f t="shared" si="13"/>
        <v>5291.5056368998394</v>
      </c>
      <c r="P51" s="47" t="s">
        <v>50</v>
      </c>
    </row>
    <row r="52" spans="1:16" ht="15" customHeight="1" x14ac:dyDescent="0.2">
      <c r="A52" s="53">
        <v>50</v>
      </c>
      <c r="B52" s="76" t="s">
        <v>82</v>
      </c>
      <c r="C52" s="76" t="s">
        <v>122</v>
      </c>
      <c r="D52" s="62" t="s">
        <v>266</v>
      </c>
      <c r="E52" s="14">
        <v>6516.5329019999999</v>
      </c>
      <c r="F52" s="60">
        <v>5</v>
      </c>
      <c r="G52" s="51">
        <v>6516.5329019999999</v>
      </c>
      <c r="H52" s="54">
        <f t="shared" si="7"/>
        <v>0</v>
      </c>
      <c r="I52" s="55">
        <v>1.6112</v>
      </c>
      <c r="J52" s="54">
        <f t="shared" si="8"/>
        <v>10499.437811702399</v>
      </c>
      <c r="K52" s="54">
        <f t="shared" si="9"/>
        <v>10499.437811702399</v>
      </c>
      <c r="L52" s="54">
        <f t="shared" si="10"/>
        <v>0</v>
      </c>
      <c r="M52" s="54">
        <f t="shared" si="11"/>
        <v>0</v>
      </c>
      <c r="N52" s="54">
        <f t="shared" si="12"/>
        <v>3982.904909702399</v>
      </c>
      <c r="O52" s="54">
        <f t="shared" si="13"/>
        <v>3982.904909702399</v>
      </c>
      <c r="P52" s="47" t="s">
        <v>50</v>
      </c>
    </row>
    <row r="53" spans="1:16" ht="15" customHeight="1" x14ac:dyDescent="0.2">
      <c r="A53" s="53">
        <v>51</v>
      </c>
      <c r="B53" s="76" t="s">
        <v>83</v>
      </c>
      <c r="C53" s="76" t="s">
        <v>123</v>
      </c>
      <c r="D53" s="62" t="s">
        <v>267</v>
      </c>
      <c r="E53" s="14">
        <v>12796.710377199999</v>
      </c>
      <c r="F53" s="60">
        <v>5</v>
      </c>
      <c r="G53" s="51">
        <v>10237.36830176</v>
      </c>
      <c r="H53" s="54">
        <f t="shared" si="7"/>
        <v>2559.3420754399995</v>
      </c>
      <c r="I53" s="55">
        <v>1.6112</v>
      </c>
      <c r="J53" s="54">
        <f t="shared" si="8"/>
        <v>20618.059759744639</v>
      </c>
      <c r="K53" s="54">
        <f t="shared" si="9"/>
        <v>16494.44780779571</v>
      </c>
      <c r="L53" s="54">
        <f t="shared" si="10"/>
        <v>4123.6119519489293</v>
      </c>
      <c r="M53" s="54">
        <f t="shared" si="11"/>
        <v>1564.2698765089299</v>
      </c>
      <c r="N53" s="54">
        <f t="shared" si="12"/>
        <v>7821.3493825446403</v>
      </c>
      <c r="O53" s="54">
        <f t="shared" si="13"/>
        <v>6257.0795060357104</v>
      </c>
      <c r="P53" s="47" t="s">
        <v>50</v>
      </c>
    </row>
    <row r="54" spans="1:16" ht="15" customHeight="1" x14ac:dyDescent="0.2">
      <c r="A54" s="53">
        <v>52</v>
      </c>
      <c r="B54" s="76" t="s">
        <v>181</v>
      </c>
      <c r="C54" s="76" t="s">
        <v>217</v>
      </c>
      <c r="D54" s="62" t="s">
        <v>268</v>
      </c>
      <c r="E54" s="14">
        <v>6332.3615231999993</v>
      </c>
      <c r="F54" s="60">
        <v>5</v>
      </c>
      <c r="G54" s="51">
        <v>6331.7282870476802</v>
      </c>
      <c r="H54" s="54">
        <f t="shared" si="7"/>
        <v>0.6332361523191139</v>
      </c>
      <c r="I54" s="55">
        <v>1.6112</v>
      </c>
      <c r="J54" s="54">
        <f t="shared" si="8"/>
        <v>10202.700886179839</v>
      </c>
      <c r="K54" s="54">
        <f t="shared" si="9"/>
        <v>10201.680616091222</v>
      </c>
      <c r="L54" s="54">
        <f t="shared" si="10"/>
        <v>1.0202700886165985</v>
      </c>
      <c r="M54" s="54">
        <f t="shared" si="11"/>
        <v>0.38703393629748462</v>
      </c>
      <c r="N54" s="54">
        <f t="shared" si="12"/>
        <v>3870.3393629798393</v>
      </c>
      <c r="O54" s="54">
        <f t="shared" si="13"/>
        <v>3869.9523290435418</v>
      </c>
      <c r="P54" s="47" t="s">
        <v>50</v>
      </c>
    </row>
    <row r="55" spans="1:16" ht="15" customHeight="1" x14ac:dyDescent="0.2">
      <c r="A55" s="53">
        <v>53</v>
      </c>
      <c r="B55" s="76" t="s">
        <v>182</v>
      </c>
      <c r="C55" s="76" t="s">
        <v>218</v>
      </c>
      <c r="D55" s="62" t="s">
        <v>269</v>
      </c>
      <c r="E55" s="14">
        <v>17190.418431999999</v>
      </c>
      <c r="F55" s="60">
        <v>5</v>
      </c>
      <c r="G55" s="51">
        <v>17190.418431999999</v>
      </c>
      <c r="H55" s="54">
        <f t="shared" si="7"/>
        <v>0</v>
      </c>
      <c r="I55" s="55">
        <v>1.6112</v>
      </c>
      <c r="J55" s="54">
        <f t="shared" si="8"/>
        <v>27697.202177638395</v>
      </c>
      <c r="K55" s="54">
        <f t="shared" si="9"/>
        <v>27697.202177638395</v>
      </c>
      <c r="L55" s="54">
        <f t="shared" si="10"/>
        <v>0</v>
      </c>
      <c r="M55" s="54">
        <f t="shared" si="11"/>
        <v>0</v>
      </c>
      <c r="N55" s="54">
        <f t="shared" si="12"/>
        <v>10506.783745638397</v>
      </c>
      <c r="O55" s="54">
        <f t="shared" si="13"/>
        <v>10506.783745638397</v>
      </c>
      <c r="P55" s="47" t="s">
        <v>50</v>
      </c>
    </row>
    <row r="56" spans="1:16" ht="15" customHeight="1" x14ac:dyDescent="0.2">
      <c r="A56" s="53">
        <v>54</v>
      </c>
      <c r="B56" s="76" t="s">
        <v>84</v>
      </c>
      <c r="C56" s="76" t="s">
        <v>124</v>
      </c>
      <c r="D56" s="62" t="s">
        <v>270</v>
      </c>
      <c r="E56" s="14">
        <v>15993.2530351</v>
      </c>
      <c r="F56" s="60">
        <v>5</v>
      </c>
      <c r="G56" s="51">
        <v>12794.602428080001</v>
      </c>
      <c r="H56" s="54">
        <f t="shared" si="7"/>
        <v>3198.6506070199994</v>
      </c>
      <c r="I56" s="55">
        <v>1.6112</v>
      </c>
      <c r="J56" s="54">
        <f t="shared" si="8"/>
        <v>25768.32929015312</v>
      </c>
      <c r="K56" s="54">
        <f t="shared" si="9"/>
        <v>20614.663432122496</v>
      </c>
      <c r="L56" s="54">
        <f t="shared" si="10"/>
        <v>5153.6658580306248</v>
      </c>
      <c r="M56" s="54">
        <f t="shared" si="11"/>
        <v>1955.0152510106254</v>
      </c>
      <c r="N56" s="54">
        <f t="shared" si="12"/>
        <v>9775.0762550531199</v>
      </c>
      <c r="O56" s="54">
        <f t="shared" si="13"/>
        <v>7820.0610040424945</v>
      </c>
      <c r="P56" s="47" t="s">
        <v>50</v>
      </c>
    </row>
    <row r="57" spans="1:16" ht="15" customHeight="1" x14ac:dyDescent="0.2">
      <c r="A57" s="53">
        <v>55</v>
      </c>
      <c r="B57" s="76" t="s">
        <v>85</v>
      </c>
      <c r="C57" s="76" t="s">
        <v>125</v>
      </c>
      <c r="D57" s="62" t="s">
        <v>271</v>
      </c>
      <c r="E57" s="14">
        <v>2367.1892887999998</v>
      </c>
      <c r="F57" s="60">
        <v>5</v>
      </c>
      <c r="G57" s="51">
        <v>1893.7514310399999</v>
      </c>
      <c r="H57" s="54">
        <f t="shared" si="7"/>
        <v>473.43785775999982</v>
      </c>
      <c r="I57" s="55">
        <v>1.6112</v>
      </c>
      <c r="J57" s="54">
        <f t="shared" si="8"/>
        <v>3814.0153821145595</v>
      </c>
      <c r="K57" s="54">
        <f t="shared" si="9"/>
        <v>3051.212305691648</v>
      </c>
      <c r="L57" s="54">
        <f t="shared" si="10"/>
        <v>762.80307642291154</v>
      </c>
      <c r="M57" s="54">
        <f t="shared" si="11"/>
        <v>289.36521866291173</v>
      </c>
      <c r="N57" s="54">
        <f t="shared" si="12"/>
        <v>1446.8260933145598</v>
      </c>
      <c r="O57" s="54">
        <f t="shared" si="13"/>
        <v>1157.4608746516481</v>
      </c>
      <c r="P57" s="47" t="s">
        <v>50</v>
      </c>
    </row>
    <row r="58" spans="1:16" ht="15" customHeight="1" x14ac:dyDescent="0.2">
      <c r="A58" s="53">
        <v>56</v>
      </c>
      <c r="B58" s="76" t="s">
        <v>86</v>
      </c>
      <c r="C58" s="76" t="s">
        <v>126</v>
      </c>
      <c r="D58" s="62" t="s">
        <v>272</v>
      </c>
      <c r="E58" s="14">
        <v>7319.3545375999993</v>
      </c>
      <c r="F58" s="60">
        <v>5</v>
      </c>
      <c r="G58" s="51">
        <v>5855.4836300799998</v>
      </c>
      <c r="H58" s="54">
        <f t="shared" si="7"/>
        <v>1463.8709075199995</v>
      </c>
      <c r="I58" s="55">
        <v>1.6112</v>
      </c>
      <c r="J58" s="54">
        <f t="shared" si="8"/>
        <v>11792.944030981118</v>
      </c>
      <c r="K58" s="54">
        <f t="shared" si="9"/>
        <v>9434.3552247848947</v>
      </c>
      <c r="L58" s="54">
        <f t="shared" si="10"/>
        <v>2358.5888061962232</v>
      </c>
      <c r="M58" s="54">
        <f t="shared" si="11"/>
        <v>894.71789867622374</v>
      </c>
      <c r="N58" s="54">
        <f t="shared" si="12"/>
        <v>4473.5894933811187</v>
      </c>
      <c r="O58" s="54">
        <f t="shared" si="13"/>
        <v>3578.871594704895</v>
      </c>
      <c r="P58" s="47" t="s">
        <v>50</v>
      </c>
    </row>
    <row r="59" spans="1:16" ht="15" customHeight="1" x14ac:dyDescent="0.2">
      <c r="A59" s="53">
        <v>57</v>
      </c>
      <c r="B59" s="76" t="s">
        <v>87</v>
      </c>
      <c r="C59" s="76" t="s">
        <v>127</v>
      </c>
      <c r="D59" s="62" t="s">
        <v>273</v>
      </c>
      <c r="E59" s="14">
        <v>12494.657329999998</v>
      </c>
      <c r="F59" s="60">
        <v>5</v>
      </c>
      <c r="G59" s="51">
        <v>9995.7258639999982</v>
      </c>
      <c r="H59" s="54">
        <f t="shared" si="7"/>
        <v>2498.931466</v>
      </c>
      <c r="I59" s="55">
        <v>1.6112</v>
      </c>
      <c r="J59" s="54">
        <f t="shared" si="8"/>
        <v>20131.391890095998</v>
      </c>
      <c r="K59" s="54">
        <f t="shared" si="9"/>
        <v>16105.113512076798</v>
      </c>
      <c r="L59" s="54">
        <f t="shared" si="10"/>
        <v>4026.2783780192003</v>
      </c>
      <c r="M59" s="54">
        <f t="shared" si="11"/>
        <v>1527.3469120192003</v>
      </c>
      <c r="N59" s="54">
        <f t="shared" si="12"/>
        <v>7636.7345600959998</v>
      </c>
      <c r="O59" s="54">
        <f t="shared" si="13"/>
        <v>6109.3876480767995</v>
      </c>
      <c r="P59" s="47" t="s">
        <v>50</v>
      </c>
    </row>
    <row r="60" spans="1:16" ht="15" customHeight="1" x14ac:dyDescent="0.2">
      <c r="A60" s="53">
        <v>58</v>
      </c>
      <c r="B60" s="76" t="s">
        <v>88</v>
      </c>
      <c r="C60" s="76" t="s">
        <v>128</v>
      </c>
      <c r="D60" s="62" t="s">
        <v>274</v>
      </c>
      <c r="E60" s="14">
        <v>5386.7105892000009</v>
      </c>
      <c r="F60" s="60">
        <v>5</v>
      </c>
      <c r="G60" s="51">
        <v>3232.0263535200006</v>
      </c>
      <c r="H60" s="54">
        <f t="shared" si="7"/>
        <v>2154.6842356800003</v>
      </c>
      <c r="I60" s="55">
        <v>1.6112</v>
      </c>
      <c r="J60" s="54">
        <f t="shared" si="8"/>
        <v>8679.0681013190406</v>
      </c>
      <c r="K60" s="54">
        <f t="shared" si="9"/>
        <v>5207.4408607914247</v>
      </c>
      <c r="L60" s="54">
        <f t="shared" si="10"/>
        <v>3471.6272405276159</v>
      </c>
      <c r="M60" s="54">
        <f t="shared" si="11"/>
        <v>1316.9430048476156</v>
      </c>
      <c r="N60" s="54">
        <f t="shared" si="12"/>
        <v>3292.3575121190397</v>
      </c>
      <c r="O60" s="54">
        <f t="shared" si="13"/>
        <v>1975.4145072714241</v>
      </c>
      <c r="P60" s="47" t="s">
        <v>50</v>
      </c>
    </row>
    <row r="61" spans="1:16" ht="15" customHeight="1" x14ac:dyDescent="0.2">
      <c r="A61" s="53">
        <v>59</v>
      </c>
      <c r="B61" s="76" t="s">
        <v>89</v>
      </c>
      <c r="C61" s="76" t="s">
        <v>129</v>
      </c>
      <c r="D61" s="62" t="s">
        <v>275</v>
      </c>
      <c r="E61" s="14">
        <v>3598.5682655999994</v>
      </c>
      <c r="F61" s="60">
        <v>5</v>
      </c>
      <c r="G61" s="51">
        <v>2159.1409593599997</v>
      </c>
      <c r="H61" s="54">
        <f t="shared" si="7"/>
        <v>1439.4273062399998</v>
      </c>
      <c r="I61" s="55">
        <v>1.6112</v>
      </c>
      <c r="J61" s="54">
        <f t="shared" si="8"/>
        <v>5798.0131895347185</v>
      </c>
      <c r="K61" s="54">
        <f t="shared" si="9"/>
        <v>3478.8079137208315</v>
      </c>
      <c r="L61" s="54">
        <f t="shared" si="10"/>
        <v>2319.2052758138871</v>
      </c>
      <c r="M61" s="54">
        <f t="shared" si="11"/>
        <v>879.77796957388728</v>
      </c>
      <c r="N61" s="54">
        <f t="shared" si="12"/>
        <v>2199.4449239347191</v>
      </c>
      <c r="O61" s="54">
        <f t="shared" si="13"/>
        <v>1319.6669543608318</v>
      </c>
      <c r="P61" s="47" t="s">
        <v>50</v>
      </c>
    </row>
    <row r="62" spans="1:16" ht="15" customHeight="1" x14ac:dyDescent="0.2">
      <c r="A62" s="53">
        <v>60</v>
      </c>
      <c r="B62" s="76" t="s">
        <v>90</v>
      </c>
      <c r="C62" s="76" t="s">
        <v>130</v>
      </c>
      <c r="D62" s="62" t="s">
        <v>276</v>
      </c>
      <c r="E62" s="14">
        <v>4208.7757175999996</v>
      </c>
      <c r="F62" s="60">
        <v>5</v>
      </c>
      <c r="G62" s="51">
        <v>2525.2654305599999</v>
      </c>
      <c r="H62" s="54">
        <f t="shared" si="7"/>
        <v>1683.5102870399996</v>
      </c>
      <c r="I62" s="55">
        <v>1.6112</v>
      </c>
      <c r="J62" s="54">
        <f t="shared" si="8"/>
        <v>6781.1794361971188</v>
      </c>
      <c r="K62" s="54">
        <f t="shared" si="9"/>
        <v>4068.707661718272</v>
      </c>
      <c r="L62" s="54">
        <f t="shared" si="10"/>
        <v>2712.4717744788468</v>
      </c>
      <c r="M62" s="54">
        <f t="shared" si="11"/>
        <v>1028.9614874388471</v>
      </c>
      <c r="N62" s="54">
        <f t="shared" si="12"/>
        <v>2572.4037185971192</v>
      </c>
      <c r="O62" s="54">
        <f t="shared" si="13"/>
        <v>1543.4422311582721</v>
      </c>
      <c r="P62" s="47" t="s">
        <v>50</v>
      </c>
    </row>
    <row r="63" spans="1:16" ht="15" customHeight="1" x14ac:dyDescent="0.2">
      <c r="A63" s="53">
        <v>61</v>
      </c>
      <c r="B63" s="76" t="s">
        <v>91</v>
      </c>
      <c r="C63" s="76" t="s">
        <v>131</v>
      </c>
      <c r="D63" s="62" t="s">
        <v>277</v>
      </c>
      <c r="E63" s="14">
        <v>3850.6209512000005</v>
      </c>
      <c r="F63" s="60">
        <v>5</v>
      </c>
      <c r="G63" s="51">
        <v>2310.3725707200006</v>
      </c>
      <c r="H63" s="54">
        <f t="shared" si="7"/>
        <v>1540.2483804799999</v>
      </c>
      <c r="I63" s="55">
        <v>1.6112</v>
      </c>
      <c r="J63" s="54">
        <f t="shared" si="8"/>
        <v>6204.120476573441</v>
      </c>
      <c r="K63" s="54">
        <f t="shared" si="9"/>
        <v>3722.4722859440649</v>
      </c>
      <c r="L63" s="54">
        <f t="shared" si="10"/>
        <v>2481.6481906293761</v>
      </c>
      <c r="M63" s="54">
        <f t="shared" si="11"/>
        <v>941.39981014937621</v>
      </c>
      <c r="N63" s="54">
        <f t="shared" si="12"/>
        <v>2353.4995253734405</v>
      </c>
      <c r="O63" s="54">
        <f t="shared" si="13"/>
        <v>1412.0997152240643</v>
      </c>
      <c r="P63" s="47" t="s">
        <v>50</v>
      </c>
    </row>
    <row r="64" spans="1:16" ht="15" customHeight="1" x14ac:dyDescent="0.2">
      <c r="A64" s="53">
        <v>62</v>
      </c>
      <c r="B64" s="76" t="s">
        <v>92</v>
      </c>
      <c r="C64" s="76" t="s">
        <v>132</v>
      </c>
      <c r="D64" s="62" t="s">
        <v>278</v>
      </c>
      <c r="E64" s="14">
        <v>4274.1865296000005</v>
      </c>
      <c r="F64" s="60">
        <v>5</v>
      </c>
      <c r="G64" s="51">
        <v>2564.5119177600004</v>
      </c>
      <c r="H64" s="54">
        <f t="shared" si="7"/>
        <v>1709.6746118400001</v>
      </c>
      <c r="I64" s="55">
        <v>1.6112</v>
      </c>
      <c r="J64" s="54">
        <f t="shared" si="8"/>
        <v>6886.5693364915205</v>
      </c>
      <c r="K64" s="54">
        <f t="shared" si="9"/>
        <v>4131.9416018949123</v>
      </c>
      <c r="L64" s="54">
        <f t="shared" si="10"/>
        <v>2754.6277345966082</v>
      </c>
      <c r="M64" s="54">
        <f t="shared" si="11"/>
        <v>1044.9531227566081</v>
      </c>
      <c r="N64" s="54">
        <f t="shared" si="12"/>
        <v>2612.38280689152</v>
      </c>
      <c r="O64" s="54">
        <f t="shared" si="13"/>
        <v>1567.4296841349119</v>
      </c>
      <c r="P64" s="47" t="s">
        <v>50</v>
      </c>
    </row>
    <row r="65" spans="1:16" ht="15" customHeight="1" x14ac:dyDescent="0.2">
      <c r="A65" s="53">
        <v>63</v>
      </c>
      <c r="B65" s="76" t="s">
        <v>93</v>
      </c>
      <c r="C65" s="76" t="s">
        <v>133</v>
      </c>
      <c r="D65" s="62" t="s">
        <v>279</v>
      </c>
      <c r="E65" s="14">
        <v>16936.696627499998</v>
      </c>
      <c r="F65" s="60">
        <v>5</v>
      </c>
      <c r="G65" s="51">
        <v>10162.017976499999</v>
      </c>
      <c r="H65" s="54">
        <f t="shared" si="7"/>
        <v>6774.6786509999984</v>
      </c>
      <c r="I65" s="55">
        <v>1.6112</v>
      </c>
      <c r="J65" s="54">
        <f t="shared" si="8"/>
        <v>27288.405606227996</v>
      </c>
      <c r="K65" s="54">
        <f t="shared" si="9"/>
        <v>16373.043363736799</v>
      </c>
      <c r="L65" s="54">
        <f t="shared" si="10"/>
        <v>10915.362242491197</v>
      </c>
      <c r="M65" s="54">
        <f t="shared" si="11"/>
        <v>4140.683591491199</v>
      </c>
      <c r="N65" s="54">
        <f t="shared" si="12"/>
        <v>10351.708978727998</v>
      </c>
      <c r="O65" s="54">
        <f t="shared" si="13"/>
        <v>6211.0253872367994</v>
      </c>
      <c r="P65" s="47" t="s">
        <v>50</v>
      </c>
    </row>
    <row r="66" spans="1:16" ht="15" customHeight="1" x14ac:dyDescent="0.2">
      <c r="A66" s="53">
        <v>64</v>
      </c>
      <c r="B66" s="76" t="s">
        <v>94</v>
      </c>
      <c r="C66" s="76" t="s">
        <v>134</v>
      </c>
      <c r="D66" s="62" t="s">
        <v>280</v>
      </c>
      <c r="E66" s="14">
        <v>320994.66135000001</v>
      </c>
      <c r="F66" s="60">
        <v>5</v>
      </c>
      <c r="G66" s="51">
        <v>192596.79680999997</v>
      </c>
      <c r="H66" s="54">
        <f t="shared" si="7"/>
        <v>128397.86454000004</v>
      </c>
      <c r="I66" s="55">
        <v>1.6112</v>
      </c>
      <c r="J66" s="54">
        <f t="shared" si="8"/>
        <v>517186.59836712002</v>
      </c>
      <c r="K66" s="54">
        <f t="shared" si="9"/>
        <v>310311.95902027196</v>
      </c>
      <c r="L66" s="54">
        <f t="shared" si="10"/>
        <v>206874.63934684807</v>
      </c>
      <c r="M66" s="54">
        <f t="shared" si="11"/>
        <v>78476.774806848029</v>
      </c>
      <c r="N66" s="54">
        <f t="shared" si="12"/>
        <v>196191.93701712001</v>
      </c>
      <c r="O66" s="54">
        <f t="shared" si="13"/>
        <v>117715.16221027198</v>
      </c>
      <c r="P66" s="47" t="s">
        <v>50</v>
      </c>
    </row>
    <row r="67" spans="1:16" ht="15" customHeight="1" x14ac:dyDescent="0.2">
      <c r="A67" s="53">
        <v>65</v>
      </c>
      <c r="B67" s="76" t="s">
        <v>95</v>
      </c>
      <c r="C67" s="76" t="s">
        <v>135</v>
      </c>
      <c r="D67" s="62" t="s">
        <v>281</v>
      </c>
      <c r="E67" s="14">
        <v>272821.80601250002</v>
      </c>
      <c r="F67" s="60">
        <v>5</v>
      </c>
      <c r="G67" s="51">
        <v>163693.08360750004</v>
      </c>
      <c r="H67" s="54">
        <f t="shared" si="7"/>
        <v>109128.72240499998</v>
      </c>
      <c r="I67" s="55">
        <v>1.6112</v>
      </c>
      <c r="J67" s="54">
        <f t="shared" si="8"/>
        <v>439570.49384734</v>
      </c>
      <c r="K67" s="54">
        <f t="shared" si="9"/>
        <v>263742.29630840407</v>
      </c>
      <c r="L67" s="54">
        <f t="shared" si="10"/>
        <v>175828.19753893593</v>
      </c>
      <c r="M67" s="54">
        <f t="shared" si="11"/>
        <v>66699.47513393595</v>
      </c>
      <c r="N67" s="54">
        <f t="shared" si="12"/>
        <v>166748.68783483998</v>
      </c>
      <c r="O67" s="54">
        <f t="shared" si="13"/>
        <v>100049.21270090403</v>
      </c>
      <c r="P67" s="47" t="s">
        <v>50</v>
      </c>
    </row>
    <row r="68" spans="1:16" ht="15" customHeight="1" x14ac:dyDescent="0.2">
      <c r="A68" s="53">
        <v>66</v>
      </c>
      <c r="B68" s="76" t="s">
        <v>96</v>
      </c>
      <c r="C68" s="76" t="s">
        <v>136</v>
      </c>
      <c r="D68" s="62" t="s">
        <v>282</v>
      </c>
      <c r="E68" s="14">
        <v>14590.289999999999</v>
      </c>
      <c r="F68" s="60">
        <v>5</v>
      </c>
      <c r="G68" s="51">
        <v>8754.1739999999991</v>
      </c>
      <c r="H68" s="54">
        <f t="shared" si="7"/>
        <v>5836.116</v>
      </c>
      <c r="I68" s="55">
        <v>1.6112</v>
      </c>
      <c r="J68" s="54">
        <f t="shared" si="8"/>
        <v>23507.875247999997</v>
      </c>
      <c r="K68" s="54">
        <f t="shared" si="9"/>
        <v>14104.725148799998</v>
      </c>
      <c r="L68" s="54">
        <f t="shared" si="10"/>
        <v>9403.1500991999983</v>
      </c>
      <c r="M68" s="54">
        <f t="shared" si="11"/>
        <v>3567.0340991999983</v>
      </c>
      <c r="N68" s="54">
        <f t="shared" si="12"/>
        <v>8917.5852479999976</v>
      </c>
      <c r="O68" s="54">
        <f t="shared" si="13"/>
        <v>5350.5511487999993</v>
      </c>
      <c r="P68" s="47" t="s">
        <v>50</v>
      </c>
    </row>
    <row r="69" spans="1:16" ht="15" customHeight="1" x14ac:dyDescent="0.2">
      <c r="A69" s="53">
        <v>67</v>
      </c>
      <c r="B69" s="76" t="s">
        <v>97</v>
      </c>
      <c r="C69" s="76" t="s">
        <v>137</v>
      </c>
      <c r="D69" s="62" t="s">
        <v>283</v>
      </c>
      <c r="E69" s="14">
        <v>14921.887499999999</v>
      </c>
      <c r="F69" s="60">
        <v>5</v>
      </c>
      <c r="G69" s="51">
        <v>8953.1324999999997</v>
      </c>
      <c r="H69" s="54">
        <f t="shared" si="7"/>
        <v>5968.7549999999992</v>
      </c>
      <c r="I69" s="55">
        <v>1.6112</v>
      </c>
      <c r="J69" s="54">
        <f t="shared" si="8"/>
        <v>24042.145139999997</v>
      </c>
      <c r="K69" s="54">
        <f t="shared" si="9"/>
        <v>14425.287084</v>
      </c>
      <c r="L69" s="54">
        <f t="shared" si="10"/>
        <v>9616.8580559999973</v>
      </c>
      <c r="M69" s="54">
        <f t="shared" si="11"/>
        <v>3648.1030559999981</v>
      </c>
      <c r="N69" s="54">
        <f t="shared" si="12"/>
        <v>9120.257639999998</v>
      </c>
      <c r="O69" s="54">
        <f t="shared" si="13"/>
        <v>5472.1545839999999</v>
      </c>
      <c r="P69" s="47" t="s">
        <v>50</v>
      </c>
    </row>
    <row r="70" spans="1:16" ht="15" customHeight="1" x14ac:dyDescent="0.2">
      <c r="A70" s="53">
        <v>68</v>
      </c>
      <c r="B70" s="76" t="s">
        <v>98</v>
      </c>
      <c r="C70" s="76" t="s">
        <v>138</v>
      </c>
      <c r="D70" s="62" t="s">
        <v>284</v>
      </c>
      <c r="E70" s="14">
        <v>228324.66406749998</v>
      </c>
      <c r="F70" s="60">
        <v>5</v>
      </c>
      <c r="G70" s="51">
        <v>136994.79844049999</v>
      </c>
      <c r="H70" s="54">
        <f t="shared" si="7"/>
        <v>91329.865626999992</v>
      </c>
      <c r="I70" s="55">
        <v>1.6112</v>
      </c>
      <c r="J70" s="54">
        <f t="shared" si="8"/>
        <v>367876.69874555594</v>
      </c>
      <c r="K70" s="54">
        <f t="shared" si="9"/>
        <v>220726.01924733358</v>
      </c>
      <c r="L70" s="54">
        <f t="shared" si="10"/>
        <v>147150.67949822237</v>
      </c>
      <c r="M70" s="54">
        <f t="shared" si="11"/>
        <v>55820.813871222374</v>
      </c>
      <c r="N70" s="54">
        <f t="shared" si="12"/>
        <v>139552.03467805596</v>
      </c>
      <c r="O70" s="54">
        <f t="shared" si="13"/>
        <v>83731.220806833589</v>
      </c>
      <c r="P70" s="47" t="s">
        <v>49</v>
      </c>
    </row>
    <row r="71" spans="1:16" ht="15" customHeight="1" x14ac:dyDescent="0.2">
      <c r="A71" s="53">
        <v>69</v>
      </c>
      <c r="B71" s="76" t="s">
        <v>99</v>
      </c>
      <c r="C71" s="76" t="s">
        <v>139</v>
      </c>
      <c r="D71" s="62" t="s">
        <v>285</v>
      </c>
      <c r="E71" s="14">
        <v>245421.25639849997</v>
      </c>
      <c r="F71" s="60">
        <v>5</v>
      </c>
      <c r="G71" s="51">
        <v>147252.75383909998</v>
      </c>
      <c r="H71" s="54">
        <f t="shared" ref="H71:H78" si="14">E71-G71</f>
        <v>98168.502559399989</v>
      </c>
      <c r="I71" s="55">
        <v>1.6112</v>
      </c>
      <c r="J71" s="54">
        <f t="shared" ref="J71:J78" si="15">E71*I71</f>
        <v>395422.72830926313</v>
      </c>
      <c r="K71" s="54">
        <f t="shared" ref="K71:K78" si="16">G71*I71</f>
        <v>237253.63698555788</v>
      </c>
      <c r="L71" s="54">
        <f t="shared" ref="L71:L78" si="17">J71-K71</f>
        <v>158169.09132370524</v>
      </c>
      <c r="M71" s="54">
        <f t="shared" ref="M71:M78" si="18">L71-H71</f>
        <v>60000.588764305256</v>
      </c>
      <c r="N71" s="54">
        <f t="shared" ref="N71:N78" si="19">J71-E71</f>
        <v>150001.47191076315</v>
      </c>
      <c r="O71" s="54">
        <f t="shared" ref="O71:O78" si="20">K71-G71</f>
        <v>90000.883146457898</v>
      </c>
      <c r="P71" s="47" t="s">
        <v>50</v>
      </c>
    </row>
    <row r="72" spans="1:16" ht="15" customHeight="1" x14ac:dyDescent="0.2">
      <c r="A72" s="53">
        <v>70</v>
      </c>
      <c r="B72" s="76" t="s">
        <v>100</v>
      </c>
      <c r="C72" s="76" t="s">
        <v>140</v>
      </c>
      <c r="D72" s="62" t="s">
        <v>285</v>
      </c>
      <c r="E72" s="14">
        <v>9365.3302989999993</v>
      </c>
      <c r="F72" s="60">
        <v>5</v>
      </c>
      <c r="G72" s="51">
        <v>5619.1981794000003</v>
      </c>
      <c r="H72" s="54">
        <f t="shared" si="14"/>
        <v>3746.132119599999</v>
      </c>
      <c r="I72" s="55">
        <v>1.6112</v>
      </c>
      <c r="J72" s="54">
        <f t="shared" si="15"/>
        <v>15089.420177748798</v>
      </c>
      <c r="K72" s="54">
        <f t="shared" si="16"/>
        <v>9053.6521066492805</v>
      </c>
      <c r="L72" s="54">
        <f t="shared" si="17"/>
        <v>6035.7680710995173</v>
      </c>
      <c r="M72" s="54">
        <f t="shared" si="18"/>
        <v>2289.6359514995183</v>
      </c>
      <c r="N72" s="54">
        <f t="shared" si="19"/>
        <v>5724.0898787487986</v>
      </c>
      <c r="O72" s="54">
        <f t="shared" si="20"/>
        <v>3434.4539272492802</v>
      </c>
      <c r="P72" s="47" t="s">
        <v>50</v>
      </c>
    </row>
    <row r="73" spans="1:16" ht="15" customHeight="1" x14ac:dyDescent="0.2">
      <c r="A73" s="53">
        <v>71</v>
      </c>
      <c r="B73" s="76" t="s">
        <v>101</v>
      </c>
      <c r="C73" s="76" t="s">
        <v>141</v>
      </c>
      <c r="D73" s="62" t="s">
        <v>286</v>
      </c>
      <c r="E73" s="14">
        <v>16593.870812399997</v>
      </c>
      <c r="F73" s="60">
        <v>5</v>
      </c>
      <c r="G73" s="51">
        <v>11061.474283545838</v>
      </c>
      <c r="H73" s="54">
        <f t="shared" si="14"/>
        <v>5532.3965288541585</v>
      </c>
      <c r="I73" s="55">
        <v>1.6112</v>
      </c>
      <c r="J73" s="54">
        <f t="shared" si="15"/>
        <v>26736.044652938876</v>
      </c>
      <c r="K73" s="54">
        <f t="shared" si="16"/>
        <v>17822.247365649055</v>
      </c>
      <c r="L73" s="54">
        <f t="shared" si="17"/>
        <v>8913.7972872898208</v>
      </c>
      <c r="M73" s="54">
        <f t="shared" si="18"/>
        <v>3381.4007584356623</v>
      </c>
      <c r="N73" s="54">
        <f t="shared" si="19"/>
        <v>10142.173840538879</v>
      </c>
      <c r="O73" s="54">
        <f t="shared" si="20"/>
        <v>6760.7730821032164</v>
      </c>
      <c r="P73" s="47" t="s">
        <v>50</v>
      </c>
    </row>
    <row r="74" spans="1:16" ht="15" customHeight="1" x14ac:dyDescent="0.2">
      <c r="A74" s="53">
        <v>72</v>
      </c>
      <c r="B74" s="76" t="s">
        <v>102</v>
      </c>
      <c r="C74" s="76" t="s">
        <v>142</v>
      </c>
      <c r="D74" s="62" t="s">
        <v>287</v>
      </c>
      <c r="E74" s="14">
        <v>4064.5548091999999</v>
      </c>
      <c r="F74" s="60">
        <v>3.0003000300030003</v>
      </c>
      <c r="G74" s="51">
        <v>1625.8219236800001</v>
      </c>
      <c r="H74" s="54">
        <f t="shared" si="14"/>
        <v>2438.7328855199999</v>
      </c>
      <c r="I74" s="55">
        <v>1.6112</v>
      </c>
      <c r="J74" s="54">
        <f t="shared" si="15"/>
        <v>6548.8107085830397</v>
      </c>
      <c r="K74" s="54">
        <f t="shared" si="16"/>
        <v>2619.5242834332162</v>
      </c>
      <c r="L74" s="54">
        <f t="shared" si="17"/>
        <v>3929.2864251498236</v>
      </c>
      <c r="M74" s="54">
        <f t="shared" si="18"/>
        <v>1490.5535396298237</v>
      </c>
      <c r="N74" s="54">
        <f t="shared" si="19"/>
        <v>2484.2558993830398</v>
      </c>
      <c r="O74" s="54">
        <f t="shared" si="20"/>
        <v>993.70235975321611</v>
      </c>
      <c r="P74" s="47" t="s">
        <v>50</v>
      </c>
    </row>
    <row r="75" spans="1:16" ht="15" customHeight="1" x14ac:dyDescent="0.2">
      <c r="A75" s="53">
        <v>73</v>
      </c>
      <c r="B75" s="76" t="s">
        <v>103</v>
      </c>
      <c r="C75" s="76" t="s">
        <v>143</v>
      </c>
      <c r="D75" s="62" t="s">
        <v>288</v>
      </c>
      <c r="E75" s="14">
        <v>13507.397811600002</v>
      </c>
      <c r="F75" s="60">
        <v>5</v>
      </c>
      <c r="G75" s="51">
        <v>6753.6989058000008</v>
      </c>
      <c r="H75" s="54">
        <f t="shared" si="14"/>
        <v>6753.6989058000008</v>
      </c>
      <c r="I75" s="55">
        <v>1.6112</v>
      </c>
      <c r="J75" s="54">
        <f t="shared" si="15"/>
        <v>21763.119354049923</v>
      </c>
      <c r="K75" s="54">
        <f t="shared" si="16"/>
        <v>10881.559677024961</v>
      </c>
      <c r="L75" s="54">
        <f t="shared" si="17"/>
        <v>10881.559677024961</v>
      </c>
      <c r="M75" s="54">
        <f t="shared" si="18"/>
        <v>4127.8607712249604</v>
      </c>
      <c r="N75" s="54">
        <f t="shared" si="19"/>
        <v>8255.7215424499209</v>
      </c>
      <c r="O75" s="54">
        <f t="shared" si="20"/>
        <v>4127.8607712249604</v>
      </c>
      <c r="P75" s="47" t="s">
        <v>50</v>
      </c>
    </row>
    <row r="76" spans="1:16" ht="15" customHeight="1" x14ac:dyDescent="0.2">
      <c r="A76" s="53">
        <v>74</v>
      </c>
      <c r="B76" s="76" t="s">
        <v>104</v>
      </c>
      <c r="C76" s="76" t="s">
        <v>144</v>
      </c>
      <c r="D76" s="62" t="s">
        <v>289</v>
      </c>
      <c r="E76" s="14">
        <v>2194519.3515000003</v>
      </c>
      <c r="F76" s="60">
        <v>4</v>
      </c>
      <c r="G76" s="51">
        <v>2194519.3515000003</v>
      </c>
      <c r="H76" s="54">
        <f t="shared" si="14"/>
        <v>0</v>
      </c>
      <c r="I76" s="55">
        <v>1.6112</v>
      </c>
      <c r="J76" s="54">
        <f t="shared" si="15"/>
        <v>3535809.5791368005</v>
      </c>
      <c r="K76" s="54">
        <f t="shared" si="16"/>
        <v>3535809.5791368005</v>
      </c>
      <c r="L76" s="54">
        <f t="shared" si="17"/>
        <v>0</v>
      </c>
      <c r="M76" s="54">
        <f t="shared" si="18"/>
        <v>0</v>
      </c>
      <c r="N76" s="54">
        <f t="shared" si="19"/>
        <v>1341290.2276368001</v>
      </c>
      <c r="O76" s="54">
        <f t="shared" si="20"/>
        <v>1341290.2276368001</v>
      </c>
      <c r="P76" s="47" t="s">
        <v>50</v>
      </c>
    </row>
    <row r="77" spans="1:16" ht="15" customHeight="1" x14ac:dyDescent="0.2">
      <c r="A77" s="53">
        <v>75</v>
      </c>
      <c r="B77" s="76" t="s">
        <v>105</v>
      </c>
      <c r="C77" s="76" t="s">
        <v>145</v>
      </c>
      <c r="D77" s="62" t="s">
        <v>268</v>
      </c>
      <c r="E77" s="14">
        <v>1195.433984</v>
      </c>
      <c r="F77" s="60">
        <v>5</v>
      </c>
      <c r="G77" s="51">
        <v>956.34718720000001</v>
      </c>
      <c r="H77" s="54">
        <f t="shared" si="14"/>
        <v>239.0867968</v>
      </c>
      <c r="I77" s="55">
        <v>1.6112</v>
      </c>
      <c r="J77" s="54">
        <f t="shared" si="15"/>
        <v>1926.0832350208</v>
      </c>
      <c r="K77" s="54">
        <f t="shared" si="16"/>
        <v>1540.86658801664</v>
      </c>
      <c r="L77" s="54">
        <f t="shared" si="17"/>
        <v>385.21664700416</v>
      </c>
      <c r="M77" s="54">
        <f t="shared" si="18"/>
        <v>146.12985020415999</v>
      </c>
      <c r="N77" s="54">
        <f t="shared" si="19"/>
        <v>730.64925102079997</v>
      </c>
      <c r="O77" s="54">
        <f t="shared" si="20"/>
        <v>584.51940081663997</v>
      </c>
      <c r="P77" s="47" t="s">
        <v>50</v>
      </c>
    </row>
    <row r="78" spans="1:16" ht="15" customHeight="1" x14ac:dyDescent="0.2">
      <c r="A78" s="53">
        <v>76</v>
      </c>
      <c r="B78" s="76" t="s">
        <v>106</v>
      </c>
      <c r="C78" s="76" t="s">
        <v>146</v>
      </c>
      <c r="D78" s="62" t="s">
        <v>219</v>
      </c>
      <c r="E78" s="14">
        <v>3225203.5952639999</v>
      </c>
      <c r="F78" s="60">
        <v>5</v>
      </c>
      <c r="G78" s="51">
        <v>2580162.8762111999</v>
      </c>
      <c r="H78" s="54">
        <f t="shared" si="14"/>
        <v>645040.71905279998</v>
      </c>
      <c r="I78" s="55">
        <v>1.6112</v>
      </c>
      <c r="J78" s="54">
        <f t="shared" si="15"/>
        <v>5196448.0326893562</v>
      </c>
      <c r="K78" s="54">
        <f t="shared" si="16"/>
        <v>4157158.4261514852</v>
      </c>
      <c r="L78" s="54">
        <f t="shared" si="17"/>
        <v>1039289.6065378711</v>
      </c>
      <c r="M78" s="54">
        <f t="shared" si="18"/>
        <v>394248.88748507109</v>
      </c>
      <c r="N78" s="54">
        <f t="shared" si="19"/>
        <v>1971244.4374253564</v>
      </c>
      <c r="O78" s="54">
        <f t="shared" si="20"/>
        <v>1576995.5499402853</v>
      </c>
      <c r="P78" s="47" t="s">
        <v>50</v>
      </c>
    </row>
    <row r="79" spans="1:16" ht="13.8" x14ac:dyDescent="0.25">
      <c r="M79" s="56">
        <f>SUM(M3:M78)</f>
        <v>22422887.085933506</v>
      </c>
    </row>
    <row r="80" spans="1:16" ht="11.25" customHeight="1" x14ac:dyDescent="0.25">
      <c r="M80" s="125" t="s">
        <v>65</v>
      </c>
    </row>
    <row r="81" spans="13:13" x14ac:dyDescent="0.25">
      <c r="M81" s="125"/>
    </row>
    <row r="82" spans="13:13" x14ac:dyDescent="0.25">
      <c r="M82" s="125"/>
    </row>
    <row r="83" spans="13:13" x14ac:dyDescent="0.25">
      <c r="M83" s="125"/>
    </row>
    <row r="84" spans="13:13" x14ac:dyDescent="0.25">
      <c r="M84" s="125"/>
    </row>
  </sheetData>
  <mergeCells count="1">
    <mergeCell ref="M80:M84"/>
  </mergeCells>
  <conditionalFormatting sqref="B3:C78">
    <cfRule type="expression" dxfId="80" priority="40" stopIfTrue="1">
      <formula>$L3="İ"</formula>
    </cfRule>
    <cfRule type="expression" dxfId="79" priority="41" stopIfTrue="1">
      <formula>$L3="Y"</formula>
    </cfRule>
    <cfRule type="expression" dxfId="78" priority="42" stopIfTrue="1">
      <formula>$L3="X"</formula>
    </cfRule>
  </conditionalFormatting>
  <conditionalFormatting sqref="D3:D4">
    <cfRule type="expression" dxfId="77" priority="13" stopIfTrue="1">
      <formula>#REF!="İ"</formula>
    </cfRule>
    <cfRule type="expression" dxfId="76" priority="14" stopIfTrue="1">
      <formula>#REF!="Y"</formula>
    </cfRule>
    <cfRule type="expression" dxfId="75" priority="15" stopIfTrue="1">
      <formula>#REF!="X"</formula>
    </cfRule>
  </conditionalFormatting>
  <conditionalFormatting sqref="D3:D7">
    <cfRule type="expression" dxfId="74" priority="19" stopIfTrue="1">
      <formula>$L3="İ"</formula>
    </cfRule>
    <cfRule type="expression" dxfId="73" priority="20" stopIfTrue="1">
      <formula>$L3="Y"</formula>
    </cfRule>
    <cfRule type="expression" dxfId="72" priority="21" stopIfTrue="1">
      <formula>$L3="X"</formula>
    </cfRule>
  </conditionalFormatting>
  <conditionalFormatting sqref="D8:D78">
    <cfRule type="expression" dxfId="71" priority="7" stopIfTrue="1">
      <formula>$L8="İ"</formula>
    </cfRule>
    <cfRule type="expression" dxfId="70" priority="8" stopIfTrue="1">
      <formula>$L8="Y"</formula>
    </cfRule>
    <cfRule type="expression" dxfId="69" priority="9" stopIfTrue="1">
      <formula>$L8="X"</formula>
    </cfRule>
  </conditionalFormatting>
  <conditionalFormatting sqref="E3:E78">
    <cfRule type="expression" dxfId="68" priority="1" stopIfTrue="1">
      <formula>#REF!="İ"</formula>
    </cfRule>
    <cfRule type="expression" dxfId="67" priority="2" stopIfTrue="1">
      <formula>#REF!="Y"</formula>
    </cfRule>
    <cfRule type="expression" dxfId="66" priority="3" stopIfTrue="1">
      <formula>#REF!="X"</formula>
    </cfRule>
  </conditionalFormatting>
  <dataValidations count="2">
    <dataValidation type="date" operator="greaterThanOrEqual" allowBlank="1" showInputMessage="1" showErrorMessage="1" sqref="D8" xr:uid="{00000000-0002-0000-0300-000000000000}">
      <formula1>29221</formula1>
    </dataValidation>
    <dataValidation type="list" allowBlank="1" showInputMessage="1" showErrorMessage="1" sqref="B3:B78" xr:uid="{00000000-0002-0000-0300-000001000000}">
      <formula1>$X$6:$X$78</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WVV12"/>
  <sheetViews>
    <sheetView tabSelected="1" workbookViewId="0">
      <pane ySplit="1" topLeftCell="A2" activePane="bottomLeft" state="frozen"/>
      <selection pane="bottomLeft" activeCell="H9" sqref="H9"/>
    </sheetView>
  </sheetViews>
  <sheetFormatPr defaultRowHeight="11.4" x14ac:dyDescent="0.25"/>
  <cols>
    <col min="1" max="1" width="5.5546875" style="52" customWidth="1"/>
    <col min="2" max="2" width="15.44140625" style="52" customWidth="1"/>
    <col min="3" max="3" width="56.6640625" style="52" customWidth="1"/>
    <col min="4" max="4" width="12.5546875" style="102" customWidth="1"/>
    <col min="5" max="5" width="12.5546875" style="52" customWidth="1"/>
    <col min="6" max="6" width="12.44140625" style="52" customWidth="1"/>
    <col min="7" max="7" width="14" style="52" customWidth="1"/>
    <col min="8" max="8" width="16.21875" style="52" customWidth="1"/>
    <col min="9" max="9" width="11.33203125" style="52" customWidth="1"/>
    <col min="10" max="10" width="13" style="52" customWidth="1"/>
    <col min="11" max="11" width="16.21875" style="52" customWidth="1"/>
    <col min="12" max="12" width="14.88671875" style="52" customWidth="1"/>
    <col min="13" max="13" width="13.44140625" style="52" customWidth="1"/>
    <col min="14" max="14" width="19.44140625" style="52" customWidth="1"/>
    <col min="15" max="15" width="12.21875" style="52" customWidth="1"/>
    <col min="16" max="16" width="17.77734375" style="52" customWidth="1"/>
    <col min="17" max="256" width="9.109375" style="52"/>
    <col min="257" max="257" width="14.33203125" style="52" customWidth="1"/>
    <col min="258" max="258" width="23.5546875" style="52" customWidth="1"/>
    <col min="259" max="259" width="10.44140625" style="52" customWidth="1"/>
    <col min="260" max="260" width="12.6640625" style="52" customWidth="1"/>
    <col min="261" max="261" width="10.6640625" style="52" customWidth="1"/>
    <col min="262" max="262" width="13.33203125" style="52" customWidth="1"/>
    <col min="263" max="263" width="20" style="52" customWidth="1"/>
    <col min="264" max="264" width="13.44140625" style="52" customWidth="1"/>
    <col min="265" max="265" width="15.5546875" style="52" customWidth="1"/>
    <col min="266" max="266" width="20" style="52" customWidth="1"/>
    <col min="267" max="267" width="16.109375" style="52" customWidth="1"/>
    <col min="268" max="268" width="14.6640625" style="52" customWidth="1"/>
    <col min="269" max="269" width="13" style="52" customWidth="1"/>
    <col min="270" max="270" width="12.44140625" style="52" customWidth="1"/>
    <col min="271" max="512" width="9.109375" style="52"/>
    <col min="513" max="513" width="14.33203125" style="52" customWidth="1"/>
    <col min="514" max="514" width="23.5546875" style="52" customWidth="1"/>
    <col min="515" max="515" width="10.44140625" style="52" customWidth="1"/>
    <col min="516" max="516" width="12.6640625" style="52" customWidth="1"/>
    <col min="517" max="517" width="10.6640625" style="52" customWidth="1"/>
    <col min="518" max="518" width="13.33203125" style="52" customWidth="1"/>
    <col min="519" max="519" width="20" style="52" customWidth="1"/>
    <col min="520" max="520" width="13.44140625" style="52" customWidth="1"/>
    <col min="521" max="521" width="15.5546875" style="52" customWidth="1"/>
    <col min="522" max="522" width="20" style="52" customWidth="1"/>
    <col min="523" max="523" width="16.109375" style="52" customWidth="1"/>
    <col min="524" max="524" width="14.6640625" style="52" customWidth="1"/>
    <col min="525" max="525" width="13" style="52" customWidth="1"/>
    <col min="526" max="526" width="12.44140625" style="52" customWidth="1"/>
    <col min="527" max="768" width="9.109375" style="52"/>
    <col min="769" max="769" width="14.33203125" style="52" customWidth="1"/>
    <col min="770" max="770" width="23.5546875" style="52" customWidth="1"/>
    <col min="771" max="771" width="10.44140625" style="52" customWidth="1"/>
    <col min="772" max="772" width="12.6640625" style="52" customWidth="1"/>
    <col min="773" max="773" width="10.6640625" style="52" customWidth="1"/>
    <col min="774" max="774" width="13.33203125" style="52" customWidth="1"/>
    <col min="775" max="775" width="20" style="52" customWidth="1"/>
    <col min="776" max="776" width="13.44140625" style="52" customWidth="1"/>
    <col min="777" max="777" width="15.5546875" style="52" customWidth="1"/>
    <col min="778" max="778" width="20" style="52" customWidth="1"/>
    <col min="779" max="779" width="16.109375" style="52" customWidth="1"/>
    <col min="780" max="780" width="14.6640625" style="52" customWidth="1"/>
    <col min="781" max="781" width="13" style="52" customWidth="1"/>
    <col min="782" max="782" width="12.44140625" style="52" customWidth="1"/>
    <col min="783" max="1024" width="9.109375" style="52"/>
    <col min="1025" max="1025" width="14.33203125" style="52" customWidth="1"/>
    <col min="1026" max="1026" width="23.5546875" style="52" customWidth="1"/>
    <col min="1027" max="1027" width="10.44140625" style="52" customWidth="1"/>
    <col min="1028" max="1028" width="12.6640625" style="52" customWidth="1"/>
    <col min="1029" max="1029" width="10.6640625" style="52" customWidth="1"/>
    <col min="1030" max="1030" width="13.33203125" style="52" customWidth="1"/>
    <col min="1031" max="1031" width="20" style="52" customWidth="1"/>
    <col min="1032" max="1032" width="13.44140625" style="52" customWidth="1"/>
    <col min="1033" max="1033" width="15.5546875" style="52" customWidth="1"/>
    <col min="1034" max="1034" width="20" style="52" customWidth="1"/>
    <col min="1035" max="1035" width="16.109375" style="52" customWidth="1"/>
    <col min="1036" max="1036" width="14.6640625" style="52" customWidth="1"/>
    <col min="1037" max="1037" width="13" style="52" customWidth="1"/>
    <col min="1038" max="1038" width="12.44140625" style="52" customWidth="1"/>
    <col min="1039" max="1280" width="9.109375" style="52"/>
    <col min="1281" max="1281" width="14.33203125" style="52" customWidth="1"/>
    <col min="1282" max="1282" width="23.5546875" style="52" customWidth="1"/>
    <col min="1283" max="1283" width="10.44140625" style="52" customWidth="1"/>
    <col min="1284" max="1284" width="12.6640625" style="52" customWidth="1"/>
    <col min="1285" max="1285" width="10.6640625" style="52" customWidth="1"/>
    <col min="1286" max="1286" width="13.33203125" style="52" customWidth="1"/>
    <col min="1287" max="1287" width="20" style="52" customWidth="1"/>
    <col min="1288" max="1288" width="13.44140625" style="52" customWidth="1"/>
    <col min="1289" max="1289" width="15.5546875" style="52" customWidth="1"/>
    <col min="1290" max="1290" width="20" style="52" customWidth="1"/>
    <col min="1291" max="1291" width="16.109375" style="52" customWidth="1"/>
    <col min="1292" max="1292" width="14.6640625" style="52" customWidth="1"/>
    <col min="1293" max="1293" width="13" style="52" customWidth="1"/>
    <col min="1294" max="1294" width="12.44140625" style="52" customWidth="1"/>
    <col min="1295" max="1536" width="9.109375" style="52"/>
    <col min="1537" max="1537" width="14.33203125" style="52" customWidth="1"/>
    <col min="1538" max="1538" width="23.5546875" style="52" customWidth="1"/>
    <col min="1539" max="1539" width="10.44140625" style="52" customWidth="1"/>
    <col min="1540" max="1540" width="12.6640625" style="52" customWidth="1"/>
    <col min="1541" max="1541" width="10.6640625" style="52" customWidth="1"/>
    <col min="1542" max="1542" width="13.33203125" style="52" customWidth="1"/>
    <col min="1543" max="1543" width="20" style="52" customWidth="1"/>
    <col min="1544" max="1544" width="13.44140625" style="52" customWidth="1"/>
    <col min="1545" max="1545" width="15.5546875" style="52" customWidth="1"/>
    <col min="1546" max="1546" width="20" style="52" customWidth="1"/>
    <col min="1547" max="1547" width="16.109375" style="52" customWidth="1"/>
    <col min="1548" max="1548" width="14.6640625" style="52" customWidth="1"/>
    <col min="1549" max="1549" width="13" style="52" customWidth="1"/>
    <col min="1550" max="1550" width="12.44140625" style="52" customWidth="1"/>
    <col min="1551" max="1792" width="9.109375" style="52"/>
    <col min="1793" max="1793" width="14.33203125" style="52" customWidth="1"/>
    <col min="1794" max="1794" width="23.5546875" style="52" customWidth="1"/>
    <col min="1795" max="1795" width="10.44140625" style="52" customWidth="1"/>
    <col min="1796" max="1796" width="12.6640625" style="52" customWidth="1"/>
    <col min="1797" max="1797" width="10.6640625" style="52" customWidth="1"/>
    <col min="1798" max="1798" width="13.33203125" style="52" customWidth="1"/>
    <col min="1799" max="1799" width="20" style="52" customWidth="1"/>
    <col min="1800" max="1800" width="13.44140625" style="52" customWidth="1"/>
    <col min="1801" max="1801" width="15.5546875" style="52" customWidth="1"/>
    <col min="1802" max="1802" width="20" style="52" customWidth="1"/>
    <col min="1803" max="1803" width="16.109375" style="52" customWidth="1"/>
    <col min="1804" max="1804" width="14.6640625" style="52" customWidth="1"/>
    <col min="1805" max="1805" width="13" style="52" customWidth="1"/>
    <col min="1806" max="1806" width="12.44140625" style="52" customWidth="1"/>
    <col min="1807" max="2048" width="9.109375" style="52"/>
    <col min="2049" max="2049" width="14.33203125" style="52" customWidth="1"/>
    <col min="2050" max="2050" width="23.5546875" style="52" customWidth="1"/>
    <col min="2051" max="2051" width="10.44140625" style="52" customWidth="1"/>
    <col min="2052" max="2052" width="12.6640625" style="52" customWidth="1"/>
    <col min="2053" max="2053" width="10.6640625" style="52" customWidth="1"/>
    <col min="2054" max="2054" width="13.33203125" style="52" customWidth="1"/>
    <col min="2055" max="2055" width="20" style="52" customWidth="1"/>
    <col min="2056" max="2056" width="13.44140625" style="52" customWidth="1"/>
    <col min="2057" max="2057" width="15.5546875" style="52" customWidth="1"/>
    <col min="2058" max="2058" width="20" style="52" customWidth="1"/>
    <col min="2059" max="2059" width="16.109375" style="52" customWidth="1"/>
    <col min="2060" max="2060" width="14.6640625" style="52" customWidth="1"/>
    <col min="2061" max="2061" width="13" style="52" customWidth="1"/>
    <col min="2062" max="2062" width="12.44140625" style="52" customWidth="1"/>
    <col min="2063" max="2304" width="9.109375" style="52"/>
    <col min="2305" max="2305" width="14.33203125" style="52" customWidth="1"/>
    <col min="2306" max="2306" width="23.5546875" style="52" customWidth="1"/>
    <col min="2307" max="2307" width="10.44140625" style="52" customWidth="1"/>
    <col min="2308" max="2308" width="12.6640625" style="52" customWidth="1"/>
    <col min="2309" max="2309" width="10.6640625" style="52" customWidth="1"/>
    <col min="2310" max="2310" width="13.33203125" style="52" customWidth="1"/>
    <col min="2311" max="2311" width="20" style="52" customWidth="1"/>
    <col min="2312" max="2312" width="13.44140625" style="52" customWidth="1"/>
    <col min="2313" max="2313" width="15.5546875" style="52" customWidth="1"/>
    <col min="2314" max="2314" width="20" style="52" customWidth="1"/>
    <col min="2315" max="2315" width="16.109375" style="52" customWidth="1"/>
    <col min="2316" max="2316" width="14.6640625" style="52" customWidth="1"/>
    <col min="2317" max="2317" width="13" style="52" customWidth="1"/>
    <col min="2318" max="2318" width="12.44140625" style="52" customWidth="1"/>
    <col min="2319" max="2560" width="9.109375" style="52"/>
    <col min="2561" max="2561" width="14.33203125" style="52" customWidth="1"/>
    <col min="2562" max="2562" width="23.5546875" style="52" customWidth="1"/>
    <col min="2563" max="2563" width="10.44140625" style="52" customWidth="1"/>
    <col min="2564" max="2564" width="12.6640625" style="52" customWidth="1"/>
    <col min="2565" max="2565" width="10.6640625" style="52" customWidth="1"/>
    <col min="2566" max="2566" width="13.33203125" style="52" customWidth="1"/>
    <col min="2567" max="2567" width="20" style="52" customWidth="1"/>
    <col min="2568" max="2568" width="13.44140625" style="52" customWidth="1"/>
    <col min="2569" max="2569" width="15.5546875" style="52" customWidth="1"/>
    <col min="2570" max="2570" width="20" style="52" customWidth="1"/>
    <col min="2571" max="2571" width="16.109375" style="52" customWidth="1"/>
    <col min="2572" max="2572" width="14.6640625" style="52" customWidth="1"/>
    <col min="2573" max="2573" width="13" style="52" customWidth="1"/>
    <col min="2574" max="2574" width="12.44140625" style="52" customWidth="1"/>
    <col min="2575" max="2816" width="9.109375" style="52"/>
    <col min="2817" max="2817" width="14.33203125" style="52" customWidth="1"/>
    <col min="2818" max="2818" width="23.5546875" style="52" customWidth="1"/>
    <col min="2819" max="2819" width="10.44140625" style="52" customWidth="1"/>
    <col min="2820" max="2820" width="12.6640625" style="52" customWidth="1"/>
    <col min="2821" max="2821" width="10.6640625" style="52" customWidth="1"/>
    <col min="2822" max="2822" width="13.33203125" style="52" customWidth="1"/>
    <col min="2823" max="2823" width="20" style="52" customWidth="1"/>
    <col min="2824" max="2824" width="13.44140625" style="52" customWidth="1"/>
    <col min="2825" max="2825" width="15.5546875" style="52" customWidth="1"/>
    <col min="2826" max="2826" width="20" style="52" customWidth="1"/>
    <col min="2827" max="2827" width="16.109375" style="52" customWidth="1"/>
    <col min="2828" max="2828" width="14.6640625" style="52" customWidth="1"/>
    <col min="2829" max="2829" width="13" style="52" customWidth="1"/>
    <col min="2830" max="2830" width="12.44140625" style="52" customWidth="1"/>
    <col min="2831" max="3072" width="9.109375" style="52"/>
    <col min="3073" max="3073" width="14.33203125" style="52" customWidth="1"/>
    <col min="3074" max="3074" width="23.5546875" style="52" customWidth="1"/>
    <col min="3075" max="3075" width="10.44140625" style="52" customWidth="1"/>
    <col min="3076" max="3076" width="12.6640625" style="52" customWidth="1"/>
    <col min="3077" max="3077" width="10.6640625" style="52" customWidth="1"/>
    <col min="3078" max="3078" width="13.33203125" style="52" customWidth="1"/>
    <col min="3079" max="3079" width="20" style="52" customWidth="1"/>
    <col min="3080" max="3080" width="13.44140625" style="52" customWidth="1"/>
    <col min="3081" max="3081" width="15.5546875" style="52" customWidth="1"/>
    <col min="3082" max="3082" width="20" style="52" customWidth="1"/>
    <col min="3083" max="3083" width="16.109375" style="52" customWidth="1"/>
    <col min="3084" max="3084" width="14.6640625" style="52" customWidth="1"/>
    <col min="3085" max="3085" width="13" style="52" customWidth="1"/>
    <col min="3086" max="3086" width="12.44140625" style="52" customWidth="1"/>
    <col min="3087" max="3328" width="9.109375" style="52"/>
    <col min="3329" max="3329" width="14.33203125" style="52" customWidth="1"/>
    <col min="3330" max="3330" width="23.5546875" style="52" customWidth="1"/>
    <col min="3331" max="3331" width="10.44140625" style="52" customWidth="1"/>
    <col min="3332" max="3332" width="12.6640625" style="52" customWidth="1"/>
    <col min="3333" max="3333" width="10.6640625" style="52" customWidth="1"/>
    <col min="3334" max="3334" width="13.33203125" style="52" customWidth="1"/>
    <col min="3335" max="3335" width="20" style="52" customWidth="1"/>
    <col min="3336" max="3336" width="13.44140625" style="52" customWidth="1"/>
    <col min="3337" max="3337" width="15.5546875" style="52" customWidth="1"/>
    <col min="3338" max="3338" width="20" style="52" customWidth="1"/>
    <col min="3339" max="3339" width="16.109375" style="52" customWidth="1"/>
    <col min="3340" max="3340" width="14.6640625" style="52" customWidth="1"/>
    <col min="3341" max="3341" width="13" style="52" customWidth="1"/>
    <col min="3342" max="3342" width="12.44140625" style="52" customWidth="1"/>
    <col min="3343" max="3584" width="9.109375" style="52"/>
    <col min="3585" max="3585" width="14.33203125" style="52" customWidth="1"/>
    <col min="3586" max="3586" width="23.5546875" style="52" customWidth="1"/>
    <col min="3587" max="3587" width="10.44140625" style="52" customWidth="1"/>
    <col min="3588" max="3588" width="12.6640625" style="52" customWidth="1"/>
    <col min="3589" max="3589" width="10.6640625" style="52" customWidth="1"/>
    <col min="3590" max="3590" width="13.33203125" style="52" customWidth="1"/>
    <col min="3591" max="3591" width="20" style="52" customWidth="1"/>
    <col min="3592" max="3592" width="13.44140625" style="52" customWidth="1"/>
    <col min="3593" max="3593" width="15.5546875" style="52" customWidth="1"/>
    <col min="3594" max="3594" width="20" style="52" customWidth="1"/>
    <col min="3595" max="3595" width="16.109375" style="52" customWidth="1"/>
    <col min="3596" max="3596" width="14.6640625" style="52" customWidth="1"/>
    <col min="3597" max="3597" width="13" style="52" customWidth="1"/>
    <col min="3598" max="3598" width="12.44140625" style="52" customWidth="1"/>
    <col min="3599" max="3840" width="9.109375" style="52"/>
    <col min="3841" max="3841" width="14.33203125" style="52" customWidth="1"/>
    <col min="3842" max="3842" width="23.5546875" style="52" customWidth="1"/>
    <col min="3843" max="3843" width="10.44140625" style="52" customWidth="1"/>
    <col min="3844" max="3844" width="12.6640625" style="52" customWidth="1"/>
    <col min="3845" max="3845" width="10.6640625" style="52" customWidth="1"/>
    <col min="3846" max="3846" width="13.33203125" style="52" customWidth="1"/>
    <col min="3847" max="3847" width="20" style="52" customWidth="1"/>
    <col min="3848" max="3848" width="13.44140625" style="52" customWidth="1"/>
    <col min="3849" max="3849" width="15.5546875" style="52" customWidth="1"/>
    <col min="3850" max="3850" width="20" style="52" customWidth="1"/>
    <col min="3851" max="3851" width="16.109375" style="52" customWidth="1"/>
    <col min="3852" max="3852" width="14.6640625" style="52" customWidth="1"/>
    <col min="3853" max="3853" width="13" style="52" customWidth="1"/>
    <col min="3854" max="3854" width="12.44140625" style="52" customWidth="1"/>
    <col min="3855" max="4096" width="9.109375" style="52"/>
    <col min="4097" max="4097" width="14.33203125" style="52" customWidth="1"/>
    <col min="4098" max="4098" width="23.5546875" style="52" customWidth="1"/>
    <col min="4099" max="4099" width="10.44140625" style="52" customWidth="1"/>
    <col min="4100" max="4100" width="12.6640625" style="52" customWidth="1"/>
    <col min="4101" max="4101" width="10.6640625" style="52" customWidth="1"/>
    <col min="4102" max="4102" width="13.33203125" style="52" customWidth="1"/>
    <col min="4103" max="4103" width="20" style="52" customWidth="1"/>
    <col min="4104" max="4104" width="13.44140625" style="52" customWidth="1"/>
    <col min="4105" max="4105" width="15.5546875" style="52" customWidth="1"/>
    <col min="4106" max="4106" width="20" style="52" customWidth="1"/>
    <col min="4107" max="4107" width="16.109375" style="52" customWidth="1"/>
    <col min="4108" max="4108" width="14.6640625" style="52" customWidth="1"/>
    <col min="4109" max="4109" width="13" style="52" customWidth="1"/>
    <col min="4110" max="4110" width="12.44140625" style="52" customWidth="1"/>
    <col min="4111" max="4352" width="9.109375" style="52"/>
    <col min="4353" max="4353" width="14.33203125" style="52" customWidth="1"/>
    <col min="4354" max="4354" width="23.5546875" style="52" customWidth="1"/>
    <col min="4355" max="4355" width="10.44140625" style="52" customWidth="1"/>
    <col min="4356" max="4356" width="12.6640625" style="52" customWidth="1"/>
    <col min="4357" max="4357" width="10.6640625" style="52" customWidth="1"/>
    <col min="4358" max="4358" width="13.33203125" style="52" customWidth="1"/>
    <col min="4359" max="4359" width="20" style="52" customWidth="1"/>
    <col min="4360" max="4360" width="13.44140625" style="52" customWidth="1"/>
    <col min="4361" max="4361" width="15.5546875" style="52" customWidth="1"/>
    <col min="4362" max="4362" width="20" style="52" customWidth="1"/>
    <col min="4363" max="4363" width="16.109375" style="52" customWidth="1"/>
    <col min="4364" max="4364" width="14.6640625" style="52" customWidth="1"/>
    <col min="4365" max="4365" width="13" style="52" customWidth="1"/>
    <col min="4366" max="4366" width="12.44140625" style="52" customWidth="1"/>
    <col min="4367" max="4608" width="9.109375" style="52"/>
    <col min="4609" max="4609" width="14.33203125" style="52" customWidth="1"/>
    <col min="4610" max="4610" width="23.5546875" style="52" customWidth="1"/>
    <col min="4611" max="4611" width="10.44140625" style="52" customWidth="1"/>
    <col min="4612" max="4612" width="12.6640625" style="52" customWidth="1"/>
    <col min="4613" max="4613" width="10.6640625" style="52" customWidth="1"/>
    <col min="4614" max="4614" width="13.33203125" style="52" customWidth="1"/>
    <col min="4615" max="4615" width="20" style="52" customWidth="1"/>
    <col min="4616" max="4616" width="13.44140625" style="52" customWidth="1"/>
    <col min="4617" max="4617" width="15.5546875" style="52" customWidth="1"/>
    <col min="4618" max="4618" width="20" style="52" customWidth="1"/>
    <col min="4619" max="4619" width="16.109375" style="52" customWidth="1"/>
    <col min="4620" max="4620" width="14.6640625" style="52" customWidth="1"/>
    <col min="4621" max="4621" width="13" style="52" customWidth="1"/>
    <col min="4622" max="4622" width="12.44140625" style="52" customWidth="1"/>
    <col min="4623" max="4864" width="9.109375" style="52"/>
    <col min="4865" max="4865" width="14.33203125" style="52" customWidth="1"/>
    <col min="4866" max="4866" width="23.5546875" style="52" customWidth="1"/>
    <col min="4867" max="4867" width="10.44140625" style="52" customWidth="1"/>
    <col min="4868" max="4868" width="12.6640625" style="52" customWidth="1"/>
    <col min="4869" max="4869" width="10.6640625" style="52" customWidth="1"/>
    <col min="4870" max="4870" width="13.33203125" style="52" customWidth="1"/>
    <col min="4871" max="4871" width="20" style="52" customWidth="1"/>
    <col min="4872" max="4872" width="13.44140625" style="52" customWidth="1"/>
    <col min="4873" max="4873" width="15.5546875" style="52" customWidth="1"/>
    <col min="4874" max="4874" width="20" style="52" customWidth="1"/>
    <col min="4875" max="4875" width="16.109375" style="52" customWidth="1"/>
    <col min="4876" max="4876" width="14.6640625" style="52" customWidth="1"/>
    <col min="4877" max="4877" width="13" style="52" customWidth="1"/>
    <col min="4878" max="4878" width="12.44140625" style="52" customWidth="1"/>
    <col min="4879" max="5120" width="9.109375" style="52"/>
    <col min="5121" max="5121" width="14.33203125" style="52" customWidth="1"/>
    <col min="5122" max="5122" width="23.5546875" style="52" customWidth="1"/>
    <col min="5123" max="5123" width="10.44140625" style="52" customWidth="1"/>
    <col min="5124" max="5124" width="12.6640625" style="52" customWidth="1"/>
    <col min="5125" max="5125" width="10.6640625" style="52" customWidth="1"/>
    <col min="5126" max="5126" width="13.33203125" style="52" customWidth="1"/>
    <col min="5127" max="5127" width="20" style="52" customWidth="1"/>
    <col min="5128" max="5128" width="13.44140625" style="52" customWidth="1"/>
    <col min="5129" max="5129" width="15.5546875" style="52" customWidth="1"/>
    <col min="5130" max="5130" width="20" style="52" customWidth="1"/>
    <col min="5131" max="5131" width="16.109375" style="52" customWidth="1"/>
    <col min="5132" max="5132" width="14.6640625" style="52" customWidth="1"/>
    <col min="5133" max="5133" width="13" style="52" customWidth="1"/>
    <col min="5134" max="5134" width="12.44140625" style="52" customWidth="1"/>
    <col min="5135" max="5376" width="9.109375" style="52"/>
    <col min="5377" max="5377" width="14.33203125" style="52" customWidth="1"/>
    <col min="5378" max="5378" width="23.5546875" style="52" customWidth="1"/>
    <col min="5379" max="5379" width="10.44140625" style="52" customWidth="1"/>
    <col min="5380" max="5380" width="12.6640625" style="52" customWidth="1"/>
    <col min="5381" max="5381" width="10.6640625" style="52" customWidth="1"/>
    <col min="5382" max="5382" width="13.33203125" style="52" customWidth="1"/>
    <col min="5383" max="5383" width="20" style="52" customWidth="1"/>
    <col min="5384" max="5384" width="13.44140625" style="52" customWidth="1"/>
    <col min="5385" max="5385" width="15.5546875" style="52" customWidth="1"/>
    <col min="5386" max="5386" width="20" style="52" customWidth="1"/>
    <col min="5387" max="5387" width="16.109375" style="52" customWidth="1"/>
    <col min="5388" max="5388" width="14.6640625" style="52" customWidth="1"/>
    <col min="5389" max="5389" width="13" style="52" customWidth="1"/>
    <col min="5390" max="5390" width="12.44140625" style="52" customWidth="1"/>
    <col min="5391" max="5632" width="9.109375" style="52"/>
    <col min="5633" max="5633" width="14.33203125" style="52" customWidth="1"/>
    <col min="5634" max="5634" width="23.5546875" style="52" customWidth="1"/>
    <col min="5635" max="5635" width="10.44140625" style="52" customWidth="1"/>
    <col min="5636" max="5636" width="12.6640625" style="52" customWidth="1"/>
    <col min="5637" max="5637" width="10.6640625" style="52" customWidth="1"/>
    <col min="5638" max="5638" width="13.33203125" style="52" customWidth="1"/>
    <col min="5639" max="5639" width="20" style="52" customWidth="1"/>
    <col min="5640" max="5640" width="13.44140625" style="52" customWidth="1"/>
    <col min="5641" max="5641" width="15.5546875" style="52" customWidth="1"/>
    <col min="5642" max="5642" width="20" style="52" customWidth="1"/>
    <col min="5643" max="5643" width="16.109375" style="52" customWidth="1"/>
    <col min="5644" max="5644" width="14.6640625" style="52" customWidth="1"/>
    <col min="5645" max="5645" width="13" style="52" customWidth="1"/>
    <col min="5646" max="5646" width="12.44140625" style="52" customWidth="1"/>
    <col min="5647" max="5888" width="9.109375" style="52"/>
    <col min="5889" max="5889" width="14.33203125" style="52" customWidth="1"/>
    <col min="5890" max="5890" width="23.5546875" style="52" customWidth="1"/>
    <col min="5891" max="5891" width="10.44140625" style="52" customWidth="1"/>
    <col min="5892" max="5892" width="12.6640625" style="52" customWidth="1"/>
    <col min="5893" max="5893" width="10.6640625" style="52" customWidth="1"/>
    <col min="5894" max="5894" width="13.33203125" style="52" customWidth="1"/>
    <col min="5895" max="5895" width="20" style="52" customWidth="1"/>
    <col min="5896" max="5896" width="13.44140625" style="52" customWidth="1"/>
    <col min="5897" max="5897" width="15.5546875" style="52" customWidth="1"/>
    <col min="5898" max="5898" width="20" style="52" customWidth="1"/>
    <col min="5899" max="5899" width="16.109375" style="52" customWidth="1"/>
    <col min="5900" max="5900" width="14.6640625" style="52" customWidth="1"/>
    <col min="5901" max="5901" width="13" style="52" customWidth="1"/>
    <col min="5902" max="5902" width="12.44140625" style="52" customWidth="1"/>
    <col min="5903" max="6144" width="9.109375" style="52"/>
    <col min="6145" max="6145" width="14.33203125" style="52" customWidth="1"/>
    <col min="6146" max="6146" width="23.5546875" style="52" customWidth="1"/>
    <col min="6147" max="6147" width="10.44140625" style="52" customWidth="1"/>
    <col min="6148" max="6148" width="12.6640625" style="52" customWidth="1"/>
    <col min="6149" max="6149" width="10.6640625" style="52" customWidth="1"/>
    <col min="6150" max="6150" width="13.33203125" style="52" customWidth="1"/>
    <col min="6151" max="6151" width="20" style="52" customWidth="1"/>
    <col min="6152" max="6152" width="13.44140625" style="52" customWidth="1"/>
    <col min="6153" max="6153" width="15.5546875" style="52" customWidth="1"/>
    <col min="6154" max="6154" width="20" style="52" customWidth="1"/>
    <col min="6155" max="6155" width="16.109375" style="52" customWidth="1"/>
    <col min="6156" max="6156" width="14.6640625" style="52" customWidth="1"/>
    <col min="6157" max="6157" width="13" style="52" customWidth="1"/>
    <col min="6158" max="6158" width="12.44140625" style="52" customWidth="1"/>
    <col min="6159" max="6400" width="9.109375" style="52"/>
    <col min="6401" max="6401" width="14.33203125" style="52" customWidth="1"/>
    <col min="6402" max="6402" width="23.5546875" style="52" customWidth="1"/>
    <col min="6403" max="6403" width="10.44140625" style="52" customWidth="1"/>
    <col min="6404" max="6404" width="12.6640625" style="52" customWidth="1"/>
    <col min="6405" max="6405" width="10.6640625" style="52" customWidth="1"/>
    <col min="6406" max="6406" width="13.33203125" style="52" customWidth="1"/>
    <col min="6407" max="6407" width="20" style="52" customWidth="1"/>
    <col min="6408" max="6408" width="13.44140625" style="52" customWidth="1"/>
    <col min="6409" max="6409" width="15.5546875" style="52" customWidth="1"/>
    <col min="6410" max="6410" width="20" style="52" customWidth="1"/>
    <col min="6411" max="6411" width="16.109375" style="52" customWidth="1"/>
    <col min="6412" max="6412" width="14.6640625" style="52" customWidth="1"/>
    <col min="6413" max="6413" width="13" style="52" customWidth="1"/>
    <col min="6414" max="6414" width="12.44140625" style="52" customWidth="1"/>
    <col min="6415" max="6656" width="9.109375" style="52"/>
    <col min="6657" max="6657" width="14.33203125" style="52" customWidth="1"/>
    <col min="6658" max="6658" width="23.5546875" style="52" customWidth="1"/>
    <col min="6659" max="6659" width="10.44140625" style="52" customWidth="1"/>
    <col min="6660" max="6660" width="12.6640625" style="52" customWidth="1"/>
    <col min="6661" max="6661" width="10.6640625" style="52" customWidth="1"/>
    <col min="6662" max="6662" width="13.33203125" style="52" customWidth="1"/>
    <col min="6663" max="6663" width="20" style="52" customWidth="1"/>
    <col min="6664" max="6664" width="13.44140625" style="52" customWidth="1"/>
    <col min="6665" max="6665" width="15.5546875" style="52" customWidth="1"/>
    <col min="6666" max="6666" width="20" style="52" customWidth="1"/>
    <col min="6667" max="6667" width="16.109375" style="52" customWidth="1"/>
    <col min="6668" max="6668" width="14.6640625" style="52" customWidth="1"/>
    <col min="6669" max="6669" width="13" style="52" customWidth="1"/>
    <col min="6670" max="6670" width="12.44140625" style="52" customWidth="1"/>
    <col min="6671" max="6912" width="9.109375" style="52"/>
    <col min="6913" max="6913" width="14.33203125" style="52" customWidth="1"/>
    <col min="6914" max="6914" width="23.5546875" style="52" customWidth="1"/>
    <col min="6915" max="6915" width="10.44140625" style="52" customWidth="1"/>
    <col min="6916" max="6916" width="12.6640625" style="52" customWidth="1"/>
    <col min="6917" max="6917" width="10.6640625" style="52" customWidth="1"/>
    <col min="6918" max="6918" width="13.33203125" style="52" customWidth="1"/>
    <col min="6919" max="6919" width="20" style="52" customWidth="1"/>
    <col min="6920" max="6920" width="13.44140625" style="52" customWidth="1"/>
    <col min="6921" max="6921" width="15.5546875" style="52" customWidth="1"/>
    <col min="6922" max="6922" width="20" style="52" customWidth="1"/>
    <col min="6923" max="6923" width="16.109375" style="52" customWidth="1"/>
    <col min="6924" max="6924" width="14.6640625" style="52" customWidth="1"/>
    <col min="6925" max="6925" width="13" style="52" customWidth="1"/>
    <col min="6926" max="6926" width="12.44140625" style="52" customWidth="1"/>
    <col min="6927" max="7168" width="9.109375" style="52"/>
    <col min="7169" max="7169" width="14.33203125" style="52" customWidth="1"/>
    <col min="7170" max="7170" width="23.5546875" style="52" customWidth="1"/>
    <col min="7171" max="7171" width="10.44140625" style="52" customWidth="1"/>
    <col min="7172" max="7172" width="12.6640625" style="52" customWidth="1"/>
    <col min="7173" max="7173" width="10.6640625" style="52" customWidth="1"/>
    <col min="7174" max="7174" width="13.33203125" style="52" customWidth="1"/>
    <col min="7175" max="7175" width="20" style="52" customWidth="1"/>
    <col min="7176" max="7176" width="13.44140625" style="52" customWidth="1"/>
    <col min="7177" max="7177" width="15.5546875" style="52" customWidth="1"/>
    <col min="7178" max="7178" width="20" style="52" customWidth="1"/>
    <col min="7179" max="7179" width="16.109375" style="52" customWidth="1"/>
    <col min="7180" max="7180" width="14.6640625" style="52" customWidth="1"/>
    <col min="7181" max="7181" width="13" style="52" customWidth="1"/>
    <col min="7182" max="7182" width="12.44140625" style="52" customWidth="1"/>
    <col min="7183" max="7424" width="9.109375" style="52"/>
    <col min="7425" max="7425" width="14.33203125" style="52" customWidth="1"/>
    <col min="7426" max="7426" width="23.5546875" style="52" customWidth="1"/>
    <col min="7427" max="7427" width="10.44140625" style="52" customWidth="1"/>
    <col min="7428" max="7428" width="12.6640625" style="52" customWidth="1"/>
    <col min="7429" max="7429" width="10.6640625" style="52" customWidth="1"/>
    <col min="7430" max="7430" width="13.33203125" style="52" customWidth="1"/>
    <col min="7431" max="7431" width="20" style="52" customWidth="1"/>
    <col min="7432" max="7432" width="13.44140625" style="52" customWidth="1"/>
    <col min="7433" max="7433" width="15.5546875" style="52" customWidth="1"/>
    <col min="7434" max="7434" width="20" style="52" customWidth="1"/>
    <col min="7435" max="7435" width="16.109375" style="52" customWidth="1"/>
    <col min="7436" max="7436" width="14.6640625" style="52" customWidth="1"/>
    <col min="7437" max="7437" width="13" style="52" customWidth="1"/>
    <col min="7438" max="7438" width="12.44140625" style="52" customWidth="1"/>
    <col min="7439" max="7680" width="9.109375" style="52"/>
    <col min="7681" max="7681" width="14.33203125" style="52" customWidth="1"/>
    <col min="7682" max="7682" width="23.5546875" style="52" customWidth="1"/>
    <col min="7683" max="7683" width="10.44140625" style="52" customWidth="1"/>
    <col min="7684" max="7684" width="12.6640625" style="52" customWidth="1"/>
    <col min="7685" max="7685" width="10.6640625" style="52" customWidth="1"/>
    <col min="7686" max="7686" width="13.33203125" style="52" customWidth="1"/>
    <col min="7687" max="7687" width="20" style="52" customWidth="1"/>
    <col min="7688" max="7688" width="13.44140625" style="52" customWidth="1"/>
    <col min="7689" max="7689" width="15.5546875" style="52" customWidth="1"/>
    <col min="7690" max="7690" width="20" style="52" customWidth="1"/>
    <col min="7691" max="7691" width="16.109375" style="52" customWidth="1"/>
    <col min="7692" max="7692" width="14.6640625" style="52" customWidth="1"/>
    <col min="7693" max="7693" width="13" style="52" customWidth="1"/>
    <col min="7694" max="7694" width="12.44140625" style="52" customWidth="1"/>
    <col min="7695" max="7936" width="9.109375" style="52"/>
    <col min="7937" max="7937" width="14.33203125" style="52" customWidth="1"/>
    <col min="7938" max="7938" width="23.5546875" style="52" customWidth="1"/>
    <col min="7939" max="7939" width="10.44140625" style="52" customWidth="1"/>
    <col min="7940" max="7940" width="12.6640625" style="52" customWidth="1"/>
    <col min="7941" max="7941" width="10.6640625" style="52" customWidth="1"/>
    <col min="7942" max="7942" width="13.33203125" style="52" customWidth="1"/>
    <col min="7943" max="7943" width="20" style="52" customWidth="1"/>
    <col min="7944" max="7944" width="13.44140625" style="52" customWidth="1"/>
    <col min="7945" max="7945" width="15.5546875" style="52" customWidth="1"/>
    <col min="7946" max="7946" width="20" style="52" customWidth="1"/>
    <col min="7947" max="7947" width="16.109375" style="52" customWidth="1"/>
    <col min="7948" max="7948" width="14.6640625" style="52" customWidth="1"/>
    <col min="7949" max="7949" width="13" style="52" customWidth="1"/>
    <col min="7950" max="7950" width="12.44140625" style="52" customWidth="1"/>
    <col min="7951" max="8192" width="9.109375" style="52"/>
    <col min="8193" max="8193" width="14.33203125" style="52" customWidth="1"/>
    <col min="8194" max="8194" width="23.5546875" style="52" customWidth="1"/>
    <col min="8195" max="8195" width="10.44140625" style="52" customWidth="1"/>
    <col min="8196" max="8196" width="12.6640625" style="52" customWidth="1"/>
    <col min="8197" max="8197" width="10.6640625" style="52" customWidth="1"/>
    <col min="8198" max="8198" width="13.33203125" style="52" customWidth="1"/>
    <col min="8199" max="8199" width="20" style="52" customWidth="1"/>
    <col min="8200" max="8200" width="13.44140625" style="52" customWidth="1"/>
    <col min="8201" max="8201" width="15.5546875" style="52" customWidth="1"/>
    <col min="8202" max="8202" width="20" style="52" customWidth="1"/>
    <col min="8203" max="8203" width="16.109375" style="52" customWidth="1"/>
    <col min="8204" max="8204" width="14.6640625" style="52" customWidth="1"/>
    <col min="8205" max="8205" width="13" style="52" customWidth="1"/>
    <col min="8206" max="8206" width="12.44140625" style="52" customWidth="1"/>
    <col min="8207" max="8448" width="9.109375" style="52"/>
    <col min="8449" max="8449" width="14.33203125" style="52" customWidth="1"/>
    <col min="8450" max="8450" width="23.5546875" style="52" customWidth="1"/>
    <col min="8451" max="8451" width="10.44140625" style="52" customWidth="1"/>
    <col min="8452" max="8452" width="12.6640625" style="52" customWidth="1"/>
    <col min="8453" max="8453" width="10.6640625" style="52" customWidth="1"/>
    <col min="8454" max="8454" width="13.33203125" style="52" customWidth="1"/>
    <col min="8455" max="8455" width="20" style="52" customWidth="1"/>
    <col min="8456" max="8456" width="13.44140625" style="52" customWidth="1"/>
    <col min="8457" max="8457" width="15.5546875" style="52" customWidth="1"/>
    <col min="8458" max="8458" width="20" style="52" customWidth="1"/>
    <col min="8459" max="8459" width="16.109375" style="52" customWidth="1"/>
    <col min="8460" max="8460" width="14.6640625" style="52" customWidth="1"/>
    <col min="8461" max="8461" width="13" style="52" customWidth="1"/>
    <col min="8462" max="8462" width="12.44140625" style="52" customWidth="1"/>
    <col min="8463" max="8704" width="9.109375" style="52"/>
    <col min="8705" max="8705" width="14.33203125" style="52" customWidth="1"/>
    <col min="8706" max="8706" width="23.5546875" style="52" customWidth="1"/>
    <col min="8707" max="8707" width="10.44140625" style="52" customWidth="1"/>
    <col min="8708" max="8708" width="12.6640625" style="52" customWidth="1"/>
    <col min="8709" max="8709" width="10.6640625" style="52" customWidth="1"/>
    <col min="8710" max="8710" width="13.33203125" style="52" customWidth="1"/>
    <col min="8711" max="8711" width="20" style="52" customWidth="1"/>
    <col min="8712" max="8712" width="13.44140625" style="52" customWidth="1"/>
    <col min="8713" max="8713" width="15.5546875" style="52" customWidth="1"/>
    <col min="8714" max="8714" width="20" style="52" customWidth="1"/>
    <col min="8715" max="8715" width="16.109375" style="52" customWidth="1"/>
    <col min="8716" max="8716" width="14.6640625" style="52" customWidth="1"/>
    <col min="8717" max="8717" width="13" style="52" customWidth="1"/>
    <col min="8718" max="8718" width="12.44140625" style="52" customWidth="1"/>
    <col min="8719" max="8960" width="9.109375" style="52"/>
    <col min="8961" max="8961" width="14.33203125" style="52" customWidth="1"/>
    <col min="8962" max="8962" width="23.5546875" style="52" customWidth="1"/>
    <col min="8963" max="8963" width="10.44140625" style="52" customWidth="1"/>
    <col min="8964" max="8964" width="12.6640625" style="52" customWidth="1"/>
    <col min="8965" max="8965" width="10.6640625" style="52" customWidth="1"/>
    <col min="8966" max="8966" width="13.33203125" style="52" customWidth="1"/>
    <col min="8967" max="8967" width="20" style="52" customWidth="1"/>
    <col min="8968" max="8968" width="13.44140625" style="52" customWidth="1"/>
    <col min="8969" max="8969" width="15.5546875" style="52" customWidth="1"/>
    <col min="8970" max="8970" width="20" style="52" customWidth="1"/>
    <col min="8971" max="8971" width="16.109375" style="52" customWidth="1"/>
    <col min="8972" max="8972" width="14.6640625" style="52" customWidth="1"/>
    <col min="8973" max="8973" width="13" style="52" customWidth="1"/>
    <col min="8974" max="8974" width="12.44140625" style="52" customWidth="1"/>
    <col min="8975" max="9216" width="9.109375" style="52"/>
    <col min="9217" max="9217" width="14.33203125" style="52" customWidth="1"/>
    <col min="9218" max="9218" width="23.5546875" style="52" customWidth="1"/>
    <col min="9219" max="9219" width="10.44140625" style="52" customWidth="1"/>
    <col min="9220" max="9220" width="12.6640625" style="52" customWidth="1"/>
    <col min="9221" max="9221" width="10.6640625" style="52" customWidth="1"/>
    <col min="9222" max="9222" width="13.33203125" style="52" customWidth="1"/>
    <col min="9223" max="9223" width="20" style="52" customWidth="1"/>
    <col min="9224" max="9224" width="13.44140625" style="52" customWidth="1"/>
    <col min="9225" max="9225" width="15.5546875" style="52" customWidth="1"/>
    <col min="9226" max="9226" width="20" style="52" customWidth="1"/>
    <col min="9227" max="9227" width="16.109375" style="52" customWidth="1"/>
    <col min="9228" max="9228" width="14.6640625" style="52" customWidth="1"/>
    <col min="9229" max="9229" width="13" style="52" customWidth="1"/>
    <col min="9230" max="9230" width="12.44140625" style="52" customWidth="1"/>
    <col min="9231" max="9472" width="9.109375" style="52"/>
    <col min="9473" max="9473" width="14.33203125" style="52" customWidth="1"/>
    <col min="9474" max="9474" width="23.5546875" style="52" customWidth="1"/>
    <col min="9475" max="9475" width="10.44140625" style="52" customWidth="1"/>
    <col min="9476" max="9476" width="12.6640625" style="52" customWidth="1"/>
    <col min="9477" max="9477" width="10.6640625" style="52" customWidth="1"/>
    <col min="9478" max="9478" width="13.33203125" style="52" customWidth="1"/>
    <col min="9479" max="9479" width="20" style="52" customWidth="1"/>
    <col min="9480" max="9480" width="13.44140625" style="52" customWidth="1"/>
    <col min="9481" max="9481" width="15.5546875" style="52" customWidth="1"/>
    <col min="9482" max="9482" width="20" style="52" customWidth="1"/>
    <col min="9483" max="9483" width="16.109375" style="52" customWidth="1"/>
    <col min="9484" max="9484" width="14.6640625" style="52" customWidth="1"/>
    <col min="9485" max="9485" width="13" style="52" customWidth="1"/>
    <col min="9486" max="9486" width="12.44140625" style="52" customWidth="1"/>
    <col min="9487" max="9728" width="9.109375" style="52"/>
    <col min="9729" max="9729" width="14.33203125" style="52" customWidth="1"/>
    <col min="9730" max="9730" width="23.5546875" style="52" customWidth="1"/>
    <col min="9731" max="9731" width="10.44140625" style="52" customWidth="1"/>
    <col min="9732" max="9732" width="12.6640625" style="52" customWidth="1"/>
    <col min="9733" max="9733" width="10.6640625" style="52" customWidth="1"/>
    <col min="9734" max="9734" width="13.33203125" style="52" customWidth="1"/>
    <col min="9735" max="9735" width="20" style="52" customWidth="1"/>
    <col min="9736" max="9736" width="13.44140625" style="52" customWidth="1"/>
    <col min="9737" max="9737" width="15.5546875" style="52" customWidth="1"/>
    <col min="9738" max="9738" width="20" style="52" customWidth="1"/>
    <col min="9739" max="9739" width="16.109375" style="52" customWidth="1"/>
    <col min="9740" max="9740" width="14.6640625" style="52" customWidth="1"/>
    <col min="9741" max="9741" width="13" style="52" customWidth="1"/>
    <col min="9742" max="9742" width="12.44140625" style="52" customWidth="1"/>
    <col min="9743" max="9984" width="9.109375" style="52"/>
    <col min="9985" max="9985" width="14.33203125" style="52" customWidth="1"/>
    <col min="9986" max="9986" width="23.5546875" style="52" customWidth="1"/>
    <col min="9987" max="9987" width="10.44140625" style="52" customWidth="1"/>
    <col min="9988" max="9988" width="12.6640625" style="52" customWidth="1"/>
    <col min="9989" max="9989" width="10.6640625" style="52" customWidth="1"/>
    <col min="9990" max="9990" width="13.33203125" style="52" customWidth="1"/>
    <col min="9991" max="9991" width="20" style="52" customWidth="1"/>
    <col min="9992" max="9992" width="13.44140625" style="52" customWidth="1"/>
    <col min="9993" max="9993" width="15.5546875" style="52" customWidth="1"/>
    <col min="9994" max="9994" width="20" style="52" customWidth="1"/>
    <col min="9995" max="9995" width="16.109375" style="52" customWidth="1"/>
    <col min="9996" max="9996" width="14.6640625" style="52" customWidth="1"/>
    <col min="9997" max="9997" width="13" style="52" customWidth="1"/>
    <col min="9998" max="9998" width="12.44140625" style="52" customWidth="1"/>
    <col min="9999" max="10240" width="9.109375" style="52"/>
    <col min="10241" max="10241" width="14.33203125" style="52" customWidth="1"/>
    <col min="10242" max="10242" width="23.5546875" style="52" customWidth="1"/>
    <col min="10243" max="10243" width="10.44140625" style="52" customWidth="1"/>
    <col min="10244" max="10244" width="12.6640625" style="52" customWidth="1"/>
    <col min="10245" max="10245" width="10.6640625" style="52" customWidth="1"/>
    <col min="10246" max="10246" width="13.33203125" style="52" customWidth="1"/>
    <col min="10247" max="10247" width="20" style="52" customWidth="1"/>
    <col min="10248" max="10248" width="13.44140625" style="52" customWidth="1"/>
    <col min="10249" max="10249" width="15.5546875" style="52" customWidth="1"/>
    <col min="10250" max="10250" width="20" style="52" customWidth="1"/>
    <col min="10251" max="10251" width="16.109375" style="52" customWidth="1"/>
    <col min="10252" max="10252" width="14.6640625" style="52" customWidth="1"/>
    <col min="10253" max="10253" width="13" style="52" customWidth="1"/>
    <col min="10254" max="10254" width="12.44140625" style="52" customWidth="1"/>
    <col min="10255" max="10496" width="9.109375" style="52"/>
    <col min="10497" max="10497" width="14.33203125" style="52" customWidth="1"/>
    <col min="10498" max="10498" width="23.5546875" style="52" customWidth="1"/>
    <col min="10499" max="10499" width="10.44140625" style="52" customWidth="1"/>
    <col min="10500" max="10500" width="12.6640625" style="52" customWidth="1"/>
    <col min="10501" max="10501" width="10.6640625" style="52" customWidth="1"/>
    <col min="10502" max="10502" width="13.33203125" style="52" customWidth="1"/>
    <col min="10503" max="10503" width="20" style="52" customWidth="1"/>
    <col min="10504" max="10504" width="13.44140625" style="52" customWidth="1"/>
    <col min="10505" max="10505" width="15.5546875" style="52" customWidth="1"/>
    <col min="10506" max="10506" width="20" style="52" customWidth="1"/>
    <col min="10507" max="10507" width="16.109375" style="52" customWidth="1"/>
    <col min="10508" max="10508" width="14.6640625" style="52" customWidth="1"/>
    <col min="10509" max="10509" width="13" style="52" customWidth="1"/>
    <col min="10510" max="10510" width="12.44140625" style="52" customWidth="1"/>
    <col min="10511" max="10752" width="9.109375" style="52"/>
    <col min="10753" max="10753" width="14.33203125" style="52" customWidth="1"/>
    <col min="10754" max="10754" width="23.5546875" style="52" customWidth="1"/>
    <col min="10755" max="10755" width="10.44140625" style="52" customWidth="1"/>
    <col min="10756" max="10756" width="12.6640625" style="52" customWidth="1"/>
    <col min="10757" max="10757" width="10.6640625" style="52" customWidth="1"/>
    <col min="10758" max="10758" width="13.33203125" style="52" customWidth="1"/>
    <col min="10759" max="10759" width="20" style="52" customWidth="1"/>
    <col min="10760" max="10760" width="13.44140625" style="52" customWidth="1"/>
    <col min="10761" max="10761" width="15.5546875" style="52" customWidth="1"/>
    <col min="10762" max="10762" width="20" style="52" customWidth="1"/>
    <col min="10763" max="10763" width="16.109375" style="52" customWidth="1"/>
    <col min="10764" max="10764" width="14.6640625" style="52" customWidth="1"/>
    <col min="10765" max="10765" width="13" style="52" customWidth="1"/>
    <col min="10766" max="10766" width="12.44140625" style="52" customWidth="1"/>
    <col min="10767" max="11008" width="9.109375" style="52"/>
    <col min="11009" max="11009" width="14.33203125" style="52" customWidth="1"/>
    <col min="11010" max="11010" width="23.5546875" style="52" customWidth="1"/>
    <col min="11011" max="11011" width="10.44140625" style="52" customWidth="1"/>
    <col min="11012" max="11012" width="12.6640625" style="52" customWidth="1"/>
    <col min="11013" max="11013" width="10.6640625" style="52" customWidth="1"/>
    <col min="11014" max="11014" width="13.33203125" style="52" customWidth="1"/>
    <col min="11015" max="11015" width="20" style="52" customWidth="1"/>
    <col min="11016" max="11016" width="13.44140625" style="52" customWidth="1"/>
    <col min="11017" max="11017" width="15.5546875" style="52" customWidth="1"/>
    <col min="11018" max="11018" width="20" style="52" customWidth="1"/>
    <col min="11019" max="11019" width="16.109375" style="52" customWidth="1"/>
    <col min="11020" max="11020" width="14.6640625" style="52" customWidth="1"/>
    <col min="11021" max="11021" width="13" style="52" customWidth="1"/>
    <col min="11022" max="11022" width="12.44140625" style="52" customWidth="1"/>
    <col min="11023" max="11264" width="9.109375" style="52"/>
    <col min="11265" max="11265" width="14.33203125" style="52" customWidth="1"/>
    <col min="11266" max="11266" width="23.5546875" style="52" customWidth="1"/>
    <col min="11267" max="11267" width="10.44140625" style="52" customWidth="1"/>
    <col min="11268" max="11268" width="12.6640625" style="52" customWidth="1"/>
    <col min="11269" max="11269" width="10.6640625" style="52" customWidth="1"/>
    <col min="11270" max="11270" width="13.33203125" style="52" customWidth="1"/>
    <col min="11271" max="11271" width="20" style="52" customWidth="1"/>
    <col min="11272" max="11272" width="13.44140625" style="52" customWidth="1"/>
    <col min="11273" max="11273" width="15.5546875" style="52" customWidth="1"/>
    <col min="11274" max="11274" width="20" style="52" customWidth="1"/>
    <col min="11275" max="11275" width="16.109375" style="52" customWidth="1"/>
    <col min="11276" max="11276" width="14.6640625" style="52" customWidth="1"/>
    <col min="11277" max="11277" width="13" style="52" customWidth="1"/>
    <col min="11278" max="11278" width="12.44140625" style="52" customWidth="1"/>
    <col min="11279" max="11520" width="9.109375" style="52"/>
    <col min="11521" max="11521" width="14.33203125" style="52" customWidth="1"/>
    <col min="11522" max="11522" width="23.5546875" style="52" customWidth="1"/>
    <col min="11523" max="11523" width="10.44140625" style="52" customWidth="1"/>
    <col min="11524" max="11524" width="12.6640625" style="52" customWidth="1"/>
    <col min="11525" max="11525" width="10.6640625" style="52" customWidth="1"/>
    <col min="11526" max="11526" width="13.33203125" style="52" customWidth="1"/>
    <col min="11527" max="11527" width="20" style="52" customWidth="1"/>
    <col min="11528" max="11528" width="13.44140625" style="52" customWidth="1"/>
    <col min="11529" max="11529" width="15.5546875" style="52" customWidth="1"/>
    <col min="11530" max="11530" width="20" style="52" customWidth="1"/>
    <col min="11531" max="11531" width="16.109375" style="52" customWidth="1"/>
    <col min="11532" max="11532" width="14.6640625" style="52" customWidth="1"/>
    <col min="11533" max="11533" width="13" style="52" customWidth="1"/>
    <col min="11534" max="11534" width="12.44140625" style="52" customWidth="1"/>
    <col min="11535" max="11776" width="9.109375" style="52"/>
    <col min="11777" max="11777" width="14.33203125" style="52" customWidth="1"/>
    <col min="11778" max="11778" width="23.5546875" style="52" customWidth="1"/>
    <col min="11779" max="11779" width="10.44140625" style="52" customWidth="1"/>
    <col min="11780" max="11780" width="12.6640625" style="52" customWidth="1"/>
    <col min="11781" max="11781" width="10.6640625" style="52" customWidth="1"/>
    <col min="11782" max="11782" width="13.33203125" style="52" customWidth="1"/>
    <col min="11783" max="11783" width="20" style="52" customWidth="1"/>
    <col min="11784" max="11784" width="13.44140625" style="52" customWidth="1"/>
    <col min="11785" max="11785" width="15.5546875" style="52" customWidth="1"/>
    <col min="11786" max="11786" width="20" style="52" customWidth="1"/>
    <col min="11787" max="11787" width="16.109375" style="52" customWidth="1"/>
    <col min="11788" max="11788" width="14.6640625" style="52" customWidth="1"/>
    <col min="11789" max="11789" width="13" style="52" customWidth="1"/>
    <col min="11790" max="11790" width="12.44140625" style="52" customWidth="1"/>
    <col min="11791" max="12032" width="9.109375" style="52"/>
    <col min="12033" max="12033" width="14.33203125" style="52" customWidth="1"/>
    <col min="12034" max="12034" width="23.5546875" style="52" customWidth="1"/>
    <col min="12035" max="12035" width="10.44140625" style="52" customWidth="1"/>
    <col min="12036" max="12036" width="12.6640625" style="52" customWidth="1"/>
    <col min="12037" max="12037" width="10.6640625" style="52" customWidth="1"/>
    <col min="12038" max="12038" width="13.33203125" style="52" customWidth="1"/>
    <col min="12039" max="12039" width="20" style="52" customWidth="1"/>
    <col min="12040" max="12040" width="13.44140625" style="52" customWidth="1"/>
    <col min="12041" max="12041" width="15.5546875" style="52" customWidth="1"/>
    <col min="12042" max="12042" width="20" style="52" customWidth="1"/>
    <col min="12043" max="12043" width="16.109375" style="52" customWidth="1"/>
    <col min="12044" max="12044" width="14.6640625" style="52" customWidth="1"/>
    <col min="12045" max="12045" width="13" style="52" customWidth="1"/>
    <col min="12046" max="12046" width="12.44140625" style="52" customWidth="1"/>
    <col min="12047" max="12288" width="9.109375" style="52"/>
    <col min="12289" max="12289" width="14.33203125" style="52" customWidth="1"/>
    <col min="12290" max="12290" width="23.5546875" style="52" customWidth="1"/>
    <col min="12291" max="12291" width="10.44140625" style="52" customWidth="1"/>
    <col min="12292" max="12292" width="12.6640625" style="52" customWidth="1"/>
    <col min="12293" max="12293" width="10.6640625" style="52" customWidth="1"/>
    <col min="12294" max="12294" width="13.33203125" style="52" customWidth="1"/>
    <col min="12295" max="12295" width="20" style="52" customWidth="1"/>
    <col min="12296" max="12296" width="13.44140625" style="52" customWidth="1"/>
    <col min="12297" max="12297" width="15.5546875" style="52" customWidth="1"/>
    <col min="12298" max="12298" width="20" style="52" customWidth="1"/>
    <col min="12299" max="12299" width="16.109375" style="52" customWidth="1"/>
    <col min="12300" max="12300" width="14.6640625" style="52" customWidth="1"/>
    <col min="12301" max="12301" width="13" style="52" customWidth="1"/>
    <col min="12302" max="12302" width="12.44140625" style="52" customWidth="1"/>
    <col min="12303" max="12544" width="9.109375" style="52"/>
    <col min="12545" max="12545" width="14.33203125" style="52" customWidth="1"/>
    <col min="12546" max="12546" width="23.5546875" style="52" customWidth="1"/>
    <col min="12547" max="12547" width="10.44140625" style="52" customWidth="1"/>
    <col min="12548" max="12548" width="12.6640625" style="52" customWidth="1"/>
    <col min="12549" max="12549" width="10.6640625" style="52" customWidth="1"/>
    <col min="12550" max="12550" width="13.33203125" style="52" customWidth="1"/>
    <col min="12551" max="12551" width="20" style="52" customWidth="1"/>
    <col min="12552" max="12552" width="13.44140625" style="52" customWidth="1"/>
    <col min="12553" max="12553" width="15.5546875" style="52" customWidth="1"/>
    <col min="12554" max="12554" width="20" style="52" customWidth="1"/>
    <col min="12555" max="12555" width="16.109375" style="52" customWidth="1"/>
    <col min="12556" max="12556" width="14.6640625" style="52" customWidth="1"/>
    <col min="12557" max="12557" width="13" style="52" customWidth="1"/>
    <col min="12558" max="12558" width="12.44140625" style="52" customWidth="1"/>
    <col min="12559" max="12800" width="9.109375" style="52"/>
    <col min="12801" max="12801" width="14.33203125" style="52" customWidth="1"/>
    <col min="12802" max="12802" width="23.5546875" style="52" customWidth="1"/>
    <col min="12803" max="12803" width="10.44140625" style="52" customWidth="1"/>
    <col min="12804" max="12804" width="12.6640625" style="52" customWidth="1"/>
    <col min="12805" max="12805" width="10.6640625" style="52" customWidth="1"/>
    <col min="12806" max="12806" width="13.33203125" style="52" customWidth="1"/>
    <col min="12807" max="12807" width="20" style="52" customWidth="1"/>
    <col min="12808" max="12808" width="13.44140625" style="52" customWidth="1"/>
    <col min="12809" max="12809" width="15.5546875" style="52" customWidth="1"/>
    <col min="12810" max="12810" width="20" style="52" customWidth="1"/>
    <col min="12811" max="12811" width="16.109375" style="52" customWidth="1"/>
    <col min="12812" max="12812" width="14.6640625" style="52" customWidth="1"/>
    <col min="12813" max="12813" width="13" style="52" customWidth="1"/>
    <col min="12814" max="12814" width="12.44140625" style="52" customWidth="1"/>
    <col min="12815" max="13056" width="9.109375" style="52"/>
    <col min="13057" max="13057" width="14.33203125" style="52" customWidth="1"/>
    <col min="13058" max="13058" width="23.5546875" style="52" customWidth="1"/>
    <col min="13059" max="13059" width="10.44140625" style="52" customWidth="1"/>
    <col min="13060" max="13060" width="12.6640625" style="52" customWidth="1"/>
    <col min="13061" max="13061" width="10.6640625" style="52" customWidth="1"/>
    <col min="13062" max="13062" width="13.33203125" style="52" customWidth="1"/>
    <col min="13063" max="13063" width="20" style="52" customWidth="1"/>
    <col min="13064" max="13064" width="13.44140625" style="52" customWidth="1"/>
    <col min="13065" max="13065" width="15.5546875" style="52" customWidth="1"/>
    <col min="13066" max="13066" width="20" style="52" customWidth="1"/>
    <col min="13067" max="13067" width="16.109375" style="52" customWidth="1"/>
    <col min="13068" max="13068" width="14.6640625" style="52" customWidth="1"/>
    <col min="13069" max="13069" width="13" style="52" customWidth="1"/>
    <col min="13070" max="13070" width="12.44140625" style="52" customWidth="1"/>
    <col min="13071" max="13312" width="9.109375" style="52"/>
    <col min="13313" max="13313" width="14.33203125" style="52" customWidth="1"/>
    <col min="13314" max="13314" width="23.5546875" style="52" customWidth="1"/>
    <col min="13315" max="13315" width="10.44140625" style="52" customWidth="1"/>
    <col min="13316" max="13316" width="12.6640625" style="52" customWidth="1"/>
    <col min="13317" max="13317" width="10.6640625" style="52" customWidth="1"/>
    <col min="13318" max="13318" width="13.33203125" style="52" customWidth="1"/>
    <col min="13319" max="13319" width="20" style="52" customWidth="1"/>
    <col min="13320" max="13320" width="13.44140625" style="52" customWidth="1"/>
    <col min="13321" max="13321" width="15.5546875" style="52" customWidth="1"/>
    <col min="13322" max="13322" width="20" style="52" customWidth="1"/>
    <col min="13323" max="13323" width="16.109375" style="52" customWidth="1"/>
    <col min="13324" max="13324" width="14.6640625" style="52" customWidth="1"/>
    <col min="13325" max="13325" width="13" style="52" customWidth="1"/>
    <col min="13326" max="13326" width="12.44140625" style="52" customWidth="1"/>
    <col min="13327" max="13568" width="9.109375" style="52"/>
    <col min="13569" max="13569" width="14.33203125" style="52" customWidth="1"/>
    <col min="13570" max="13570" width="23.5546875" style="52" customWidth="1"/>
    <col min="13571" max="13571" width="10.44140625" style="52" customWidth="1"/>
    <col min="13572" max="13572" width="12.6640625" style="52" customWidth="1"/>
    <col min="13573" max="13573" width="10.6640625" style="52" customWidth="1"/>
    <col min="13574" max="13574" width="13.33203125" style="52" customWidth="1"/>
    <col min="13575" max="13575" width="20" style="52" customWidth="1"/>
    <col min="13576" max="13576" width="13.44140625" style="52" customWidth="1"/>
    <col min="13577" max="13577" width="15.5546875" style="52" customWidth="1"/>
    <col min="13578" max="13578" width="20" style="52" customWidth="1"/>
    <col min="13579" max="13579" width="16.109375" style="52" customWidth="1"/>
    <col min="13580" max="13580" width="14.6640625" style="52" customWidth="1"/>
    <col min="13581" max="13581" width="13" style="52" customWidth="1"/>
    <col min="13582" max="13582" width="12.44140625" style="52" customWidth="1"/>
    <col min="13583" max="13824" width="9.109375" style="52"/>
    <col min="13825" max="13825" width="14.33203125" style="52" customWidth="1"/>
    <col min="13826" max="13826" width="23.5546875" style="52" customWidth="1"/>
    <col min="13827" max="13827" width="10.44140625" style="52" customWidth="1"/>
    <col min="13828" max="13828" width="12.6640625" style="52" customWidth="1"/>
    <col min="13829" max="13829" width="10.6640625" style="52" customWidth="1"/>
    <col min="13830" max="13830" width="13.33203125" style="52" customWidth="1"/>
    <col min="13831" max="13831" width="20" style="52" customWidth="1"/>
    <col min="13832" max="13832" width="13.44140625" style="52" customWidth="1"/>
    <col min="13833" max="13833" width="15.5546875" style="52" customWidth="1"/>
    <col min="13834" max="13834" width="20" style="52" customWidth="1"/>
    <col min="13835" max="13835" width="16.109375" style="52" customWidth="1"/>
    <col min="13836" max="13836" width="14.6640625" style="52" customWidth="1"/>
    <col min="13837" max="13837" width="13" style="52" customWidth="1"/>
    <col min="13838" max="13838" width="12.44140625" style="52" customWidth="1"/>
    <col min="13839" max="14080" width="9.109375" style="52"/>
    <col min="14081" max="14081" width="14.33203125" style="52" customWidth="1"/>
    <col min="14082" max="14082" width="23.5546875" style="52" customWidth="1"/>
    <col min="14083" max="14083" width="10.44140625" style="52" customWidth="1"/>
    <col min="14084" max="14084" width="12.6640625" style="52" customWidth="1"/>
    <col min="14085" max="14085" width="10.6640625" style="52" customWidth="1"/>
    <col min="14086" max="14086" width="13.33203125" style="52" customWidth="1"/>
    <col min="14087" max="14087" width="20" style="52" customWidth="1"/>
    <col min="14088" max="14088" width="13.44140625" style="52" customWidth="1"/>
    <col min="14089" max="14089" width="15.5546875" style="52" customWidth="1"/>
    <col min="14090" max="14090" width="20" style="52" customWidth="1"/>
    <col min="14091" max="14091" width="16.109375" style="52" customWidth="1"/>
    <col min="14092" max="14092" width="14.6640625" style="52" customWidth="1"/>
    <col min="14093" max="14093" width="13" style="52" customWidth="1"/>
    <col min="14094" max="14094" width="12.44140625" style="52" customWidth="1"/>
    <col min="14095" max="14336" width="9.109375" style="52"/>
    <col min="14337" max="14337" width="14.33203125" style="52" customWidth="1"/>
    <col min="14338" max="14338" width="23.5546875" style="52" customWidth="1"/>
    <col min="14339" max="14339" width="10.44140625" style="52" customWidth="1"/>
    <col min="14340" max="14340" width="12.6640625" style="52" customWidth="1"/>
    <col min="14341" max="14341" width="10.6640625" style="52" customWidth="1"/>
    <col min="14342" max="14342" width="13.33203125" style="52" customWidth="1"/>
    <col min="14343" max="14343" width="20" style="52" customWidth="1"/>
    <col min="14344" max="14344" width="13.44140625" style="52" customWidth="1"/>
    <col min="14345" max="14345" width="15.5546875" style="52" customWidth="1"/>
    <col min="14346" max="14346" width="20" style="52" customWidth="1"/>
    <col min="14347" max="14347" width="16.109375" style="52" customWidth="1"/>
    <col min="14348" max="14348" width="14.6640625" style="52" customWidth="1"/>
    <col min="14349" max="14349" width="13" style="52" customWidth="1"/>
    <col min="14350" max="14350" width="12.44140625" style="52" customWidth="1"/>
    <col min="14351" max="14592" width="9.109375" style="52"/>
    <col min="14593" max="14593" width="14.33203125" style="52" customWidth="1"/>
    <col min="14594" max="14594" width="23.5546875" style="52" customWidth="1"/>
    <col min="14595" max="14595" width="10.44140625" style="52" customWidth="1"/>
    <col min="14596" max="14596" width="12.6640625" style="52" customWidth="1"/>
    <col min="14597" max="14597" width="10.6640625" style="52" customWidth="1"/>
    <col min="14598" max="14598" width="13.33203125" style="52" customWidth="1"/>
    <col min="14599" max="14599" width="20" style="52" customWidth="1"/>
    <col min="14600" max="14600" width="13.44140625" style="52" customWidth="1"/>
    <col min="14601" max="14601" width="15.5546875" style="52" customWidth="1"/>
    <col min="14602" max="14602" width="20" style="52" customWidth="1"/>
    <col min="14603" max="14603" width="16.109375" style="52" customWidth="1"/>
    <col min="14604" max="14604" width="14.6640625" style="52" customWidth="1"/>
    <col min="14605" max="14605" width="13" style="52" customWidth="1"/>
    <col min="14606" max="14606" width="12.44140625" style="52" customWidth="1"/>
    <col min="14607" max="14848" width="9.109375" style="52"/>
    <col min="14849" max="14849" width="14.33203125" style="52" customWidth="1"/>
    <col min="14850" max="14850" width="23.5546875" style="52" customWidth="1"/>
    <col min="14851" max="14851" width="10.44140625" style="52" customWidth="1"/>
    <col min="14852" max="14852" width="12.6640625" style="52" customWidth="1"/>
    <col min="14853" max="14853" width="10.6640625" style="52" customWidth="1"/>
    <col min="14854" max="14854" width="13.33203125" style="52" customWidth="1"/>
    <col min="14855" max="14855" width="20" style="52" customWidth="1"/>
    <col min="14856" max="14856" width="13.44140625" style="52" customWidth="1"/>
    <col min="14857" max="14857" width="15.5546875" style="52" customWidth="1"/>
    <col min="14858" max="14858" width="20" style="52" customWidth="1"/>
    <col min="14859" max="14859" width="16.109375" style="52" customWidth="1"/>
    <col min="14860" max="14860" width="14.6640625" style="52" customWidth="1"/>
    <col min="14861" max="14861" width="13" style="52" customWidth="1"/>
    <col min="14862" max="14862" width="12.44140625" style="52" customWidth="1"/>
    <col min="14863" max="15104" width="9.109375" style="52"/>
    <col min="15105" max="15105" width="14.33203125" style="52" customWidth="1"/>
    <col min="15106" max="15106" width="23.5546875" style="52" customWidth="1"/>
    <col min="15107" max="15107" width="10.44140625" style="52" customWidth="1"/>
    <col min="15108" max="15108" width="12.6640625" style="52" customWidth="1"/>
    <col min="15109" max="15109" width="10.6640625" style="52" customWidth="1"/>
    <col min="15110" max="15110" width="13.33203125" style="52" customWidth="1"/>
    <col min="15111" max="15111" width="20" style="52" customWidth="1"/>
    <col min="15112" max="15112" width="13.44140625" style="52" customWidth="1"/>
    <col min="15113" max="15113" width="15.5546875" style="52" customWidth="1"/>
    <col min="15114" max="15114" width="20" style="52" customWidth="1"/>
    <col min="15115" max="15115" width="16.109375" style="52" customWidth="1"/>
    <col min="15116" max="15116" width="14.6640625" style="52" customWidth="1"/>
    <col min="15117" max="15117" width="13" style="52" customWidth="1"/>
    <col min="15118" max="15118" width="12.44140625" style="52" customWidth="1"/>
    <col min="15119" max="15360" width="9.109375" style="52"/>
    <col min="15361" max="15361" width="14.33203125" style="52" customWidth="1"/>
    <col min="15362" max="15362" width="23.5546875" style="52" customWidth="1"/>
    <col min="15363" max="15363" width="10.44140625" style="52" customWidth="1"/>
    <col min="15364" max="15364" width="12.6640625" style="52" customWidth="1"/>
    <col min="15365" max="15365" width="10.6640625" style="52" customWidth="1"/>
    <col min="15366" max="15366" width="13.33203125" style="52" customWidth="1"/>
    <col min="15367" max="15367" width="20" style="52" customWidth="1"/>
    <col min="15368" max="15368" width="13.44140625" style="52" customWidth="1"/>
    <col min="15369" max="15369" width="15.5546875" style="52" customWidth="1"/>
    <col min="15370" max="15370" width="20" style="52" customWidth="1"/>
    <col min="15371" max="15371" width="16.109375" style="52" customWidth="1"/>
    <col min="15372" max="15372" width="14.6640625" style="52" customWidth="1"/>
    <col min="15373" max="15373" width="13" style="52" customWidth="1"/>
    <col min="15374" max="15374" width="12.44140625" style="52" customWidth="1"/>
    <col min="15375" max="15616" width="9.109375" style="52"/>
    <col min="15617" max="15617" width="14.33203125" style="52" customWidth="1"/>
    <col min="15618" max="15618" width="23.5546875" style="52" customWidth="1"/>
    <col min="15619" max="15619" width="10.44140625" style="52" customWidth="1"/>
    <col min="15620" max="15620" width="12.6640625" style="52" customWidth="1"/>
    <col min="15621" max="15621" width="10.6640625" style="52" customWidth="1"/>
    <col min="15622" max="15622" width="13.33203125" style="52" customWidth="1"/>
    <col min="15623" max="15623" width="20" style="52" customWidth="1"/>
    <col min="15624" max="15624" width="13.44140625" style="52" customWidth="1"/>
    <col min="15625" max="15625" width="15.5546875" style="52" customWidth="1"/>
    <col min="15626" max="15626" width="20" style="52" customWidth="1"/>
    <col min="15627" max="15627" width="16.109375" style="52" customWidth="1"/>
    <col min="15628" max="15628" width="14.6640625" style="52" customWidth="1"/>
    <col min="15629" max="15629" width="13" style="52" customWidth="1"/>
    <col min="15630" max="15630" width="12.44140625" style="52" customWidth="1"/>
    <col min="15631" max="15872" width="9.109375" style="52"/>
    <col min="15873" max="15873" width="14.33203125" style="52" customWidth="1"/>
    <col min="15874" max="15874" width="23.5546875" style="52" customWidth="1"/>
    <col min="15875" max="15875" width="10.44140625" style="52" customWidth="1"/>
    <col min="15876" max="15876" width="12.6640625" style="52" customWidth="1"/>
    <col min="15877" max="15877" width="10.6640625" style="52" customWidth="1"/>
    <col min="15878" max="15878" width="13.33203125" style="52" customWidth="1"/>
    <col min="15879" max="15879" width="20" style="52" customWidth="1"/>
    <col min="15880" max="15880" width="13.44140625" style="52" customWidth="1"/>
    <col min="15881" max="15881" width="15.5546875" style="52" customWidth="1"/>
    <col min="15882" max="15882" width="20" style="52" customWidth="1"/>
    <col min="15883" max="15883" width="16.109375" style="52" customWidth="1"/>
    <col min="15884" max="15884" width="14.6640625" style="52" customWidth="1"/>
    <col min="15885" max="15885" width="13" style="52" customWidth="1"/>
    <col min="15886" max="15886" width="12.44140625" style="52" customWidth="1"/>
    <col min="15887" max="16128" width="9.109375" style="52"/>
    <col min="16129" max="16129" width="14.33203125" style="52" customWidth="1"/>
    <col min="16130" max="16130" width="23.5546875" style="52" customWidth="1"/>
    <col min="16131" max="16131" width="10.44140625" style="52" customWidth="1"/>
    <col min="16132" max="16132" width="12.6640625" style="52" customWidth="1"/>
    <col min="16133" max="16133" width="10.6640625" style="52" customWidth="1"/>
    <col min="16134" max="16134" width="13.33203125" style="52" customWidth="1"/>
    <col min="16135" max="16135" width="20" style="52" customWidth="1"/>
    <col min="16136" max="16136" width="13.44140625" style="52" customWidth="1"/>
    <col min="16137" max="16137" width="15.5546875" style="52" customWidth="1"/>
    <col min="16138" max="16138" width="20" style="52" customWidth="1"/>
    <col min="16139" max="16139" width="16.109375" style="52" customWidth="1"/>
    <col min="16140" max="16140" width="14.6640625" style="52" customWidth="1"/>
    <col min="16141" max="16141" width="13" style="52" customWidth="1"/>
    <col min="16142" max="16142" width="12.44140625" style="52" customWidth="1"/>
    <col min="16143" max="16383" width="9.109375" style="52"/>
    <col min="16384" max="16384" width="9.109375" style="52" customWidth="1"/>
  </cols>
  <sheetData>
    <row r="1" spans="1:16142" s="50" customFormat="1" ht="81.599999999999994" customHeight="1" x14ac:dyDescent="0.25">
      <c r="A1" s="117" t="s">
        <v>51</v>
      </c>
      <c r="B1" s="117" t="s">
        <v>38</v>
      </c>
      <c r="C1" s="117" t="s">
        <v>52</v>
      </c>
      <c r="D1" s="118" t="s">
        <v>53</v>
      </c>
      <c r="E1" s="118" t="s">
        <v>404</v>
      </c>
      <c r="F1" s="118" t="s">
        <v>55</v>
      </c>
      <c r="G1" s="118" t="s">
        <v>56</v>
      </c>
      <c r="H1" s="118" t="s">
        <v>57</v>
      </c>
      <c r="I1" s="118" t="s">
        <v>58</v>
      </c>
      <c r="J1" s="118" t="s">
        <v>292</v>
      </c>
      <c r="K1" s="118" t="s">
        <v>60</v>
      </c>
      <c r="L1" s="118" t="s">
        <v>61</v>
      </c>
      <c r="M1" s="95" t="s">
        <v>62</v>
      </c>
      <c r="N1" s="95" t="s">
        <v>401</v>
      </c>
      <c r="O1" s="95" t="s">
        <v>402</v>
      </c>
      <c r="P1" s="121" t="s">
        <v>403</v>
      </c>
    </row>
    <row r="2" spans="1:16142" s="98" customFormat="1" ht="15" customHeight="1" x14ac:dyDescent="0.25">
      <c r="A2" s="53">
        <v>1</v>
      </c>
      <c r="B2" s="96" t="s">
        <v>295</v>
      </c>
      <c r="C2" s="92" t="s">
        <v>306</v>
      </c>
      <c r="D2" s="119">
        <v>2023</v>
      </c>
      <c r="E2" s="93">
        <v>1070342.1873469979</v>
      </c>
      <c r="F2" s="39">
        <v>5</v>
      </c>
      <c r="G2" s="94">
        <f>(E2/F2)*(2025-D2)</f>
        <v>428136.87493879918</v>
      </c>
      <c r="H2" s="54">
        <f>E2-G2</f>
        <v>642205.31240819872</v>
      </c>
      <c r="I2" s="55">
        <v>1.2548999999999999</v>
      </c>
      <c r="J2" s="54">
        <f t="shared" ref="J2:J8" si="0">E2*I2</f>
        <v>1343172.4109017476</v>
      </c>
      <c r="K2" s="54">
        <f t="shared" ref="K2:K8" si="1">G2*I2</f>
        <v>537268.96436069906</v>
      </c>
      <c r="L2" s="54">
        <f t="shared" ref="L2:L8" si="2">J2-K2</f>
        <v>805903.44654104859</v>
      </c>
      <c r="M2" s="54">
        <f t="shared" ref="M2:M8" si="3">L2-H2</f>
        <v>163698.13413284987</v>
      </c>
      <c r="N2" s="54">
        <f t="shared" ref="N2:N8" si="4">J2-E2</f>
        <v>272830.22355474974</v>
      </c>
      <c r="O2" s="54">
        <f t="shared" ref="O2:O8" si="5">K2-G2</f>
        <v>109132.08942189987</v>
      </c>
      <c r="P2" s="99"/>
      <c r="Q2" s="52"/>
      <c r="R2" s="52"/>
      <c r="S2" s="52"/>
      <c r="T2" s="52"/>
      <c r="U2" s="52"/>
      <c r="V2" s="52"/>
      <c r="W2" s="52"/>
      <c r="X2" s="52"/>
      <c r="Y2" s="52"/>
      <c r="Z2" s="52"/>
      <c r="AA2" s="52"/>
      <c r="AB2" s="52"/>
      <c r="AC2" s="52"/>
      <c r="AD2" s="52"/>
      <c r="AE2" s="52"/>
      <c r="AF2" s="52"/>
      <c r="AG2" s="52"/>
      <c r="AH2" s="52"/>
      <c r="AI2" s="52"/>
      <c r="AJ2" s="52"/>
      <c r="AK2" s="52"/>
      <c r="AL2" s="52"/>
      <c r="AM2" s="52"/>
      <c r="AN2" s="52"/>
      <c r="AO2" s="52"/>
      <c r="AP2" s="52"/>
      <c r="AQ2" s="52"/>
      <c r="AR2" s="52"/>
      <c r="AS2" s="52"/>
      <c r="AT2" s="52"/>
      <c r="AU2" s="52"/>
      <c r="AV2" s="52"/>
      <c r="AW2" s="52"/>
      <c r="AX2" s="52"/>
      <c r="AY2" s="52"/>
      <c r="AZ2" s="52"/>
      <c r="BA2" s="52"/>
      <c r="BB2" s="52"/>
      <c r="BC2" s="52"/>
      <c r="BD2" s="52"/>
      <c r="BE2" s="52"/>
      <c r="BF2" s="52"/>
      <c r="BG2" s="52"/>
      <c r="BH2" s="52"/>
      <c r="BI2" s="52"/>
      <c r="BJ2" s="52"/>
      <c r="BK2" s="52"/>
      <c r="BL2" s="52"/>
      <c r="BM2" s="52"/>
      <c r="BN2" s="52"/>
      <c r="BO2" s="52"/>
      <c r="BP2" s="52"/>
      <c r="BQ2" s="52"/>
      <c r="BR2" s="52"/>
      <c r="BS2" s="52"/>
      <c r="BT2" s="52"/>
      <c r="BU2" s="52"/>
      <c r="BV2" s="52"/>
      <c r="BW2" s="52"/>
      <c r="BX2" s="52"/>
      <c r="BY2" s="52"/>
      <c r="BZ2" s="52"/>
      <c r="CA2" s="52"/>
      <c r="CB2" s="52"/>
      <c r="CC2" s="52"/>
      <c r="CD2" s="52"/>
      <c r="CE2" s="52"/>
      <c r="CF2" s="52"/>
      <c r="CG2" s="52"/>
      <c r="CH2" s="52"/>
      <c r="CI2" s="52"/>
      <c r="CJ2" s="52"/>
      <c r="CK2" s="52"/>
      <c r="CL2" s="52"/>
      <c r="CM2" s="52"/>
      <c r="CN2" s="52"/>
      <c r="CO2" s="52"/>
      <c r="CP2" s="52"/>
      <c r="CQ2" s="52"/>
      <c r="CR2" s="52"/>
      <c r="CS2" s="52"/>
      <c r="CT2" s="52"/>
      <c r="CU2" s="52"/>
      <c r="CV2" s="52"/>
      <c r="CW2" s="52"/>
      <c r="CX2" s="52"/>
      <c r="CY2" s="52"/>
      <c r="CZ2" s="52"/>
      <c r="DA2" s="52"/>
      <c r="DB2" s="52"/>
      <c r="DC2" s="52"/>
      <c r="DD2" s="52"/>
      <c r="DE2" s="52"/>
      <c r="DF2" s="52"/>
      <c r="DG2" s="52"/>
      <c r="DH2" s="52"/>
      <c r="DI2" s="52"/>
      <c r="DJ2" s="52"/>
      <c r="DK2" s="52"/>
      <c r="DL2" s="52"/>
      <c r="DM2" s="52"/>
      <c r="DN2" s="52"/>
      <c r="DO2" s="52"/>
      <c r="DP2" s="52"/>
      <c r="DQ2" s="52"/>
      <c r="DR2" s="52"/>
      <c r="DS2" s="52"/>
      <c r="DT2" s="52"/>
      <c r="DU2" s="52"/>
      <c r="DV2" s="52"/>
      <c r="DW2" s="52"/>
      <c r="DX2" s="52"/>
      <c r="DY2" s="52"/>
      <c r="DZ2" s="52"/>
      <c r="EA2" s="52"/>
      <c r="EB2" s="52"/>
      <c r="EC2" s="52"/>
      <c r="ED2" s="52"/>
      <c r="EE2" s="52"/>
      <c r="EF2" s="52"/>
      <c r="EG2" s="52"/>
      <c r="EH2" s="52"/>
      <c r="EI2" s="52"/>
      <c r="EJ2" s="52"/>
      <c r="EK2" s="52"/>
      <c r="EL2" s="52"/>
      <c r="EM2" s="52"/>
      <c r="EN2" s="52"/>
      <c r="EO2" s="52"/>
      <c r="EP2" s="52"/>
      <c r="EQ2" s="52"/>
      <c r="ER2" s="52"/>
      <c r="ES2" s="52"/>
      <c r="ET2" s="52"/>
      <c r="EU2" s="52"/>
      <c r="EV2" s="52"/>
      <c r="EW2" s="52"/>
      <c r="EX2" s="52"/>
      <c r="EY2" s="52"/>
      <c r="EZ2" s="52"/>
      <c r="FA2" s="52"/>
      <c r="FB2" s="52"/>
      <c r="FC2" s="52"/>
      <c r="FD2" s="52"/>
      <c r="FE2" s="52"/>
      <c r="FF2" s="52"/>
      <c r="FG2" s="52"/>
      <c r="FH2" s="52"/>
      <c r="FI2" s="52"/>
      <c r="FJ2" s="52"/>
      <c r="FK2" s="52"/>
      <c r="FL2" s="52"/>
      <c r="FM2" s="52"/>
      <c r="FN2" s="52"/>
      <c r="FO2" s="52"/>
      <c r="FP2" s="52"/>
      <c r="FQ2" s="52"/>
      <c r="FR2" s="52"/>
      <c r="FS2" s="52"/>
      <c r="FT2" s="52"/>
      <c r="FU2" s="52"/>
      <c r="FV2" s="52"/>
      <c r="FW2" s="52"/>
      <c r="FX2" s="52"/>
      <c r="FY2" s="52"/>
      <c r="FZ2" s="52"/>
      <c r="GA2" s="52"/>
      <c r="GB2" s="52"/>
      <c r="GC2" s="52"/>
      <c r="GD2" s="52"/>
      <c r="GE2" s="52"/>
      <c r="GF2" s="52"/>
      <c r="GG2" s="52"/>
      <c r="GH2" s="52"/>
      <c r="GI2" s="52"/>
      <c r="GJ2" s="52"/>
      <c r="GK2" s="52"/>
      <c r="GL2" s="52"/>
      <c r="GM2" s="52"/>
      <c r="GN2" s="52"/>
      <c r="GO2" s="52"/>
      <c r="GP2" s="52"/>
      <c r="GQ2" s="52"/>
      <c r="GR2" s="52"/>
      <c r="GS2" s="52"/>
      <c r="GT2" s="52"/>
      <c r="GU2" s="52"/>
      <c r="GV2" s="52"/>
      <c r="GW2" s="52"/>
      <c r="GX2" s="52"/>
      <c r="GY2" s="52"/>
      <c r="GZ2" s="52"/>
      <c r="HA2" s="52"/>
      <c r="HB2" s="52"/>
      <c r="HC2" s="52"/>
      <c r="HD2" s="52"/>
      <c r="HE2" s="52"/>
      <c r="HF2" s="52"/>
      <c r="HG2" s="52"/>
      <c r="HH2" s="52"/>
      <c r="HI2" s="52"/>
      <c r="HJ2" s="52"/>
      <c r="HK2" s="52"/>
      <c r="HL2" s="52"/>
      <c r="HM2" s="52"/>
      <c r="HN2" s="52"/>
      <c r="HO2" s="52"/>
      <c r="HP2" s="52"/>
      <c r="HQ2" s="52"/>
      <c r="HR2" s="52"/>
      <c r="HS2" s="52"/>
      <c r="HT2" s="52"/>
      <c r="HU2" s="52"/>
      <c r="HV2" s="52"/>
      <c r="HW2" s="52"/>
      <c r="HX2" s="52"/>
      <c r="HY2" s="52"/>
      <c r="HZ2" s="52"/>
      <c r="IA2" s="52"/>
      <c r="IB2" s="52"/>
      <c r="IC2" s="52"/>
      <c r="ID2" s="52"/>
      <c r="IE2" s="52"/>
      <c r="IF2" s="52"/>
      <c r="IG2" s="52"/>
      <c r="IH2" s="52"/>
      <c r="II2" s="52"/>
      <c r="IJ2" s="52"/>
      <c r="IK2" s="52"/>
      <c r="IL2" s="52"/>
      <c r="IM2" s="52"/>
      <c r="IN2" s="52"/>
      <c r="IO2" s="52"/>
      <c r="IP2" s="52"/>
      <c r="IQ2" s="52"/>
      <c r="IR2" s="52"/>
      <c r="IS2" s="52"/>
      <c r="IT2" s="52"/>
      <c r="IU2" s="52"/>
      <c r="IV2" s="52"/>
      <c r="IW2" s="52"/>
      <c r="IX2" s="52"/>
      <c r="IY2" s="52"/>
      <c r="IZ2" s="52"/>
      <c r="JA2" s="52"/>
      <c r="JB2" s="52"/>
      <c r="JC2" s="52"/>
      <c r="JD2" s="52"/>
      <c r="JE2" s="52"/>
      <c r="JF2" s="52"/>
      <c r="JG2" s="52"/>
      <c r="JH2" s="52"/>
      <c r="JI2" s="52"/>
      <c r="JJ2" s="52"/>
      <c r="JK2" s="52"/>
      <c r="JL2" s="52"/>
      <c r="JM2" s="52"/>
      <c r="JN2" s="52"/>
      <c r="JO2" s="52"/>
      <c r="JP2" s="52"/>
      <c r="JQ2" s="52"/>
      <c r="JR2" s="52"/>
      <c r="JS2" s="52"/>
      <c r="JT2" s="52"/>
      <c r="JU2" s="52"/>
      <c r="JV2" s="52"/>
      <c r="JW2" s="52"/>
      <c r="JX2" s="52"/>
      <c r="JY2" s="52"/>
      <c r="JZ2" s="52"/>
      <c r="KA2" s="52"/>
      <c r="KB2" s="52"/>
      <c r="KC2" s="52"/>
      <c r="KD2" s="52"/>
      <c r="KE2" s="52"/>
      <c r="KF2" s="52"/>
      <c r="KG2" s="52"/>
      <c r="KH2" s="52"/>
      <c r="KI2" s="52"/>
      <c r="KJ2" s="52"/>
      <c r="KK2" s="52"/>
      <c r="KL2" s="52"/>
      <c r="KM2" s="52"/>
      <c r="KN2" s="52"/>
      <c r="KO2" s="52"/>
      <c r="KP2" s="52"/>
      <c r="KQ2" s="52"/>
      <c r="KR2" s="52"/>
      <c r="KS2" s="52"/>
      <c r="KT2" s="52"/>
      <c r="KU2" s="52"/>
      <c r="KV2" s="52"/>
      <c r="KW2" s="52"/>
      <c r="KX2" s="52"/>
      <c r="KY2" s="52"/>
      <c r="KZ2" s="52"/>
      <c r="LA2" s="52"/>
      <c r="LB2" s="52"/>
      <c r="LC2" s="52"/>
      <c r="LD2" s="52"/>
      <c r="LE2" s="52"/>
      <c r="LF2" s="52"/>
      <c r="LG2" s="52"/>
      <c r="LH2" s="52"/>
      <c r="LI2" s="52"/>
      <c r="LJ2" s="52"/>
      <c r="LK2" s="52"/>
      <c r="LL2" s="52"/>
      <c r="LM2" s="52"/>
      <c r="LN2" s="52"/>
      <c r="LO2" s="52"/>
      <c r="LP2" s="52"/>
      <c r="LQ2" s="52"/>
      <c r="LR2" s="52"/>
      <c r="LS2" s="52"/>
      <c r="LT2" s="52"/>
      <c r="LU2" s="52"/>
      <c r="LV2" s="52"/>
      <c r="LW2" s="52"/>
      <c r="LX2" s="52"/>
      <c r="LY2" s="52"/>
      <c r="LZ2" s="52"/>
      <c r="MA2" s="52"/>
      <c r="MB2" s="52"/>
      <c r="MC2" s="52"/>
      <c r="MD2" s="52"/>
      <c r="ME2" s="52"/>
      <c r="MF2" s="52"/>
      <c r="MG2" s="52"/>
      <c r="MH2" s="52"/>
      <c r="MI2" s="52"/>
      <c r="MJ2" s="52"/>
      <c r="MK2" s="52"/>
      <c r="ML2" s="52"/>
      <c r="MM2" s="52"/>
      <c r="MN2" s="52"/>
      <c r="MO2" s="52"/>
      <c r="MP2" s="52"/>
      <c r="MQ2" s="52"/>
      <c r="MR2" s="52"/>
      <c r="MS2" s="52"/>
      <c r="MT2" s="52"/>
      <c r="MU2" s="52"/>
      <c r="MV2" s="52"/>
      <c r="MW2" s="52"/>
      <c r="MX2" s="52"/>
      <c r="MY2" s="52"/>
      <c r="MZ2" s="52"/>
      <c r="NA2" s="52"/>
      <c r="NB2" s="52"/>
      <c r="NC2" s="52"/>
      <c r="ND2" s="52"/>
      <c r="NE2" s="52"/>
      <c r="NF2" s="52"/>
      <c r="NG2" s="52"/>
      <c r="NH2" s="52"/>
      <c r="NI2" s="52"/>
      <c r="NJ2" s="52"/>
      <c r="NK2" s="52"/>
      <c r="NL2" s="52"/>
      <c r="NM2" s="52"/>
      <c r="NN2" s="52"/>
      <c r="NO2" s="52"/>
      <c r="NP2" s="52"/>
      <c r="NQ2" s="52"/>
      <c r="NR2" s="52"/>
      <c r="NS2" s="52"/>
      <c r="NT2" s="52"/>
      <c r="NU2" s="52"/>
      <c r="NV2" s="52"/>
      <c r="NW2" s="52"/>
      <c r="NX2" s="52"/>
      <c r="NY2" s="52"/>
      <c r="NZ2" s="52"/>
      <c r="OA2" s="52"/>
      <c r="OB2" s="52"/>
      <c r="OC2" s="52"/>
      <c r="OD2" s="52"/>
      <c r="OE2" s="52"/>
      <c r="OF2" s="52"/>
      <c r="OG2" s="52"/>
      <c r="OH2" s="52"/>
      <c r="OI2" s="52"/>
      <c r="OJ2" s="52"/>
      <c r="OK2" s="52"/>
      <c r="OL2" s="52"/>
      <c r="OM2" s="52"/>
      <c r="ON2" s="52"/>
      <c r="OO2" s="52"/>
      <c r="OP2" s="52"/>
      <c r="OQ2" s="52"/>
      <c r="OR2" s="52"/>
      <c r="OS2" s="52"/>
      <c r="OT2" s="52"/>
      <c r="OU2" s="52"/>
      <c r="OV2" s="52"/>
      <c r="OW2" s="52"/>
      <c r="OX2" s="52"/>
      <c r="OY2" s="52"/>
      <c r="OZ2" s="52"/>
      <c r="PA2" s="52"/>
      <c r="PB2" s="52"/>
      <c r="PC2" s="52"/>
      <c r="PD2" s="52"/>
      <c r="PE2" s="52"/>
      <c r="PF2" s="52"/>
      <c r="PG2" s="52"/>
      <c r="PH2" s="52"/>
      <c r="PI2" s="52"/>
      <c r="PJ2" s="52"/>
      <c r="PK2" s="52"/>
      <c r="PL2" s="52"/>
      <c r="PM2" s="52"/>
      <c r="PN2" s="52"/>
      <c r="PO2" s="52"/>
      <c r="PP2" s="52"/>
      <c r="PQ2" s="52"/>
      <c r="PR2" s="52"/>
      <c r="PS2" s="52"/>
      <c r="PT2" s="52"/>
      <c r="PU2" s="52"/>
      <c r="PV2" s="52"/>
      <c r="PW2" s="52"/>
      <c r="PX2" s="52"/>
      <c r="PY2" s="52"/>
      <c r="PZ2" s="52"/>
      <c r="QA2" s="52"/>
      <c r="QB2" s="52"/>
      <c r="QC2" s="52"/>
      <c r="QD2" s="52"/>
      <c r="QE2" s="52"/>
      <c r="QF2" s="52"/>
      <c r="QG2" s="52"/>
      <c r="QH2" s="52"/>
      <c r="QI2" s="52"/>
      <c r="QJ2" s="52"/>
      <c r="QK2" s="52"/>
      <c r="QL2" s="52"/>
      <c r="QM2" s="52"/>
      <c r="QN2" s="52"/>
      <c r="QO2" s="52"/>
      <c r="QP2" s="52"/>
      <c r="QQ2" s="52"/>
      <c r="QR2" s="52"/>
      <c r="QS2" s="52"/>
      <c r="QT2" s="52"/>
      <c r="QU2" s="52"/>
      <c r="QV2" s="52"/>
      <c r="QW2" s="52"/>
      <c r="QX2" s="52"/>
      <c r="QY2" s="52"/>
      <c r="QZ2" s="52"/>
      <c r="RA2" s="52"/>
      <c r="RB2" s="52"/>
      <c r="RC2" s="52"/>
      <c r="RD2" s="52"/>
      <c r="RE2" s="52"/>
      <c r="RF2" s="52"/>
      <c r="RG2" s="52"/>
      <c r="RH2" s="52"/>
      <c r="RI2" s="52"/>
      <c r="RJ2" s="52"/>
      <c r="RK2" s="52"/>
      <c r="RL2" s="52"/>
      <c r="RM2" s="52"/>
      <c r="RN2" s="52"/>
      <c r="RO2" s="52"/>
      <c r="RP2" s="52"/>
      <c r="RQ2" s="52"/>
      <c r="RR2" s="52"/>
      <c r="RS2" s="52"/>
      <c r="RT2" s="52"/>
      <c r="RU2" s="52"/>
      <c r="RV2" s="52"/>
      <c r="RW2" s="52"/>
      <c r="RX2" s="52"/>
      <c r="RY2" s="52"/>
      <c r="RZ2" s="52"/>
      <c r="SA2" s="52"/>
      <c r="SB2" s="52"/>
      <c r="SC2" s="52"/>
      <c r="SD2" s="52"/>
      <c r="SE2" s="52"/>
      <c r="SF2" s="52"/>
      <c r="SG2" s="52"/>
      <c r="SH2" s="52"/>
      <c r="SI2" s="52"/>
      <c r="SJ2" s="52"/>
      <c r="SK2" s="52"/>
      <c r="SL2" s="52"/>
      <c r="SM2" s="52"/>
      <c r="SN2" s="52"/>
      <c r="SO2" s="52"/>
      <c r="SP2" s="52"/>
      <c r="SQ2" s="52"/>
      <c r="SR2" s="52"/>
      <c r="SS2" s="52"/>
      <c r="ST2" s="52"/>
      <c r="SU2" s="52"/>
      <c r="SV2" s="52"/>
      <c r="SW2" s="52"/>
      <c r="SX2" s="52"/>
      <c r="SY2" s="52"/>
      <c r="SZ2" s="52"/>
      <c r="TA2" s="52"/>
      <c r="TB2" s="52"/>
      <c r="TC2" s="52"/>
      <c r="TD2" s="52"/>
      <c r="TE2" s="52"/>
      <c r="TF2" s="52"/>
      <c r="TG2" s="52"/>
      <c r="TH2" s="52"/>
      <c r="TI2" s="52"/>
      <c r="TJ2" s="52"/>
      <c r="TK2" s="52"/>
      <c r="TL2" s="52"/>
      <c r="TM2" s="52"/>
      <c r="TN2" s="52"/>
      <c r="TO2" s="52"/>
      <c r="TP2" s="52"/>
      <c r="TQ2" s="52"/>
      <c r="TR2" s="52"/>
      <c r="TS2" s="52"/>
      <c r="TT2" s="52"/>
      <c r="TU2" s="52"/>
      <c r="TV2" s="52"/>
      <c r="TW2" s="52"/>
      <c r="TX2" s="52"/>
      <c r="TY2" s="52"/>
      <c r="TZ2" s="52"/>
      <c r="UA2" s="52"/>
      <c r="UB2" s="52"/>
      <c r="UC2" s="52"/>
      <c r="UD2" s="52"/>
      <c r="UE2" s="52"/>
      <c r="UF2" s="52"/>
      <c r="UG2" s="52"/>
      <c r="UH2" s="52"/>
      <c r="UI2" s="52"/>
      <c r="UJ2" s="52"/>
      <c r="UK2" s="52"/>
      <c r="UL2" s="52"/>
      <c r="UM2" s="52"/>
      <c r="UN2" s="52"/>
      <c r="UO2" s="52"/>
      <c r="UP2" s="52"/>
      <c r="UQ2" s="52"/>
      <c r="UR2" s="52"/>
      <c r="US2" s="52"/>
      <c r="UT2" s="52"/>
      <c r="UU2" s="52"/>
      <c r="UV2" s="52"/>
      <c r="UW2" s="52"/>
      <c r="UX2" s="52"/>
      <c r="UY2" s="52"/>
      <c r="UZ2" s="52"/>
      <c r="VA2" s="52"/>
      <c r="VB2" s="52"/>
      <c r="VC2" s="52"/>
      <c r="VD2" s="52"/>
      <c r="VE2" s="52"/>
      <c r="VF2" s="52"/>
      <c r="VG2" s="52"/>
      <c r="VH2" s="52"/>
      <c r="VI2" s="52"/>
      <c r="VJ2" s="52"/>
      <c r="VK2" s="52"/>
      <c r="VL2" s="52"/>
      <c r="VM2" s="52"/>
      <c r="VN2" s="52"/>
      <c r="VO2" s="52"/>
      <c r="VP2" s="52"/>
      <c r="VQ2" s="52"/>
      <c r="VR2" s="52"/>
      <c r="VS2" s="52"/>
      <c r="VT2" s="52"/>
      <c r="VU2" s="52"/>
      <c r="VV2" s="52"/>
      <c r="VW2" s="52"/>
      <c r="VX2" s="52"/>
      <c r="VY2" s="52"/>
      <c r="VZ2" s="52"/>
      <c r="WA2" s="52"/>
      <c r="WB2" s="52"/>
      <c r="WC2" s="52"/>
      <c r="WD2" s="52"/>
      <c r="WE2" s="52"/>
      <c r="WF2" s="52"/>
      <c r="WG2" s="52"/>
      <c r="WH2" s="52"/>
      <c r="WI2" s="52"/>
      <c r="WJ2" s="52"/>
      <c r="WK2" s="52"/>
      <c r="WL2" s="52"/>
      <c r="WM2" s="52"/>
      <c r="WN2" s="52"/>
      <c r="WO2" s="52"/>
      <c r="WP2" s="52"/>
      <c r="WQ2" s="52"/>
      <c r="WR2" s="52"/>
      <c r="WS2" s="52"/>
      <c r="WT2" s="52"/>
      <c r="WU2" s="52"/>
      <c r="WV2" s="52"/>
      <c r="WW2" s="52"/>
      <c r="WX2" s="52"/>
      <c r="WY2" s="52"/>
      <c r="WZ2" s="52"/>
      <c r="XA2" s="52"/>
      <c r="XB2" s="52"/>
      <c r="XC2" s="52"/>
      <c r="XD2" s="52"/>
      <c r="XE2" s="52"/>
      <c r="XF2" s="52"/>
      <c r="XG2" s="52"/>
      <c r="XH2" s="52"/>
      <c r="XI2" s="52"/>
      <c r="XJ2" s="52"/>
      <c r="XK2" s="52"/>
      <c r="XL2" s="52"/>
      <c r="XM2" s="52"/>
      <c r="XN2" s="52"/>
      <c r="XO2" s="52"/>
      <c r="XP2" s="52"/>
      <c r="XQ2" s="52"/>
      <c r="XR2" s="52"/>
      <c r="XS2" s="52"/>
      <c r="XT2" s="52"/>
      <c r="XU2" s="52"/>
      <c r="XV2" s="52"/>
      <c r="XW2" s="52"/>
      <c r="XX2" s="52"/>
      <c r="XY2" s="52"/>
      <c r="XZ2" s="52"/>
      <c r="YA2" s="52"/>
      <c r="YB2" s="52"/>
      <c r="YC2" s="52"/>
      <c r="YD2" s="52"/>
      <c r="YE2" s="52"/>
      <c r="YF2" s="52"/>
      <c r="YG2" s="52"/>
      <c r="YH2" s="52"/>
      <c r="YI2" s="52"/>
      <c r="YJ2" s="52"/>
      <c r="YK2" s="52"/>
      <c r="YL2" s="52"/>
      <c r="YM2" s="52"/>
      <c r="YN2" s="52"/>
      <c r="YO2" s="52"/>
      <c r="YP2" s="52"/>
      <c r="YQ2" s="52"/>
      <c r="YR2" s="52"/>
      <c r="YS2" s="52"/>
      <c r="YT2" s="52"/>
      <c r="YU2" s="52"/>
      <c r="YV2" s="52"/>
      <c r="YW2" s="52"/>
      <c r="YX2" s="52"/>
      <c r="YY2" s="52"/>
      <c r="YZ2" s="52"/>
      <c r="ZA2" s="52"/>
      <c r="ZB2" s="52"/>
      <c r="ZC2" s="52"/>
      <c r="ZD2" s="52"/>
      <c r="ZE2" s="52"/>
      <c r="ZF2" s="52"/>
      <c r="ZG2" s="52"/>
      <c r="ZH2" s="52"/>
      <c r="ZI2" s="52"/>
      <c r="ZJ2" s="52"/>
      <c r="ZK2" s="52"/>
      <c r="ZL2" s="52"/>
      <c r="ZM2" s="52"/>
      <c r="ZN2" s="52"/>
      <c r="ZO2" s="52"/>
      <c r="ZP2" s="52"/>
      <c r="ZQ2" s="52"/>
      <c r="ZR2" s="52"/>
      <c r="ZS2" s="52"/>
      <c r="ZT2" s="52"/>
      <c r="ZU2" s="52"/>
      <c r="ZV2" s="52"/>
      <c r="ZW2" s="52"/>
      <c r="ZX2" s="52"/>
      <c r="ZY2" s="52"/>
      <c r="ZZ2" s="52"/>
      <c r="AAA2" s="52"/>
      <c r="AAB2" s="52"/>
      <c r="AAC2" s="52"/>
      <c r="AAD2" s="52"/>
      <c r="AAE2" s="52"/>
      <c r="AAF2" s="52"/>
      <c r="AAG2" s="52"/>
      <c r="AAH2" s="52"/>
      <c r="AAI2" s="52"/>
      <c r="AAJ2" s="52"/>
      <c r="AAK2" s="52"/>
      <c r="AAL2" s="52"/>
      <c r="AAM2" s="52"/>
      <c r="AAN2" s="52"/>
      <c r="AAO2" s="52"/>
      <c r="AAP2" s="52"/>
      <c r="AAQ2" s="52"/>
      <c r="AAR2" s="52"/>
      <c r="AAS2" s="52"/>
      <c r="AAT2" s="52"/>
      <c r="AAU2" s="52"/>
      <c r="AAV2" s="52"/>
      <c r="AAW2" s="52"/>
      <c r="AAX2" s="52"/>
      <c r="AAY2" s="52"/>
      <c r="AAZ2" s="52"/>
      <c r="ABA2" s="52"/>
      <c r="ABB2" s="52"/>
      <c r="ABC2" s="52"/>
      <c r="ABD2" s="52"/>
      <c r="ABE2" s="52"/>
      <c r="ABF2" s="52"/>
      <c r="ABG2" s="52"/>
      <c r="ABH2" s="52"/>
      <c r="ABI2" s="52"/>
      <c r="ABJ2" s="52"/>
      <c r="ABK2" s="52"/>
      <c r="ABL2" s="52"/>
      <c r="ABM2" s="52"/>
      <c r="ABN2" s="52"/>
      <c r="ABO2" s="52"/>
      <c r="ABP2" s="52"/>
      <c r="ABQ2" s="52"/>
      <c r="ABR2" s="52"/>
      <c r="ABS2" s="52"/>
      <c r="ABT2" s="52"/>
      <c r="ABU2" s="52"/>
      <c r="ABV2" s="52"/>
      <c r="ABW2" s="52"/>
      <c r="ABX2" s="52"/>
      <c r="ABY2" s="52"/>
      <c r="ABZ2" s="52"/>
      <c r="ACA2" s="52"/>
      <c r="ACB2" s="52"/>
      <c r="ACC2" s="52"/>
      <c r="ACD2" s="52"/>
      <c r="ACE2" s="52"/>
      <c r="ACF2" s="52"/>
      <c r="ACG2" s="52"/>
      <c r="ACH2" s="52"/>
      <c r="ACI2" s="52"/>
      <c r="ACJ2" s="52"/>
      <c r="ACK2" s="52"/>
      <c r="ACL2" s="52"/>
      <c r="ACM2" s="52"/>
      <c r="ACN2" s="52"/>
      <c r="ACO2" s="52"/>
      <c r="ACP2" s="52"/>
      <c r="ACQ2" s="52"/>
      <c r="ACR2" s="52"/>
      <c r="ACS2" s="52"/>
      <c r="ACT2" s="52"/>
      <c r="ACU2" s="52"/>
      <c r="ACV2" s="52"/>
      <c r="ACW2" s="52"/>
      <c r="ACX2" s="52"/>
      <c r="ACY2" s="52"/>
      <c r="ACZ2" s="52"/>
      <c r="ADA2" s="52"/>
      <c r="ADB2" s="52"/>
      <c r="ADC2" s="52"/>
      <c r="ADD2" s="52"/>
      <c r="ADE2" s="52"/>
      <c r="ADF2" s="52"/>
      <c r="ADG2" s="52"/>
      <c r="ADH2" s="52"/>
      <c r="ADI2" s="52"/>
      <c r="ADJ2" s="52"/>
      <c r="ADK2" s="52"/>
      <c r="ADL2" s="52"/>
      <c r="ADM2" s="52"/>
      <c r="ADN2" s="52"/>
      <c r="ADO2" s="52"/>
      <c r="ADP2" s="52"/>
      <c r="ADQ2" s="52"/>
      <c r="ADR2" s="52"/>
      <c r="ADS2" s="52"/>
      <c r="ADT2" s="52"/>
      <c r="ADU2" s="52"/>
      <c r="ADV2" s="52"/>
      <c r="ADW2" s="52"/>
      <c r="ADX2" s="52"/>
      <c r="ADY2" s="52"/>
      <c r="ADZ2" s="52"/>
      <c r="AEA2" s="52"/>
      <c r="AEB2" s="52"/>
      <c r="AEC2" s="52"/>
      <c r="AED2" s="52"/>
      <c r="AEE2" s="52"/>
      <c r="AEF2" s="52"/>
      <c r="AEG2" s="52"/>
      <c r="AEH2" s="52"/>
      <c r="AEI2" s="52"/>
      <c r="AEJ2" s="52"/>
      <c r="AEK2" s="52"/>
      <c r="AEL2" s="52"/>
      <c r="AEM2" s="52"/>
      <c r="AEN2" s="52"/>
      <c r="AEO2" s="52"/>
      <c r="AEP2" s="52"/>
      <c r="AEQ2" s="52"/>
      <c r="AER2" s="52"/>
      <c r="AES2" s="52"/>
      <c r="AET2" s="52"/>
      <c r="AEU2" s="52"/>
      <c r="AEV2" s="52"/>
      <c r="AEW2" s="52"/>
      <c r="AEX2" s="52"/>
      <c r="AEY2" s="52"/>
      <c r="AEZ2" s="52"/>
      <c r="AFA2" s="52"/>
      <c r="AFB2" s="52"/>
      <c r="AFC2" s="52"/>
      <c r="AFD2" s="52"/>
      <c r="AFE2" s="52"/>
      <c r="AFF2" s="52"/>
      <c r="AFG2" s="52"/>
      <c r="AFH2" s="52"/>
      <c r="AFI2" s="52"/>
      <c r="AFJ2" s="52"/>
      <c r="AFK2" s="52"/>
      <c r="AFL2" s="52"/>
      <c r="AFM2" s="52"/>
      <c r="AFN2" s="52"/>
      <c r="AFO2" s="52"/>
      <c r="AFP2" s="52"/>
      <c r="AFQ2" s="52"/>
      <c r="AFR2" s="52"/>
      <c r="AFS2" s="52"/>
      <c r="AFT2" s="52"/>
      <c r="AFU2" s="52"/>
      <c r="AFV2" s="52"/>
      <c r="AFW2" s="52"/>
      <c r="AFX2" s="52"/>
      <c r="AFY2" s="52"/>
      <c r="AFZ2" s="52"/>
      <c r="AGA2" s="52"/>
      <c r="AGB2" s="52"/>
      <c r="AGC2" s="52"/>
      <c r="AGD2" s="52"/>
      <c r="AGE2" s="52"/>
      <c r="AGF2" s="52"/>
      <c r="AGG2" s="52"/>
      <c r="AGH2" s="52"/>
      <c r="AGI2" s="52"/>
      <c r="AGJ2" s="52"/>
      <c r="AGK2" s="52"/>
      <c r="AGL2" s="52"/>
      <c r="AGM2" s="52"/>
      <c r="AGN2" s="52"/>
      <c r="AGO2" s="52"/>
      <c r="AGP2" s="52"/>
      <c r="AGQ2" s="52"/>
      <c r="AGR2" s="52"/>
      <c r="AGS2" s="52"/>
      <c r="AGT2" s="52"/>
      <c r="AGU2" s="52"/>
      <c r="AGV2" s="52"/>
      <c r="AGW2" s="52"/>
      <c r="AGX2" s="52"/>
      <c r="AGY2" s="52"/>
      <c r="AGZ2" s="52"/>
      <c r="AHA2" s="52"/>
      <c r="AHB2" s="52"/>
      <c r="AHC2" s="52"/>
      <c r="AHD2" s="52"/>
      <c r="AHE2" s="52"/>
      <c r="AHF2" s="52"/>
      <c r="AHG2" s="52"/>
      <c r="AHH2" s="52"/>
      <c r="AHI2" s="52"/>
      <c r="AHJ2" s="52"/>
      <c r="AHK2" s="52"/>
      <c r="AHL2" s="52"/>
      <c r="AHM2" s="52"/>
      <c r="AHN2" s="52"/>
      <c r="AHO2" s="52"/>
      <c r="AHP2" s="52"/>
      <c r="AHQ2" s="52"/>
      <c r="AHR2" s="52"/>
      <c r="AHS2" s="52"/>
      <c r="AHT2" s="52"/>
      <c r="AHU2" s="52"/>
      <c r="AHV2" s="52"/>
      <c r="AHW2" s="52"/>
      <c r="AHX2" s="52"/>
      <c r="AHY2" s="52"/>
      <c r="AHZ2" s="52"/>
      <c r="AIA2" s="52"/>
      <c r="AIB2" s="52"/>
      <c r="AIC2" s="52"/>
      <c r="AID2" s="52"/>
      <c r="AIE2" s="52"/>
      <c r="AIF2" s="52"/>
      <c r="AIG2" s="52"/>
      <c r="AIH2" s="52"/>
      <c r="AII2" s="52"/>
      <c r="AIJ2" s="52"/>
      <c r="AIK2" s="52"/>
      <c r="AIL2" s="52"/>
      <c r="AIM2" s="52"/>
      <c r="AIN2" s="52"/>
      <c r="AIO2" s="52"/>
      <c r="AIP2" s="52"/>
      <c r="AIQ2" s="52"/>
      <c r="AIR2" s="52"/>
      <c r="AIS2" s="52"/>
      <c r="AIT2" s="52"/>
      <c r="AIU2" s="52"/>
      <c r="AIV2" s="52"/>
      <c r="AIW2" s="52"/>
      <c r="AIX2" s="52"/>
      <c r="AIY2" s="52"/>
      <c r="AIZ2" s="52"/>
      <c r="AJA2" s="52"/>
      <c r="AJB2" s="52"/>
      <c r="AJC2" s="52"/>
      <c r="AJD2" s="52"/>
      <c r="AJE2" s="52"/>
      <c r="AJF2" s="52"/>
      <c r="AJG2" s="52"/>
      <c r="AJH2" s="52"/>
      <c r="AJI2" s="52"/>
      <c r="AJJ2" s="52"/>
      <c r="AJK2" s="52"/>
      <c r="AJL2" s="52"/>
      <c r="AJM2" s="52"/>
      <c r="AJN2" s="52"/>
      <c r="AJO2" s="52"/>
      <c r="AJP2" s="52"/>
      <c r="AJQ2" s="52"/>
      <c r="AJR2" s="52"/>
      <c r="AJS2" s="52"/>
      <c r="AJT2" s="52"/>
      <c r="AJU2" s="52"/>
      <c r="AJV2" s="52"/>
      <c r="AJW2" s="52"/>
      <c r="AJX2" s="52"/>
      <c r="AJY2" s="52"/>
      <c r="AJZ2" s="52"/>
      <c r="AKA2" s="52"/>
      <c r="AKB2" s="52"/>
      <c r="AKC2" s="52"/>
      <c r="AKD2" s="52"/>
      <c r="AKE2" s="52"/>
      <c r="AKF2" s="52"/>
      <c r="AKG2" s="52"/>
      <c r="AKH2" s="52"/>
      <c r="AKI2" s="52"/>
      <c r="AKJ2" s="52"/>
      <c r="AKK2" s="52"/>
      <c r="AKL2" s="52"/>
      <c r="AKM2" s="52"/>
      <c r="AKN2" s="52"/>
      <c r="AKO2" s="52"/>
      <c r="AKP2" s="52"/>
      <c r="AKQ2" s="52"/>
      <c r="AKR2" s="52"/>
      <c r="AKS2" s="52"/>
      <c r="AKT2" s="52"/>
      <c r="AKU2" s="52"/>
      <c r="AKV2" s="52"/>
      <c r="AKW2" s="52"/>
      <c r="AKX2" s="52"/>
      <c r="AKY2" s="52"/>
      <c r="AKZ2" s="52"/>
      <c r="ALA2" s="52"/>
      <c r="ALB2" s="52"/>
      <c r="ALC2" s="52"/>
      <c r="ALD2" s="52"/>
      <c r="ALE2" s="52"/>
      <c r="ALF2" s="52"/>
      <c r="ALG2" s="52"/>
      <c r="ALH2" s="52"/>
      <c r="ALI2" s="52"/>
      <c r="ALJ2" s="52"/>
      <c r="ALK2" s="52"/>
      <c r="ALL2" s="52"/>
      <c r="ALM2" s="52"/>
      <c r="ALN2" s="52"/>
      <c r="ALO2" s="52"/>
      <c r="ALP2" s="52"/>
      <c r="ALQ2" s="52"/>
      <c r="ALR2" s="52"/>
      <c r="ALS2" s="52"/>
      <c r="ALT2" s="52"/>
      <c r="ALU2" s="52"/>
      <c r="ALV2" s="52"/>
      <c r="ALW2" s="52"/>
      <c r="ALX2" s="52"/>
      <c r="ALY2" s="52"/>
      <c r="ALZ2" s="52"/>
      <c r="AMA2" s="52"/>
      <c r="AMB2" s="52"/>
      <c r="AMC2" s="52"/>
      <c r="AMD2" s="52"/>
      <c r="AME2" s="52"/>
      <c r="AMF2" s="52"/>
      <c r="AMG2" s="52"/>
      <c r="AMH2" s="52"/>
      <c r="AMI2" s="52"/>
      <c r="AMJ2" s="52"/>
      <c r="AMK2" s="52"/>
      <c r="AML2" s="52"/>
      <c r="AMM2" s="52"/>
      <c r="AMN2" s="52"/>
      <c r="AMO2" s="52"/>
      <c r="AMP2" s="52"/>
      <c r="AMQ2" s="52"/>
      <c r="AMR2" s="52"/>
      <c r="AMS2" s="52"/>
      <c r="AMT2" s="52"/>
      <c r="AMU2" s="52"/>
      <c r="AMV2" s="52"/>
      <c r="AMW2" s="52"/>
      <c r="AMX2" s="52"/>
      <c r="AMY2" s="52"/>
      <c r="AMZ2" s="52"/>
      <c r="ANA2" s="52"/>
      <c r="ANB2" s="52"/>
      <c r="ANC2" s="52"/>
      <c r="AND2" s="52"/>
      <c r="ANE2" s="52"/>
      <c r="ANF2" s="52"/>
      <c r="ANG2" s="52"/>
      <c r="ANH2" s="52"/>
      <c r="ANI2" s="52"/>
      <c r="ANJ2" s="52"/>
      <c r="ANK2" s="52"/>
      <c r="ANL2" s="52"/>
      <c r="ANM2" s="52"/>
      <c r="ANN2" s="52"/>
      <c r="ANO2" s="52"/>
      <c r="ANP2" s="52"/>
      <c r="ANQ2" s="52"/>
      <c r="ANR2" s="52"/>
      <c r="ANS2" s="52"/>
      <c r="ANT2" s="52"/>
      <c r="ANU2" s="52"/>
      <c r="ANV2" s="52"/>
      <c r="ANW2" s="52"/>
      <c r="ANX2" s="52"/>
      <c r="ANY2" s="52"/>
      <c r="ANZ2" s="52"/>
      <c r="AOA2" s="52"/>
      <c r="AOB2" s="52"/>
      <c r="AOC2" s="52"/>
      <c r="AOD2" s="52"/>
      <c r="AOE2" s="52"/>
      <c r="AOF2" s="52"/>
      <c r="AOG2" s="52"/>
      <c r="AOH2" s="52"/>
      <c r="AOI2" s="52"/>
      <c r="AOJ2" s="52"/>
      <c r="AOK2" s="52"/>
      <c r="AOL2" s="52"/>
      <c r="AOM2" s="52"/>
      <c r="AON2" s="52"/>
      <c r="AOO2" s="52"/>
      <c r="AOP2" s="52"/>
      <c r="AOQ2" s="52"/>
      <c r="AOR2" s="52"/>
      <c r="AOS2" s="52"/>
      <c r="AOT2" s="52"/>
      <c r="AOU2" s="52"/>
      <c r="AOV2" s="52"/>
      <c r="AOW2" s="52"/>
      <c r="AOX2" s="52"/>
      <c r="AOY2" s="52"/>
      <c r="AOZ2" s="52"/>
      <c r="APA2" s="52"/>
      <c r="APB2" s="52"/>
      <c r="APC2" s="52"/>
      <c r="APD2" s="52"/>
      <c r="APE2" s="52"/>
      <c r="APF2" s="52"/>
      <c r="APG2" s="52"/>
      <c r="APH2" s="52"/>
      <c r="API2" s="52"/>
      <c r="APJ2" s="52"/>
      <c r="APK2" s="52"/>
      <c r="APL2" s="52"/>
      <c r="APM2" s="52"/>
      <c r="APN2" s="52"/>
      <c r="APO2" s="52"/>
      <c r="APP2" s="52"/>
      <c r="APQ2" s="52"/>
      <c r="APR2" s="52"/>
      <c r="APS2" s="52"/>
      <c r="APT2" s="52"/>
      <c r="APU2" s="52"/>
      <c r="APV2" s="52"/>
      <c r="APW2" s="52"/>
      <c r="APX2" s="52"/>
      <c r="APY2" s="52"/>
      <c r="APZ2" s="52"/>
      <c r="AQA2" s="52"/>
      <c r="AQB2" s="52"/>
      <c r="AQC2" s="52"/>
      <c r="AQD2" s="52"/>
      <c r="AQE2" s="52"/>
      <c r="AQF2" s="52"/>
      <c r="AQG2" s="52"/>
      <c r="AQH2" s="52"/>
      <c r="AQI2" s="52"/>
      <c r="AQJ2" s="52"/>
      <c r="AQK2" s="52"/>
      <c r="AQL2" s="52"/>
      <c r="AQM2" s="52"/>
      <c r="AQN2" s="52"/>
      <c r="AQO2" s="52"/>
      <c r="AQP2" s="52"/>
      <c r="AQQ2" s="52"/>
      <c r="AQR2" s="52"/>
      <c r="AQS2" s="52"/>
      <c r="AQT2" s="52"/>
      <c r="AQU2" s="52"/>
      <c r="AQV2" s="52"/>
      <c r="AQW2" s="52"/>
      <c r="AQX2" s="52"/>
      <c r="AQY2" s="52"/>
      <c r="AQZ2" s="52"/>
      <c r="ARA2" s="52"/>
      <c r="ARB2" s="52"/>
      <c r="ARC2" s="52"/>
      <c r="ARD2" s="52"/>
      <c r="ARE2" s="52"/>
      <c r="ARF2" s="52"/>
      <c r="ARG2" s="52"/>
      <c r="ARH2" s="52"/>
      <c r="ARI2" s="52"/>
      <c r="ARJ2" s="52"/>
      <c r="ARK2" s="52"/>
      <c r="ARL2" s="52"/>
      <c r="ARM2" s="52"/>
      <c r="ARN2" s="52"/>
      <c r="ARO2" s="52"/>
      <c r="ARP2" s="52"/>
      <c r="ARQ2" s="52"/>
      <c r="ARR2" s="52"/>
      <c r="ARS2" s="52"/>
      <c r="ART2" s="52"/>
      <c r="ARU2" s="52"/>
      <c r="ARV2" s="52"/>
      <c r="ARW2" s="52"/>
      <c r="ARX2" s="52"/>
      <c r="ARY2" s="52"/>
      <c r="ARZ2" s="52"/>
      <c r="ASA2" s="52"/>
      <c r="ASB2" s="52"/>
      <c r="ASC2" s="52"/>
      <c r="ASD2" s="52"/>
      <c r="ASE2" s="52"/>
      <c r="ASF2" s="52"/>
      <c r="ASG2" s="52"/>
      <c r="ASH2" s="52"/>
      <c r="ASI2" s="52"/>
      <c r="ASJ2" s="52"/>
      <c r="ASK2" s="52"/>
      <c r="ASL2" s="52"/>
      <c r="ASM2" s="52"/>
      <c r="ASN2" s="52"/>
      <c r="ASO2" s="52"/>
      <c r="ASP2" s="52"/>
      <c r="ASQ2" s="52"/>
      <c r="ASR2" s="52"/>
      <c r="ASS2" s="52"/>
      <c r="AST2" s="52"/>
      <c r="ASU2" s="52"/>
      <c r="ASV2" s="52"/>
      <c r="ASW2" s="52"/>
      <c r="ASX2" s="52"/>
      <c r="ASY2" s="52"/>
      <c r="ASZ2" s="52"/>
      <c r="ATA2" s="52"/>
      <c r="ATB2" s="52"/>
      <c r="ATC2" s="52"/>
      <c r="ATD2" s="52"/>
      <c r="ATE2" s="52"/>
      <c r="ATF2" s="52"/>
      <c r="ATG2" s="52"/>
      <c r="ATH2" s="52"/>
      <c r="ATI2" s="52"/>
      <c r="ATJ2" s="52"/>
      <c r="ATK2" s="52"/>
      <c r="ATL2" s="52"/>
      <c r="ATM2" s="52"/>
      <c r="ATN2" s="52"/>
      <c r="ATO2" s="52"/>
      <c r="ATP2" s="52"/>
      <c r="ATQ2" s="52"/>
      <c r="ATR2" s="52"/>
      <c r="ATS2" s="52"/>
      <c r="ATT2" s="52"/>
      <c r="ATU2" s="52"/>
      <c r="ATV2" s="52"/>
      <c r="ATW2" s="52"/>
      <c r="ATX2" s="52"/>
      <c r="ATY2" s="52"/>
      <c r="ATZ2" s="52"/>
      <c r="AUA2" s="52"/>
      <c r="AUB2" s="52"/>
      <c r="AUC2" s="52"/>
      <c r="AUD2" s="52"/>
      <c r="AUE2" s="52"/>
      <c r="AUF2" s="52"/>
      <c r="AUG2" s="52"/>
      <c r="AUH2" s="52"/>
      <c r="AUI2" s="52"/>
      <c r="AUJ2" s="52"/>
      <c r="AUK2" s="52"/>
      <c r="AUL2" s="52"/>
      <c r="AUM2" s="52"/>
      <c r="AUN2" s="52"/>
      <c r="AUO2" s="52"/>
      <c r="AUP2" s="52"/>
      <c r="AUQ2" s="52"/>
      <c r="AUR2" s="52"/>
      <c r="AUS2" s="52"/>
      <c r="AUT2" s="52"/>
      <c r="AUU2" s="52"/>
      <c r="AUV2" s="52"/>
      <c r="AUW2" s="52"/>
      <c r="AUX2" s="52"/>
      <c r="AUY2" s="52"/>
      <c r="AUZ2" s="52"/>
      <c r="AVA2" s="52"/>
      <c r="AVB2" s="52"/>
      <c r="AVC2" s="52"/>
      <c r="AVD2" s="52"/>
      <c r="AVE2" s="52"/>
      <c r="AVF2" s="52"/>
      <c r="AVG2" s="52"/>
      <c r="AVH2" s="52"/>
      <c r="AVI2" s="52"/>
      <c r="AVJ2" s="52"/>
      <c r="AVK2" s="52"/>
      <c r="AVL2" s="52"/>
      <c r="AVM2" s="52"/>
      <c r="AVN2" s="52"/>
      <c r="AVO2" s="52"/>
      <c r="AVP2" s="52"/>
      <c r="AVQ2" s="52"/>
      <c r="AVR2" s="52"/>
      <c r="AVS2" s="52"/>
      <c r="AVT2" s="52"/>
      <c r="AVU2" s="52"/>
      <c r="AVV2" s="52"/>
      <c r="AVW2" s="52"/>
      <c r="AVX2" s="52"/>
      <c r="AVY2" s="52"/>
      <c r="AVZ2" s="52"/>
      <c r="AWA2" s="52"/>
      <c r="AWB2" s="52"/>
      <c r="AWC2" s="52"/>
      <c r="AWD2" s="52"/>
      <c r="AWE2" s="52"/>
      <c r="AWF2" s="52"/>
      <c r="AWG2" s="52"/>
      <c r="AWH2" s="52"/>
      <c r="AWI2" s="52"/>
      <c r="AWJ2" s="52"/>
      <c r="AWK2" s="52"/>
      <c r="AWL2" s="52"/>
      <c r="AWM2" s="52"/>
      <c r="AWN2" s="52"/>
      <c r="AWO2" s="52"/>
      <c r="AWP2" s="52"/>
      <c r="AWQ2" s="52"/>
      <c r="AWR2" s="52"/>
      <c r="AWS2" s="52"/>
      <c r="AWT2" s="52"/>
      <c r="AWU2" s="52"/>
      <c r="AWV2" s="52"/>
      <c r="AWW2" s="52"/>
      <c r="AWX2" s="52"/>
      <c r="AWY2" s="52"/>
      <c r="AWZ2" s="52"/>
      <c r="AXA2" s="52"/>
      <c r="AXB2" s="52"/>
      <c r="AXC2" s="52"/>
      <c r="AXD2" s="52"/>
      <c r="AXE2" s="52"/>
      <c r="AXF2" s="52"/>
      <c r="AXG2" s="52"/>
      <c r="AXH2" s="52"/>
      <c r="AXI2" s="52"/>
      <c r="AXJ2" s="52"/>
      <c r="AXK2" s="52"/>
      <c r="AXL2" s="52"/>
      <c r="AXM2" s="52"/>
      <c r="AXN2" s="52"/>
      <c r="AXO2" s="52"/>
      <c r="AXP2" s="52"/>
      <c r="AXQ2" s="52"/>
      <c r="AXR2" s="52"/>
      <c r="AXS2" s="52"/>
      <c r="AXT2" s="52"/>
      <c r="AXU2" s="52"/>
      <c r="AXV2" s="52"/>
      <c r="AXW2" s="52"/>
      <c r="AXX2" s="52"/>
      <c r="AXY2" s="52"/>
      <c r="AXZ2" s="52"/>
      <c r="AYA2" s="52"/>
      <c r="AYB2" s="52"/>
      <c r="AYC2" s="52"/>
      <c r="AYD2" s="52"/>
      <c r="AYE2" s="52"/>
      <c r="AYF2" s="52"/>
      <c r="AYG2" s="52"/>
      <c r="AYH2" s="52"/>
      <c r="AYI2" s="52"/>
      <c r="AYJ2" s="52"/>
      <c r="AYK2" s="52"/>
      <c r="AYL2" s="52"/>
      <c r="AYM2" s="52"/>
      <c r="AYN2" s="52"/>
      <c r="AYO2" s="52"/>
      <c r="AYP2" s="52"/>
      <c r="AYQ2" s="52"/>
      <c r="AYR2" s="52"/>
      <c r="AYS2" s="52"/>
      <c r="AYT2" s="52"/>
      <c r="AYU2" s="52"/>
      <c r="AYV2" s="52"/>
      <c r="AYW2" s="52"/>
      <c r="AYX2" s="52"/>
      <c r="AYY2" s="52"/>
      <c r="AYZ2" s="52"/>
      <c r="AZA2" s="52"/>
      <c r="AZB2" s="52"/>
      <c r="AZC2" s="52"/>
      <c r="AZD2" s="52"/>
      <c r="AZE2" s="52"/>
      <c r="AZF2" s="52"/>
      <c r="AZG2" s="52"/>
      <c r="AZH2" s="52"/>
      <c r="AZI2" s="52"/>
      <c r="AZJ2" s="52"/>
      <c r="AZK2" s="52"/>
      <c r="AZL2" s="52"/>
      <c r="AZM2" s="52"/>
      <c r="AZN2" s="52"/>
      <c r="AZO2" s="52"/>
      <c r="AZP2" s="52"/>
      <c r="AZQ2" s="52"/>
      <c r="AZR2" s="52"/>
      <c r="AZS2" s="52"/>
      <c r="AZT2" s="52"/>
      <c r="AZU2" s="52"/>
      <c r="AZV2" s="52"/>
      <c r="AZW2" s="52"/>
      <c r="AZX2" s="52"/>
      <c r="AZY2" s="52"/>
      <c r="AZZ2" s="52"/>
      <c r="BAA2" s="52"/>
      <c r="BAB2" s="52"/>
      <c r="BAC2" s="52"/>
      <c r="BAD2" s="52"/>
      <c r="BAE2" s="52"/>
      <c r="BAF2" s="52"/>
      <c r="BAG2" s="52"/>
      <c r="BAH2" s="52"/>
      <c r="BAI2" s="52"/>
      <c r="BAJ2" s="52"/>
      <c r="BAK2" s="52"/>
      <c r="BAL2" s="52"/>
      <c r="BAM2" s="52"/>
      <c r="BAN2" s="52"/>
      <c r="BAO2" s="52"/>
      <c r="BAP2" s="52"/>
      <c r="BAQ2" s="52"/>
      <c r="BAR2" s="52"/>
      <c r="BAS2" s="52"/>
      <c r="BAT2" s="52"/>
      <c r="BAU2" s="52"/>
      <c r="BAV2" s="52"/>
      <c r="BAW2" s="52"/>
      <c r="BAX2" s="52"/>
      <c r="BAY2" s="52"/>
      <c r="BAZ2" s="52"/>
      <c r="BBA2" s="52"/>
      <c r="BBB2" s="52"/>
      <c r="BBC2" s="52"/>
      <c r="BBD2" s="52"/>
      <c r="BBE2" s="52"/>
      <c r="BBF2" s="52"/>
      <c r="BBG2" s="52"/>
      <c r="BBH2" s="52"/>
      <c r="BBI2" s="52"/>
      <c r="BBJ2" s="52"/>
      <c r="BBK2" s="52"/>
      <c r="BBL2" s="52"/>
      <c r="BBM2" s="52"/>
      <c r="BBN2" s="52"/>
      <c r="BBO2" s="52"/>
      <c r="BBP2" s="52"/>
      <c r="BBQ2" s="52"/>
      <c r="BBR2" s="52"/>
      <c r="BBS2" s="52"/>
      <c r="BBT2" s="52"/>
      <c r="BBU2" s="52"/>
      <c r="BBV2" s="52"/>
      <c r="BBW2" s="52"/>
      <c r="BBX2" s="52"/>
      <c r="BBY2" s="52"/>
      <c r="BBZ2" s="52"/>
      <c r="BCA2" s="52"/>
      <c r="BCB2" s="52"/>
      <c r="BCC2" s="52"/>
      <c r="BCD2" s="52"/>
      <c r="BCE2" s="52"/>
      <c r="BCF2" s="52"/>
      <c r="BCG2" s="52"/>
      <c r="BCH2" s="52"/>
      <c r="BCI2" s="52"/>
      <c r="BCJ2" s="52"/>
      <c r="BCK2" s="52"/>
      <c r="BCL2" s="52"/>
      <c r="BCM2" s="52"/>
      <c r="BCN2" s="52"/>
      <c r="BCO2" s="52"/>
      <c r="BCP2" s="52"/>
      <c r="BCQ2" s="52"/>
      <c r="BCR2" s="52"/>
      <c r="BCS2" s="52"/>
      <c r="BCT2" s="52"/>
      <c r="BCU2" s="52"/>
      <c r="BCV2" s="52"/>
      <c r="BCW2" s="52"/>
      <c r="BCX2" s="52"/>
      <c r="BCY2" s="52"/>
      <c r="BCZ2" s="52"/>
      <c r="BDA2" s="52"/>
      <c r="BDB2" s="52"/>
      <c r="BDC2" s="52"/>
      <c r="BDD2" s="52"/>
      <c r="BDE2" s="52"/>
      <c r="BDF2" s="52"/>
      <c r="BDG2" s="52"/>
      <c r="BDH2" s="52"/>
      <c r="BDI2" s="52"/>
      <c r="BDJ2" s="52"/>
      <c r="BDK2" s="52"/>
      <c r="BDL2" s="52"/>
      <c r="BDM2" s="52"/>
      <c r="BDN2" s="52"/>
      <c r="BDO2" s="52"/>
      <c r="BDP2" s="52"/>
      <c r="BDQ2" s="52"/>
      <c r="BDR2" s="52"/>
      <c r="BDS2" s="52"/>
      <c r="BDT2" s="52"/>
      <c r="BDU2" s="52"/>
      <c r="BDV2" s="52"/>
      <c r="BDW2" s="52"/>
      <c r="BDX2" s="52"/>
      <c r="BDY2" s="52"/>
      <c r="BDZ2" s="52"/>
      <c r="BEA2" s="52"/>
      <c r="BEB2" s="52"/>
      <c r="BEC2" s="52"/>
      <c r="BED2" s="52"/>
      <c r="BEE2" s="52"/>
      <c r="BEF2" s="52"/>
      <c r="BEG2" s="52"/>
      <c r="BEH2" s="52"/>
      <c r="BEI2" s="52"/>
      <c r="BEJ2" s="52"/>
      <c r="BEK2" s="52"/>
      <c r="BEL2" s="52"/>
      <c r="BEM2" s="52"/>
      <c r="BEN2" s="52"/>
      <c r="BEO2" s="52"/>
      <c r="BEP2" s="52"/>
      <c r="BEQ2" s="52"/>
      <c r="BER2" s="52"/>
      <c r="BES2" s="52"/>
      <c r="BET2" s="52"/>
      <c r="BEU2" s="52"/>
      <c r="BEV2" s="52"/>
      <c r="BEW2" s="52"/>
      <c r="BEX2" s="52"/>
      <c r="BEY2" s="52"/>
      <c r="BEZ2" s="52"/>
      <c r="BFA2" s="52"/>
      <c r="BFB2" s="52"/>
      <c r="BFC2" s="52"/>
      <c r="BFD2" s="52"/>
      <c r="BFE2" s="52"/>
      <c r="BFF2" s="52"/>
      <c r="BFG2" s="52"/>
      <c r="BFH2" s="52"/>
      <c r="BFI2" s="52"/>
      <c r="BFJ2" s="52"/>
      <c r="BFK2" s="52"/>
      <c r="BFL2" s="52"/>
      <c r="BFM2" s="52"/>
      <c r="BFN2" s="52"/>
      <c r="BFO2" s="52"/>
      <c r="BFP2" s="52"/>
      <c r="BFQ2" s="52"/>
      <c r="BFR2" s="52"/>
      <c r="BFS2" s="52"/>
      <c r="BFT2" s="52"/>
      <c r="BFU2" s="52"/>
      <c r="BFV2" s="52"/>
      <c r="BFW2" s="52"/>
      <c r="BFX2" s="52"/>
      <c r="BFY2" s="52"/>
      <c r="BFZ2" s="52"/>
      <c r="BGA2" s="52"/>
      <c r="BGB2" s="52"/>
      <c r="BGC2" s="52"/>
      <c r="BGD2" s="52"/>
      <c r="BGE2" s="52"/>
      <c r="BGF2" s="52"/>
      <c r="BGG2" s="52"/>
      <c r="BGH2" s="52"/>
      <c r="BGI2" s="52"/>
      <c r="BGJ2" s="52"/>
      <c r="BGK2" s="52"/>
      <c r="BGL2" s="52"/>
      <c r="BGM2" s="52"/>
      <c r="BGN2" s="52"/>
      <c r="BGO2" s="52"/>
      <c r="BGP2" s="52"/>
      <c r="BGQ2" s="52"/>
      <c r="BGR2" s="52"/>
      <c r="BGS2" s="52"/>
      <c r="BGT2" s="52"/>
      <c r="BGU2" s="52"/>
      <c r="BGV2" s="52"/>
      <c r="BGW2" s="52"/>
      <c r="BGX2" s="52"/>
      <c r="BGY2" s="52"/>
      <c r="BGZ2" s="52"/>
      <c r="BHA2" s="52"/>
      <c r="BHB2" s="52"/>
      <c r="BHC2" s="52"/>
      <c r="BHD2" s="52"/>
      <c r="BHE2" s="52"/>
      <c r="BHF2" s="52"/>
      <c r="BHG2" s="52"/>
      <c r="BHH2" s="52"/>
      <c r="BHI2" s="52"/>
      <c r="BHJ2" s="52"/>
      <c r="BHK2" s="52"/>
      <c r="BHL2" s="52"/>
      <c r="BHM2" s="52"/>
      <c r="BHN2" s="52"/>
      <c r="BHO2" s="52"/>
      <c r="BHP2" s="52"/>
      <c r="BHQ2" s="52"/>
      <c r="BHR2" s="52"/>
      <c r="BHS2" s="52"/>
      <c r="BHT2" s="52"/>
      <c r="BHU2" s="52"/>
      <c r="BHV2" s="52"/>
      <c r="BHW2" s="52"/>
      <c r="BHX2" s="52"/>
      <c r="BHY2" s="52"/>
      <c r="BHZ2" s="52"/>
      <c r="BIA2" s="52"/>
      <c r="BIB2" s="52"/>
      <c r="BIC2" s="52"/>
      <c r="BID2" s="52"/>
      <c r="BIE2" s="52"/>
      <c r="BIF2" s="52"/>
      <c r="BIG2" s="52"/>
      <c r="BIH2" s="52"/>
      <c r="BII2" s="52"/>
      <c r="BIJ2" s="52"/>
      <c r="BIK2" s="52"/>
      <c r="BIL2" s="52"/>
      <c r="BIM2" s="52"/>
      <c r="BIN2" s="52"/>
      <c r="BIO2" s="52"/>
      <c r="BIP2" s="52"/>
      <c r="BIQ2" s="52"/>
      <c r="BIR2" s="52"/>
      <c r="BIS2" s="52"/>
      <c r="BIT2" s="52"/>
      <c r="BIU2" s="52"/>
      <c r="BIV2" s="52"/>
      <c r="BIW2" s="52"/>
      <c r="BIX2" s="52"/>
      <c r="BIY2" s="52"/>
      <c r="BIZ2" s="52"/>
      <c r="BJA2" s="52"/>
      <c r="BJB2" s="52"/>
      <c r="BJC2" s="52"/>
      <c r="BJD2" s="52"/>
      <c r="BJE2" s="52"/>
      <c r="BJF2" s="52"/>
      <c r="BJG2" s="52"/>
      <c r="BJH2" s="52"/>
      <c r="BJI2" s="52"/>
      <c r="BJJ2" s="52"/>
      <c r="BJK2" s="52"/>
      <c r="BJL2" s="52"/>
      <c r="BJM2" s="52"/>
      <c r="BJN2" s="52"/>
      <c r="BJO2" s="52"/>
      <c r="BJP2" s="52"/>
      <c r="BJQ2" s="52"/>
      <c r="BJR2" s="52"/>
      <c r="BJS2" s="52"/>
      <c r="BJT2" s="52"/>
      <c r="BJU2" s="52"/>
      <c r="BJV2" s="52"/>
      <c r="BJW2" s="52"/>
      <c r="BJX2" s="52"/>
      <c r="BJY2" s="52"/>
      <c r="BJZ2" s="52"/>
      <c r="BKA2" s="52"/>
      <c r="BKB2" s="52"/>
      <c r="BKC2" s="52"/>
      <c r="BKD2" s="52"/>
      <c r="BKE2" s="52"/>
      <c r="BKF2" s="52"/>
      <c r="BKG2" s="52"/>
      <c r="BKH2" s="52"/>
      <c r="BKI2" s="52"/>
      <c r="BKJ2" s="52"/>
      <c r="BKK2" s="52"/>
      <c r="BKL2" s="52"/>
      <c r="BKM2" s="52"/>
      <c r="BKN2" s="52"/>
      <c r="BKO2" s="52"/>
      <c r="BKP2" s="52"/>
      <c r="BKQ2" s="52"/>
      <c r="BKR2" s="52"/>
      <c r="BKS2" s="52"/>
      <c r="BKT2" s="52"/>
      <c r="BKU2" s="52"/>
      <c r="BKV2" s="52"/>
      <c r="BKW2" s="52"/>
      <c r="BKX2" s="52"/>
      <c r="BKY2" s="52"/>
      <c r="BKZ2" s="52"/>
      <c r="BLA2" s="52"/>
      <c r="BLB2" s="52"/>
      <c r="BLC2" s="52"/>
      <c r="BLD2" s="52"/>
      <c r="BLE2" s="52"/>
      <c r="BLF2" s="52"/>
      <c r="BLG2" s="52"/>
      <c r="BLH2" s="52"/>
      <c r="BLI2" s="52"/>
      <c r="BLJ2" s="52"/>
      <c r="BLK2" s="52"/>
      <c r="BLL2" s="52"/>
      <c r="BLM2" s="52"/>
      <c r="BLN2" s="52"/>
      <c r="BLO2" s="52"/>
      <c r="BLP2" s="52"/>
      <c r="BLQ2" s="52"/>
      <c r="BLR2" s="52"/>
      <c r="BLS2" s="52"/>
      <c r="BLT2" s="52"/>
      <c r="BLU2" s="52"/>
      <c r="BLV2" s="52"/>
      <c r="BLW2" s="52"/>
      <c r="BLX2" s="52"/>
      <c r="BLY2" s="52"/>
      <c r="BLZ2" s="52"/>
      <c r="BMA2" s="52"/>
      <c r="BMB2" s="52"/>
      <c r="BMC2" s="52"/>
      <c r="BMD2" s="52"/>
      <c r="BME2" s="52"/>
      <c r="BMF2" s="52"/>
      <c r="BMG2" s="52"/>
      <c r="BMH2" s="52"/>
      <c r="BMI2" s="52"/>
      <c r="BMJ2" s="52"/>
      <c r="BMK2" s="52"/>
      <c r="BML2" s="52"/>
      <c r="BMM2" s="52"/>
      <c r="BMN2" s="52"/>
      <c r="BMO2" s="52"/>
      <c r="BMP2" s="52"/>
      <c r="BMQ2" s="52"/>
      <c r="BMR2" s="52"/>
      <c r="BMS2" s="52"/>
      <c r="BMT2" s="52"/>
      <c r="BMU2" s="52"/>
      <c r="BMV2" s="52"/>
      <c r="BMW2" s="52"/>
      <c r="BMX2" s="52"/>
      <c r="BMY2" s="52"/>
      <c r="BMZ2" s="52"/>
      <c r="BNA2" s="52"/>
      <c r="BNB2" s="52"/>
      <c r="BNC2" s="52"/>
      <c r="BND2" s="52"/>
      <c r="BNE2" s="52"/>
      <c r="BNF2" s="52"/>
      <c r="BNG2" s="52"/>
      <c r="BNH2" s="52"/>
      <c r="BNI2" s="52"/>
      <c r="BNJ2" s="52"/>
      <c r="BNK2" s="52"/>
      <c r="BNL2" s="52"/>
      <c r="BNM2" s="52"/>
      <c r="BNN2" s="52"/>
      <c r="BNO2" s="52"/>
      <c r="BNP2" s="52"/>
      <c r="BNQ2" s="52"/>
      <c r="BNR2" s="52"/>
      <c r="BNS2" s="52"/>
      <c r="BNT2" s="52"/>
      <c r="BNU2" s="52"/>
      <c r="BNV2" s="52"/>
      <c r="BNW2" s="52"/>
      <c r="BNX2" s="52"/>
      <c r="BNY2" s="52"/>
      <c r="BNZ2" s="52"/>
      <c r="BOA2" s="52"/>
      <c r="BOB2" s="52"/>
      <c r="BOC2" s="52"/>
      <c r="BOD2" s="52"/>
      <c r="BOE2" s="52"/>
      <c r="BOF2" s="52"/>
      <c r="BOG2" s="52"/>
      <c r="BOH2" s="52"/>
      <c r="BOI2" s="52"/>
      <c r="BOJ2" s="52"/>
      <c r="BOK2" s="52"/>
      <c r="BOL2" s="52"/>
      <c r="BOM2" s="52"/>
      <c r="BON2" s="52"/>
      <c r="BOO2" s="52"/>
      <c r="BOP2" s="52"/>
      <c r="BOQ2" s="52"/>
      <c r="BOR2" s="52"/>
      <c r="BOS2" s="52"/>
      <c r="BOT2" s="52"/>
      <c r="BOU2" s="52"/>
      <c r="BOV2" s="52"/>
      <c r="BOW2" s="52"/>
      <c r="BOX2" s="52"/>
      <c r="BOY2" s="52"/>
      <c r="BOZ2" s="52"/>
      <c r="BPA2" s="52"/>
      <c r="BPB2" s="52"/>
      <c r="BPC2" s="52"/>
      <c r="BPD2" s="52"/>
      <c r="BPE2" s="52"/>
      <c r="BPF2" s="52"/>
      <c r="BPG2" s="52"/>
      <c r="BPH2" s="52"/>
      <c r="BPI2" s="52"/>
      <c r="BPJ2" s="52"/>
      <c r="BPK2" s="52"/>
      <c r="BPL2" s="52"/>
      <c r="BPM2" s="52"/>
      <c r="BPN2" s="52"/>
      <c r="BPO2" s="52"/>
      <c r="BPP2" s="52"/>
      <c r="BPQ2" s="52"/>
      <c r="BPR2" s="52"/>
      <c r="BPS2" s="52"/>
      <c r="BPT2" s="52"/>
      <c r="BPU2" s="52"/>
      <c r="BPV2" s="52"/>
      <c r="BPW2" s="52"/>
      <c r="BPX2" s="52"/>
      <c r="BPY2" s="52"/>
      <c r="BPZ2" s="52"/>
      <c r="BQA2" s="52"/>
      <c r="BQB2" s="52"/>
      <c r="BQC2" s="52"/>
      <c r="BQD2" s="52"/>
      <c r="BQE2" s="52"/>
      <c r="BQF2" s="52"/>
      <c r="BQG2" s="52"/>
      <c r="BQH2" s="52"/>
      <c r="BQI2" s="52"/>
      <c r="BQJ2" s="52"/>
      <c r="BQK2" s="52"/>
      <c r="BQL2" s="52"/>
      <c r="BQM2" s="52"/>
      <c r="BQN2" s="52"/>
      <c r="BQO2" s="52"/>
      <c r="BQP2" s="52"/>
      <c r="BQQ2" s="52"/>
      <c r="BQR2" s="52"/>
      <c r="BQS2" s="52"/>
      <c r="BQT2" s="52"/>
      <c r="BQU2" s="52"/>
      <c r="BQV2" s="52"/>
      <c r="BQW2" s="52"/>
      <c r="BQX2" s="52"/>
      <c r="BQY2" s="52"/>
      <c r="BQZ2" s="52"/>
      <c r="BRA2" s="52"/>
      <c r="BRB2" s="52"/>
      <c r="BRC2" s="52"/>
      <c r="BRD2" s="52"/>
      <c r="BRE2" s="52"/>
      <c r="BRF2" s="52"/>
      <c r="BRG2" s="52"/>
      <c r="BRH2" s="52"/>
      <c r="BRI2" s="52"/>
      <c r="BRJ2" s="52"/>
      <c r="BRK2" s="52"/>
      <c r="BRL2" s="52"/>
      <c r="BRM2" s="52"/>
      <c r="BRN2" s="52"/>
      <c r="BRO2" s="52"/>
      <c r="BRP2" s="52"/>
      <c r="BRQ2" s="52"/>
      <c r="BRR2" s="52"/>
      <c r="BRS2" s="52"/>
      <c r="BRT2" s="52"/>
      <c r="BRU2" s="52"/>
      <c r="BRV2" s="52"/>
      <c r="BRW2" s="52"/>
      <c r="BRX2" s="52"/>
      <c r="BRY2" s="52"/>
      <c r="BRZ2" s="52"/>
      <c r="BSA2" s="52"/>
      <c r="BSB2" s="52"/>
      <c r="BSC2" s="52"/>
      <c r="BSD2" s="52"/>
      <c r="BSE2" s="52"/>
      <c r="BSF2" s="52"/>
      <c r="BSG2" s="52"/>
      <c r="BSH2" s="52"/>
      <c r="BSI2" s="52"/>
      <c r="BSJ2" s="52"/>
      <c r="BSK2" s="52"/>
      <c r="BSL2" s="52"/>
      <c r="BSM2" s="52"/>
      <c r="BSN2" s="52"/>
      <c r="BSO2" s="52"/>
      <c r="BSP2" s="52"/>
      <c r="BSQ2" s="52"/>
      <c r="BSR2" s="52"/>
      <c r="BSS2" s="52"/>
      <c r="BST2" s="52"/>
      <c r="BSU2" s="52"/>
      <c r="BSV2" s="52"/>
      <c r="BSW2" s="52"/>
      <c r="BSX2" s="52"/>
      <c r="BSY2" s="52"/>
      <c r="BSZ2" s="52"/>
      <c r="BTA2" s="52"/>
      <c r="BTB2" s="52"/>
      <c r="BTC2" s="52"/>
      <c r="BTD2" s="52"/>
      <c r="BTE2" s="52"/>
      <c r="BTF2" s="52"/>
      <c r="BTG2" s="52"/>
      <c r="BTH2" s="52"/>
      <c r="BTI2" s="52"/>
      <c r="BTJ2" s="52"/>
      <c r="BTK2" s="52"/>
      <c r="BTL2" s="52"/>
      <c r="BTM2" s="52"/>
      <c r="BTN2" s="52"/>
      <c r="BTO2" s="52"/>
      <c r="BTP2" s="52"/>
      <c r="BTQ2" s="52"/>
      <c r="BTR2" s="52"/>
      <c r="BTS2" s="52"/>
      <c r="BTT2" s="52"/>
      <c r="BTU2" s="52"/>
      <c r="BTV2" s="52"/>
      <c r="BTW2" s="52"/>
      <c r="BTX2" s="52"/>
      <c r="BTY2" s="52"/>
      <c r="BTZ2" s="52"/>
      <c r="BUA2" s="52"/>
      <c r="BUB2" s="52"/>
      <c r="BUC2" s="52"/>
      <c r="BUD2" s="52"/>
      <c r="BUE2" s="52"/>
      <c r="BUF2" s="52"/>
      <c r="BUG2" s="52"/>
      <c r="BUH2" s="52"/>
      <c r="BUI2" s="52"/>
      <c r="BUJ2" s="52"/>
      <c r="BUK2" s="52"/>
      <c r="BUL2" s="52"/>
      <c r="BUM2" s="52"/>
      <c r="BUN2" s="52"/>
      <c r="BUO2" s="52"/>
      <c r="BUP2" s="52"/>
      <c r="BUQ2" s="52"/>
      <c r="BUR2" s="52"/>
      <c r="BUS2" s="52"/>
      <c r="BUT2" s="52"/>
      <c r="BUU2" s="52"/>
      <c r="BUV2" s="52"/>
      <c r="BUW2" s="52"/>
      <c r="BUX2" s="52"/>
      <c r="BUY2" s="52"/>
      <c r="BUZ2" s="52"/>
      <c r="BVA2" s="52"/>
      <c r="BVB2" s="52"/>
      <c r="BVC2" s="52"/>
      <c r="BVD2" s="52"/>
      <c r="BVE2" s="52"/>
      <c r="BVF2" s="52"/>
      <c r="BVG2" s="52"/>
      <c r="BVH2" s="52"/>
      <c r="BVI2" s="52"/>
      <c r="BVJ2" s="52"/>
      <c r="BVK2" s="52"/>
      <c r="BVL2" s="52"/>
      <c r="BVM2" s="52"/>
      <c r="BVN2" s="52"/>
      <c r="BVO2" s="52"/>
      <c r="BVP2" s="52"/>
      <c r="BVQ2" s="52"/>
      <c r="BVR2" s="52"/>
      <c r="BVS2" s="52"/>
      <c r="BVT2" s="52"/>
      <c r="BVU2" s="52"/>
      <c r="BVV2" s="52"/>
      <c r="BVW2" s="52"/>
      <c r="BVX2" s="52"/>
      <c r="BVY2" s="52"/>
      <c r="BVZ2" s="52"/>
      <c r="BWA2" s="52"/>
      <c r="BWB2" s="52"/>
      <c r="BWC2" s="52"/>
      <c r="BWD2" s="52"/>
      <c r="BWE2" s="52"/>
      <c r="BWF2" s="52"/>
      <c r="BWG2" s="52"/>
      <c r="BWH2" s="52"/>
      <c r="BWI2" s="52"/>
      <c r="BWJ2" s="52"/>
      <c r="BWK2" s="52"/>
      <c r="BWL2" s="52"/>
      <c r="BWM2" s="52"/>
      <c r="BWN2" s="52"/>
      <c r="BWO2" s="52"/>
      <c r="BWP2" s="52"/>
      <c r="BWQ2" s="52"/>
      <c r="BWR2" s="52"/>
      <c r="BWS2" s="52"/>
      <c r="BWT2" s="52"/>
      <c r="BWU2" s="52"/>
      <c r="BWV2" s="52"/>
      <c r="BWW2" s="52"/>
      <c r="BWX2" s="52"/>
      <c r="BWY2" s="52"/>
      <c r="BWZ2" s="52"/>
      <c r="BXA2" s="52"/>
      <c r="BXB2" s="52"/>
      <c r="BXC2" s="52"/>
      <c r="BXD2" s="52"/>
      <c r="BXE2" s="52"/>
      <c r="BXF2" s="52"/>
      <c r="BXG2" s="52"/>
      <c r="BXH2" s="52"/>
      <c r="BXI2" s="52"/>
      <c r="BXJ2" s="52"/>
      <c r="BXK2" s="52"/>
      <c r="BXL2" s="52"/>
      <c r="BXM2" s="52"/>
      <c r="BXN2" s="52"/>
      <c r="BXO2" s="52"/>
      <c r="BXP2" s="52"/>
      <c r="BXQ2" s="52"/>
      <c r="BXR2" s="52"/>
      <c r="BXS2" s="52"/>
      <c r="BXT2" s="52"/>
      <c r="BXU2" s="52"/>
      <c r="BXV2" s="52"/>
      <c r="BXW2" s="52"/>
      <c r="BXX2" s="52"/>
      <c r="BXY2" s="52"/>
      <c r="BXZ2" s="52"/>
      <c r="BYA2" s="52"/>
      <c r="BYB2" s="52"/>
      <c r="BYC2" s="52"/>
      <c r="BYD2" s="52"/>
      <c r="BYE2" s="52"/>
      <c r="BYF2" s="52"/>
      <c r="BYG2" s="52"/>
      <c r="BYH2" s="52"/>
      <c r="BYI2" s="52"/>
      <c r="BYJ2" s="52"/>
      <c r="BYK2" s="52"/>
      <c r="BYL2" s="52"/>
      <c r="BYM2" s="52"/>
      <c r="BYN2" s="52"/>
      <c r="BYO2" s="52"/>
      <c r="BYP2" s="52"/>
      <c r="BYQ2" s="52"/>
      <c r="BYR2" s="52"/>
      <c r="BYS2" s="52"/>
      <c r="BYT2" s="52"/>
      <c r="BYU2" s="52"/>
      <c r="BYV2" s="52"/>
      <c r="BYW2" s="52"/>
      <c r="BYX2" s="52"/>
      <c r="BYY2" s="52"/>
      <c r="BYZ2" s="52"/>
      <c r="BZA2" s="52"/>
      <c r="BZB2" s="52"/>
      <c r="BZC2" s="52"/>
      <c r="BZD2" s="52"/>
      <c r="BZE2" s="52"/>
      <c r="BZF2" s="52"/>
      <c r="BZG2" s="52"/>
      <c r="BZH2" s="52"/>
      <c r="BZI2" s="52"/>
      <c r="BZJ2" s="52"/>
      <c r="BZK2" s="52"/>
      <c r="BZL2" s="52"/>
      <c r="BZM2" s="52"/>
      <c r="BZN2" s="52"/>
      <c r="BZO2" s="52"/>
      <c r="BZP2" s="52"/>
      <c r="BZQ2" s="52"/>
      <c r="BZR2" s="52"/>
      <c r="BZS2" s="52"/>
      <c r="BZT2" s="52"/>
      <c r="BZU2" s="52"/>
      <c r="BZV2" s="52"/>
      <c r="BZW2" s="52"/>
      <c r="BZX2" s="52"/>
      <c r="BZY2" s="52"/>
      <c r="BZZ2" s="52"/>
      <c r="CAA2" s="52"/>
      <c r="CAB2" s="52"/>
      <c r="CAC2" s="52"/>
      <c r="CAD2" s="52"/>
      <c r="CAE2" s="52"/>
      <c r="CAF2" s="52"/>
      <c r="CAG2" s="52"/>
      <c r="CAH2" s="52"/>
      <c r="CAI2" s="52"/>
      <c r="CAJ2" s="52"/>
      <c r="CAK2" s="52"/>
      <c r="CAL2" s="52"/>
      <c r="CAM2" s="52"/>
      <c r="CAN2" s="52"/>
      <c r="CAO2" s="52"/>
      <c r="CAP2" s="52"/>
      <c r="CAQ2" s="52"/>
      <c r="CAR2" s="52"/>
      <c r="CAS2" s="52"/>
      <c r="CAT2" s="52"/>
      <c r="CAU2" s="52"/>
      <c r="CAV2" s="52"/>
      <c r="CAW2" s="52"/>
      <c r="CAX2" s="52"/>
      <c r="CAY2" s="52"/>
      <c r="CAZ2" s="52"/>
      <c r="CBA2" s="52"/>
      <c r="CBB2" s="52"/>
      <c r="CBC2" s="52"/>
      <c r="CBD2" s="52"/>
      <c r="CBE2" s="52"/>
      <c r="CBF2" s="52"/>
      <c r="CBG2" s="52"/>
      <c r="CBH2" s="52"/>
      <c r="CBI2" s="52"/>
      <c r="CBJ2" s="52"/>
      <c r="CBK2" s="52"/>
      <c r="CBL2" s="52"/>
      <c r="CBM2" s="52"/>
      <c r="CBN2" s="52"/>
      <c r="CBO2" s="52"/>
      <c r="CBP2" s="52"/>
      <c r="CBQ2" s="52"/>
      <c r="CBR2" s="52"/>
      <c r="CBS2" s="52"/>
      <c r="CBT2" s="52"/>
      <c r="CBU2" s="52"/>
      <c r="CBV2" s="52"/>
      <c r="CBW2" s="52"/>
      <c r="CBX2" s="52"/>
      <c r="CBY2" s="52"/>
      <c r="CBZ2" s="52"/>
      <c r="CCA2" s="52"/>
      <c r="CCB2" s="52"/>
      <c r="CCC2" s="52"/>
      <c r="CCD2" s="52"/>
      <c r="CCE2" s="52"/>
      <c r="CCF2" s="52"/>
      <c r="CCG2" s="52"/>
      <c r="CCH2" s="52"/>
      <c r="CCI2" s="52"/>
      <c r="CCJ2" s="52"/>
      <c r="CCK2" s="52"/>
      <c r="CCL2" s="52"/>
      <c r="CCM2" s="52"/>
      <c r="CCN2" s="52"/>
      <c r="CCO2" s="52"/>
      <c r="CCP2" s="52"/>
      <c r="CCQ2" s="52"/>
      <c r="CCR2" s="52"/>
      <c r="CCS2" s="52"/>
      <c r="CCT2" s="52"/>
      <c r="CCU2" s="52"/>
      <c r="CCV2" s="52"/>
      <c r="CCW2" s="52"/>
      <c r="CCX2" s="52"/>
      <c r="CCY2" s="52"/>
      <c r="CCZ2" s="52"/>
      <c r="CDA2" s="52"/>
      <c r="CDB2" s="52"/>
      <c r="CDC2" s="52"/>
      <c r="CDD2" s="52"/>
      <c r="CDE2" s="52"/>
      <c r="CDF2" s="52"/>
      <c r="CDG2" s="52"/>
      <c r="CDH2" s="52"/>
      <c r="CDI2" s="52"/>
      <c r="CDJ2" s="52"/>
      <c r="CDK2" s="52"/>
      <c r="CDL2" s="52"/>
      <c r="CDM2" s="52"/>
      <c r="CDN2" s="52"/>
      <c r="CDO2" s="52"/>
      <c r="CDP2" s="52"/>
      <c r="CDQ2" s="52"/>
      <c r="CDR2" s="52"/>
      <c r="CDS2" s="52"/>
      <c r="CDT2" s="52"/>
      <c r="CDU2" s="52"/>
      <c r="CDV2" s="52"/>
      <c r="CDW2" s="52"/>
      <c r="CDX2" s="52"/>
      <c r="CDY2" s="52"/>
      <c r="CDZ2" s="52"/>
      <c r="CEA2" s="52"/>
      <c r="CEB2" s="52"/>
      <c r="CEC2" s="52"/>
      <c r="CED2" s="52"/>
      <c r="CEE2" s="52"/>
      <c r="CEF2" s="52"/>
      <c r="CEG2" s="52"/>
      <c r="CEH2" s="52"/>
      <c r="CEI2" s="52"/>
      <c r="CEJ2" s="52"/>
      <c r="CEK2" s="52"/>
      <c r="CEL2" s="52"/>
      <c r="CEM2" s="52"/>
      <c r="CEN2" s="52"/>
      <c r="CEO2" s="52"/>
      <c r="CEP2" s="52"/>
      <c r="CEQ2" s="52"/>
      <c r="CER2" s="52"/>
      <c r="CES2" s="52"/>
      <c r="CET2" s="52"/>
      <c r="CEU2" s="52"/>
      <c r="CEV2" s="52"/>
      <c r="CEW2" s="52"/>
      <c r="CEX2" s="52"/>
      <c r="CEY2" s="52"/>
      <c r="CEZ2" s="52"/>
      <c r="CFA2" s="52"/>
      <c r="CFB2" s="52"/>
      <c r="CFC2" s="52"/>
      <c r="CFD2" s="52"/>
      <c r="CFE2" s="52"/>
      <c r="CFF2" s="52"/>
      <c r="CFG2" s="52"/>
      <c r="CFH2" s="52"/>
      <c r="CFI2" s="52"/>
      <c r="CFJ2" s="52"/>
      <c r="CFK2" s="52"/>
      <c r="CFL2" s="52"/>
      <c r="CFM2" s="52"/>
      <c r="CFN2" s="52"/>
      <c r="CFO2" s="52"/>
      <c r="CFP2" s="52"/>
      <c r="CFQ2" s="52"/>
      <c r="CFR2" s="52"/>
      <c r="CFS2" s="52"/>
      <c r="CFT2" s="52"/>
      <c r="CFU2" s="52"/>
      <c r="CFV2" s="52"/>
      <c r="CFW2" s="52"/>
      <c r="CFX2" s="52"/>
      <c r="CFY2" s="52"/>
      <c r="CFZ2" s="52"/>
      <c r="CGA2" s="52"/>
      <c r="CGB2" s="52"/>
      <c r="CGC2" s="52"/>
      <c r="CGD2" s="52"/>
      <c r="CGE2" s="52"/>
      <c r="CGF2" s="52"/>
      <c r="CGG2" s="52"/>
      <c r="CGH2" s="52"/>
      <c r="CGI2" s="52"/>
      <c r="CGJ2" s="52"/>
      <c r="CGK2" s="52"/>
      <c r="CGL2" s="52"/>
      <c r="CGM2" s="52"/>
      <c r="CGN2" s="52"/>
      <c r="CGO2" s="52"/>
      <c r="CGP2" s="52"/>
      <c r="CGQ2" s="52"/>
      <c r="CGR2" s="52"/>
      <c r="CGS2" s="52"/>
      <c r="CGT2" s="52"/>
      <c r="CGU2" s="52"/>
      <c r="CGV2" s="52"/>
      <c r="CGW2" s="52"/>
      <c r="CGX2" s="52"/>
      <c r="CGY2" s="52"/>
      <c r="CGZ2" s="52"/>
      <c r="CHA2" s="52"/>
      <c r="CHB2" s="52"/>
      <c r="CHC2" s="52"/>
      <c r="CHD2" s="52"/>
      <c r="CHE2" s="52"/>
      <c r="CHF2" s="52"/>
      <c r="CHG2" s="52"/>
      <c r="CHH2" s="52"/>
      <c r="CHI2" s="52"/>
      <c r="CHJ2" s="52"/>
      <c r="CHK2" s="52"/>
      <c r="CHL2" s="52"/>
      <c r="CHM2" s="52"/>
      <c r="CHN2" s="52"/>
      <c r="CHO2" s="52"/>
      <c r="CHP2" s="52"/>
      <c r="CHQ2" s="52"/>
      <c r="CHR2" s="52"/>
      <c r="CHS2" s="52"/>
      <c r="CHT2" s="52"/>
      <c r="CHU2" s="52"/>
      <c r="CHV2" s="52"/>
      <c r="CHW2" s="52"/>
      <c r="CHX2" s="52"/>
      <c r="CHY2" s="52"/>
      <c r="CHZ2" s="52"/>
      <c r="CIA2" s="52"/>
      <c r="CIB2" s="52"/>
      <c r="CIC2" s="52"/>
      <c r="CID2" s="52"/>
      <c r="CIE2" s="52"/>
      <c r="CIF2" s="52"/>
      <c r="CIG2" s="52"/>
      <c r="CIH2" s="52"/>
      <c r="CII2" s="52"/>
      <c r="CIJ2" s="52"/>
      <c r="CIK2" s="52"/>
      <c r="CIL2" s="52"/>
      <c r="CIM2" s="52"/>
      <c r="CIN2" s="52"/>
      <c r="CIO2" s="52"/>
      <c r="CIP2" s="52"/>
      <c r="CIQ2" s="52"/>
      <c r="CIR2" s="52"/>
      <c r="CIS2" s="52"/>
      <c r="CIT2" s="52"/>
      <c r="CIU2" s="52"/>
      <c r="CIV2" s="52"/>
      <c r="CIW2" s="52"/>
      <c r="CIX2" s="52"/>
      <c r="CIY2" s="52"/>
      <c r="CIZ2" s="52"/>
      <c r="CJA2" s="52"/>
      <c r="CJB2" s="52"/>
      <c r="CJC2" s="52"/>
      <c r="CJD2" s="52"/>
      <c r="CJE2" s="52"/>
      <c r="CJF2" s="52"/>
      <c r="CJG2" s="52"/>
      <c r="CJH2" s="52"/>
      <c r="CJI2" s="52"/>
      <c r="CJJ2" s="52"/>
      <c r="CJK2" s="52"/>
      <c r="CJL2" s="52"/>
      <c r="CJM2" s="52"/>
      <c r="CJN2" s="52"/>
      <c r="CJO2" s="52"/>
      <c r="CJP2" s="52"/>
      <c r="CJQ2" s="52"/>
      <c r="CJR2" s="52"/>
      <c r="CJS2" s="52"/>
      <c r="CJT2" s="52"/>
      <c r="CJU2" s="52"/>
      <c r="CJV2" s="52"/>
      <c r="CJW2" s="52"/>
      <c r="CJX2" s="52"/>
      <c r="CJY2" s="52"/>
      <c r="CJZ2" s="52"/>
      <c r="CKA2" s="52"/>
      <c r="CKB2" s="52"/>
      <c r="CKC2" s="52"/>
      <c r="CKD2" s="52"/>
      <c r="CKE2" s="52"/>
      <c r="CKF2" s="52"/>
      <c r="CKG2" s="52"/>
      <c r="CKH2" s="52"/>
      <c r="CKI2" s="52"/>
      <c r="CKJ2" s="52"/>
      <c r="CKK2" s="52"/>
      <c r="CKL2" s="52"/>
      <c r="CKM2" s="52"/>
      <c r="CKN2" s="52"/>
      <c r="CKO2" s="52"/>
      <c r="CKP2" s="52"/>
      <c r="CKQ2" s="52"/>
      <c r="CKR2" s="52"/>
      <c r="CKS2" s="52"/>
      <c r="CKT2" s="52"/>
      <c r="CKU2" s="52"/>
      <c r="CKV2" s="52"/>
      <c r="CKW2" s="52"/>
      <c r="CKX2" s="52"/>
      <c r="CKY2" s="52"/>
      <c r="CKZ2" s="52"/>
      <c r="CLA2" s="52"/>
      <c r="CLB2" s="52"/>
      <c r="CLC2" s="52"/>
      <c r="CLD2" s="52"/>
      <c r="CLE2" s="52"/>
      <c r="CLF2" s="52"/>
      <c r="CLG2" s="52"/>
      <c r="CLH2" s="52"/>
      <c r="CLI2" s="52"/>
      <c r="CLJ2" s="52"/>
      <c r="CLK2" s="52"/>
      <c r="CLL2" s="52"/>
      <c r="CLM2" s="52"/>
      <c r="CLN2" s="52"/>
      <c r="CLO2" s="52"/>
      <c r="CLP2" s="52"/>
      <c r="CLQ2" s="52"/>
      <c r="CLR2" s="52"/>
      <c r="CLS2" s="52"/>
      <c r="CLT2" s="52"/>
      <c r="CLU2" s="52"/>
      <c r="CLV2" s="52"/>
      <c r="CLW2" s="52"/>
      <c r="CLX2" s="52"/>
      <c r="CLY2" s="52"/>
      <c r="CLZ2" s="52"/>
      <c r="CMA2" s="52"/>
      <c r="CMB2" s="52"/>
      <c r="CMC2" s="52"/>
      <c r="CMD2" s="52"/>
      <c r="CME2" s="52"/>
      <c r="CMF2" s="52"/>
      <c r="CMG2" s="52"/>
      <c r="CMH2" s="52"/>
      <c r="CMI2" s="52"/>
      <c r="CMJ2" s="52"/>
      <c r="CMK2" s="52"/>
      <c r="CML2" s="52"/>
      <c r="CMM2" s="52"/>
      <c r="CMN2" s="52"/>
      <c r="CMO2" s="52"/>
      <c r="CMP2" s="52"/>
      <c r="CMQ2" s="52"/>
      <c r="CMR2" s="52"/>
      <c r="CMS2" s="52"/>
      <c r="CMT2" s="52"/>
      <c r="CMU2" s="52"/>
      <c r="CMV2" s="52"/>
      <c r="CMW2" s="52"/>
      <c r="CMX2" s="52"/>
      <c r="CMY2" s="52"/>
      <c r="CMZ2" s="52"/>
      <c r="CNA2" s="52"/>
      <c r="CNB2" s="52"/>
      <c r="CNC2" s="52"/>
      <c r="CND2" s="52"/>
      <c r="CNE2" s="52"/>
      <c r="CNF2" s="52"/>
      <c r="CNG2" s="52"/>
      <c r="CNH2" s="52"/>
      <c r="CNI2" s="52"/>
      <c r="CNJ2" s="52"/>
      <c r="CNK2" s="52"/>
      <c r="CNL2" s="52"/>
      <c r="CNM2" s="52"/>
      <c r="CNN2" s="52"/>
      <c r="CNO2" s="52"/>
      <c r="CNP2" s="52"/>
      <c r="CNQ2" s="52"/>
      <c r="CNR2" s="52"/>
      <c r="CNS2" s="52"/>
      <c r="CNT2" s="52"/>
      <c r="CNU2" s="52"/>
      <c r="CNV2" s="52"/>
      <c r="CNW2" s="52"/>
      <c r="CNX2" s="52"/>
      <c r="CNY2" s="52"/>
      <c r="CNZ2" s="52"/>
      <c r="COA2" s="52"/>
      <c r="COB2" s="52"/>
      <c r="COC2" s="52"/>
      <c r="COD2" s="52"/>
      <c r="COE2" s="52"/>
      <c r="COF2" s="52"/>
      <c r="COG2" s="52"/>
      <c r="COH2" s="52"/>
      <c r="COI2" s="52"/>
      <c r="COJ2" s="52"/>
      <c r="COK2" s="52"/>
      <c r="COL2" s="52"/>
      <c r="COM2" s="52"/>
      <c r="CON2" s="52"/>
      <c r="COO2" s="52"/>
      <c r="COP2" s="52"/>
      <c r="COQ2" s="52"/>
      <c r="COR2" s="52"/>
      <c r="COS2" s="52"/>
      <c r="COT2" s="52"/>
      <c r="COU2" s="52"/>
      <c r="COV2" s="52"/>
      <c r="COW2" s="52"/>
      <c r="COX2" s="52"/>
      <c r="COY2" s="52"/>
      <c r="COZ2" s="52"/>
      <c r="CPA2" s="52"/>
      <c r="CPB2" s="52"/>
      <c r="CPC2" s="52"/>
      <c r="CPD2" s="52"/>
      <c r="CPE2" s="52"/>
      <c r="CPF2" s="52"/>
      <c r="CPG2" s="52"/>
      <c r="CPH2" s="52"/>
      <c r="CPI2" s="52"/>
      <c r="CPJ2" s="52"/>
      <c r="CPK2" s="52"/>
      <c r="CPL2" s="52"/>
      <c r="CPM2" s="52"/>
      <c r="CPN2" s="52"/>
      <c r="CPO2" s="52"/>
      <c r="CPP2" s="52"/>
      <c r="CPQ2" s="52"/>
      <c r="CPR2" s="52"/>
      <c r="CPS2" s="52"/>
      <c r="CPT2" s="52"/>
      <c r="CPU2" s="52"/>
      <c r="CPV2" s="52"/>
      <c r="CPW2" s="52"/>
      <c r="CPX2" s="52"/>
      <c r="CPY2" s="52"/>
      <c r="CPZ2" s="52"/>
      <c r="CQA2" s="52"/>
      <c r="CQB2" s="52"/>
      <c r="CQC2" s="52"/>
      <c r="CQD2" s="52"/>
      <c r="CQE2" s="52"/>
      <c r="CQF2" s="52"/>
      <c r="CQG2" s="52"/>
      <c r="CQH2" s="52"/>
      <c r="CQI2" s="52"/>
      <c r="CQJ2" s="52"/>
      <c r="CQK2" s="52"/>
      <c r="CQL2" s="52"/>
      <c r="CQM2" s="52"/>
      <c r="CQN2" s="52"/>
      <c r="CQO2" s="52"/>
      <c r="CQP2" s="52"/>
      <c r="CQQ2" s="52"/>
      <c r="CQR2" s="52"/>
      <c r="CQS2" s="52"/>
      <c r="CQT2" s="52"/>
      <c r="CQU2" s="52"/>
      <c r="CQV2" s="52"/>
      <c r="CQW2" s="52"/>
      <c r="CQX2" s="52"/>
      <c r="CQY2" s="52"/>
      <c r="CQZ2" s="52"/>
      <c r="CRA2" s="52"/>
      <c r="CRB2" s="52"/>
      <c r="CRC2" s="52"/>
      <c r="CRD2" s="52"/>
      <c r="CRE2" s="52"/>
      <c r="CRF2" s="52"/>
      <c r="CRG2" s="52"/>
      <c r="CRH2" s="52"/>
      <c r="CRI2" s="52"/>
      <c r="CRJ2" s="52"/>
      <c r="CRK2" s="52"/>
      <c r="CRL2" s="52"/>
      <c r="CRM2" s="52"/>
      <c r="CRN2" s="52"/>
      <c r="CRO2" s="52"/>
      <c r="CRP2" s="52"/>
      <c r="CRQ2" s="52"/>
      <c r="CRR2" s="52"/>
      <c r="CRS2" s="52"/>
      <c r="CRT2" s="52"/>
      <c r="CRU2" s="52"/>
      <c r="CRV2" s="52"/>
      <c r="CRW2" s="52"/>
      <c r="CRX2" s="52"/>
      <c r="CRY2" s="52"/>
      <c r="CRZ2" s="52"/>
      <c r="CSA2" s="52"/>
      <c r="CSB2" s="52"/>
      <c r="CSC2" s="52"/>
      <c r="CSD2" s="52"/>
      <c r="CSE2" s="52"/>
      <c r="CSF2" s="52"/>
      <c r="CSG2" s="52"/>
      <c r="CSH2" s="52"/>
      <c r="CSI2" s="52"/>
      <c r="CSJ2" s="52"/>
      <c r="CSK2" s="52"/>
      <c r="CSL2" s="52"/>
      <c r="CSM2" s="52"/>
      <c r="CSN2" s="52"/>
      <c r="CSO2" s="52"/>
      <c r="CSP2" s="52"/>
      <c r="CSQ2" s="52"/>
      <c r="CSR2" s="52"/>
      <c r="CSS2" s="52"/>
      <c r="CST2" s="52"/>
      <c r="CSU2" s="52"/>
      <c r="CSV2" s="52"/>
      <c r="CSW2" s="52"/>
      <c r="CSX2" s="52"/>
      <c r="CSY2" s="52"/>
      <c r="CSZ2" s="52"/>
      <c r="CTA2" s="52"/>
      <c r="CTB2" s="52"/>
      <c r="CTC2" s="52"/>
      <c r="CTD2" s="52"/>
      <c r="CTE2" s="52"/>
      <c r="CTF2" s="52"/>
      <c r="CTG2" s="52"/>
      <c r="CTH2" s="52"/>
      <c r="CTI2" s="52"/>
      <c r="CTJ2" s="52"/>
      <c r="CTK2" s="52"/>
      <c r="CTL2" s="52"/>
      <c r="CTM2" s="52"/>
      <c r="CTN2" s="52"/>
      <c r="CTO2" s="52"/>
      <c r="CTP2" s="52"/>
      <c r="CTQ2" s="52"/>
      <c r="CTR2" s="52"/>
      <c r="CTS2" s="52"/>
      <c r="CTT2" s="52"/>
      <c r="CTU2" s="52"/>
      <c r="CTV2" s="52"/>
      <c r="CTW2" s="52"/>
      <c r="CTX2" s="52"/>
      <c r="CTY2" s="52"/>
      <c r="CTZ2" s="52"/>
      <c r="CUA2" s="52"/>
      <c r="CUB2" s="52"/>
      <c r="CUC2" s="52"/>
      <c r="CUD2" s="52"/>
      <c r="CUE2" s="52"/>
      <c r="CUF2" s="52"/>
      <c r="CUG2" s="52"/>
      <c r="CUH2" s="52"/>
      <c r="CUI2" s="52"/>
      <c r="CUJ2" s="52"/>
      <c r="CUK2" s="52"/>
      <c r="CUL2" s="52"/>
      <c r="CUM2" s="52"/>
      <c r="CUN2" s="52"/>
      <c r="CUO2" s="52"/>
      <c r="CUP2" s="52"/>
      <c r="CUQ2" s="52"/>
      <c r="CUR2" s="52"/>
      <c r="CUS2" s="52"/>
      <c r="CUT2" s="52"/>
      <c r="CUU2" s="52"/>
      <c r="CUV2" s="52"/>
      <c r="CUW2" s="52"/>
      <c r="CUX2" s="52"/>
      <c r="CUY2" s="52"/>
      <c r="CUZ2" s="52"/>
      <c r="CVA2" s="52"/>
      <c r="CVB2" s="52"/>
      <c r="CVC2" s="52"/>
      <c r="CVD2" s="52"/>
      <c r="CVE2" s="52"/>
      <c r="CVF2" s="52"/>
      <c r="CVG2" s="52"/>
      <c r="CVH2" s="52"/>
      <c r="CVI2" s="52"/>
      <c r="CVJ2" s="52"/>
      <c r="CVK2" s="52"/>
      <c r="CVL2" s="52"/>
      <c r="CVM2" s="52"/>
      <c r="CVN2" s="52"/>
      <c r="CVO2" s="52"/>
      <c r="CVP2" s="52"/>
      <c r="CVQ2" s="52"/>
      <c r="CVR2" s="52"/>
      <c r="CVS2" s="52"/>
      <c r="CVT2" s="52"/>
      <c r="CVU2" s="52"/>
      <c r="CVV2" s="52"/>
      <c r="CVW2" s="52"/>
      <c r="CVX2" s="52"/>
      <c r="CVY2" s="52"/>
      <c r="CVZ2" s="52"/>
      <c r="CWA2" s="52"/>
      <c r="CWB2" s="52"/>
      <c r="CWC2" s="52"/>
      <c r="CWD2" s="52"/>
      <c r="CWE2" s="52"/>
      <c r="CWF2" s="52"/>
      <c r="CWG2" s="52"/>
      <c r="CWH2" s="52"/>
      <c r="CWI2" s="52"/>
      <c r="CWJ2" s="52"/>
      <c r="CWK2" s="52"/>
      <c r="CWL2" s="52"/>
      <c r="CWM2" s="52"/>
      <c r="CWN2" s="52"/>
      <c r="CWO2" s="52"/>
      <c r="CWP2" s="52"/>
      <c r="CWQ2" s="52"/>
      <c r="CWR2" s="52"/>
      <c r="CWS2" s="52"/>
      <c r="CWT2" s="52"/>
      <c r="CWU2" s="52"/>
      <c r="CWV2" s="52"/>
      <c r="CWW2" s="52"/>
      <c r="CWX2" s="52"/>
      <c r="CWY2" s="52"/>
      <c r="CWZ2" s="52"/>
      <c r="CXA2" s="52"/>
      <c r="CXB2" s="52"/>
      <c r="CXC2" s="52"/>
      <c r="CXD2" s="52"/>
      <c r="CXE2" s="52"/>
      <c r="CXF2" s="52"/>
      <c r="CXG2" s="52"/>
      <c r="CXH2" s="52"/>
      <c r="CXI2" s="52"/>
      <c r="CXJ2" s="52"/>
      <c r="CXK2" s="52"/>
      <c r="CXL2" s="52"/>
      <c r="CXM2" s="52"/>
      <c r="CXN2" s="52"/>
      <c r="CXO2" s="52"/>
      <c r="CXP2" s="52"/>
      <c r="CXQ2" s="52"/>
      <c r="CXR2" s="52"/>
      <c r="CXS2" s="52"/>
      <c r="CXT2" s="52"/>
      <c r="CXU2" s="52"/>
      <c r="CXV2" s="52"/>
      <c r="CXW2" s="52"/>
      <c r="CXX2" s="52"/>
      <c r="CXY2" s="52"/>
      <c r="CXZ2" s="52"/>
      <c r="CYA2" s="52"/>
      <c r="CYB2" s="52"/>
      <c r="CYC2" s="52"/>
      <c r="CYD2" s="52"/>
      <c r="CYE2" s="52"/>
      <c r="CYF2" s="52"/>
      <c r="CYG2" s="52"/>
      <c r="CYH2" s="52"/>
      <c r="CYI2" s="52"/>
      <c r="CYJ2" s="52"/>
      <c r="CYK2" s="52"/>
      <c r="CYL2" s="52"/>
      <c r="CYM2" s="52"/>
      <c r="CYN2" s="52"/>
      <c r="CYO2" s="52"/>
      <c r="CYP2" s="52"/>
      <c r="CYQ2" s="52"/>
      <c r="CYR2" s="52"/>
      <c r="CYS2" s="52"/>
      <c r="CYT2" s="52"/>
      <c r="CYU2" s="52"/>
      <c r="CYV2" s="52"/>
      <c r="CYW2" s="52"/>
      <c r="CYX2" s="52"/>
      <c r="CYY2" s="52"/>
      <c r="CYZ2" s="52"/>
      <c r="CZA2" s="52"/>
      <c r="CZB2" s="52"/>
      <c r="CZC2" s="52"/>
      <c r="CZD2" s="52"/>
      <c r="CZE2" s="52"/>
      <c r="CZF2" s="52"/>
      <c r="CZG2" s="52"/>
      <c r="CZH2" s="52"/>
      <c r="CZI2" s="52"/>
      <c r="CZJ2" s="52"/>
      <c r="CZK2" s="52"/>
      <c r="CZL2" s="52"/>
      <c r="CZM2" s="52"/>
      <c r="CZN2" s="52"/>
      <c r="CZO2" s="52"/>
      <c r="CZP2" s="52"/>
      <c r="CZQ2" s="52"/>
      <c r="CZR2" s="52"/>
      <c r="CZS2" s="52"/>
      <c r="CZT2" s="52"/>
      <c r="CZU2" s="52"/>
      <c r="CZV2" s="52"/>
      <c r="CZW2" s="52"/>
      <c r="CZX2" s="52"/>
      <c r="CZY2" s="52"/>
      <c r="CZZ2" s="52"/>
      <c r="DAA2" s="52"/>
      <c r="DAB2" s="52"/>
      <c r="DAC2" s="52"/>
      <c r="DAD2" s="52"/>
      <c r="DAE2" s="52"/>
      <c r="DAF2" s="52"/>
      <c r="DAG2" s="52"/>
      <c r="DAH2" s="52"/>
      <c r="DAI2" s="52"/>
      <c r="DAJ2" s="52"/>
      <c r="DAK2" s="52"/>
      <c r="DAL2" s="52"/>
      <c r="DAM2" s="52"/>
      <c r="DAN2" s="52"/>
      <c r="DAO2" s="52"/>
      <c r="DAP2" s="52"/>
      <c r="DAQ2" s="52"/>
      <c r="DAR2" s="52"/>
      <c r="DAS2" s="52"/>
      <c r="DAT2" s="52"/>
      <c r="DAU2" s="52"/>
      <c r="DAV2" s="52"/>
      <c r="DAW2" s="52"/>
      <c r="DAX2" s="52"/>
      <c r="DAY2" s="52"/>
      <c r="DAZ2" s="52"/>
      <c r="DBA2" s="52"/>
      <c r="DBB2" s="52"/>
      <c r="DBC2" s="52"/>
      <c r="DBD2" s="52"/>
      <c r="DBE2" s="52"/>
      <c r="DBF2" s="52"/>
      <c r="DBG2" s="52"/>
      <c r="DBH2" s="52"/>
      <c r="DBI2" s="52"/>
      <c r="DBJ2" s="52"/>
      <c r="DBK2" s="52"/>
      <c r="DBL2" s="52"/>
      <c r="DBM2" s="52"/>
      <c r="DBN2" s="52"/>
      <c r="DBO2" s="52"/>
      <c r="DBP2" s="52"/>
      <c r="DBQ2" s="52"/>
      <c r="DBR2" s="52"/>
      <c r="DBS2" s="52"/>
      <c r="DBT2" s="52"/>
      <c r="DBU2" s="52"/>
      <c r="DBV2" s="52"/>
      <c r="DBW2" s="52"/>
      <c r="DBX2" s="52"/>
      <c r="DBY2" s="52"/>
      <c r="DBZ2" s="52"/>
      <c r="DCA2" s="52"/>
      <c r="DCB2" s="52"/>
      <c r="DCC2" s="52"/>
      <c r="DCD2" s="52"/>
      <c r="DCE2" s="52"/>
      <c r="DCF2" s="52"/>
      <c r="DCG2" s="52"/>
      <c r="DCH2" s="52"/>
      <c r="DCI2" s="52"/>
      <c r="DCJ2" s="52"/>
      <c r="DCK2" s="52"/>
      <c r="DCL2" s="52"/>
      <c r="DCM2" s="52"/>
      <c r="DCN2" s="52"/>
      <c r="DCO2" s="52"/>
      <c r="DCP2" s="52"/>
      <c r="DCQ2" s="52"/>
      <c r="DCR2" s="52"/>
      <c r="DCS2" s="52"/>
      <c r="DCT2" s="52"/>
      <c r="DCU2" s="52"/>
      <c r="DCV2" s="52"/>
      <c r="DCW2" s="52"/>
      <c r="DCX2" s="52"/>
      <c r="DCY2" s="52"/>
      <c r="DCZ2" s="52"/>
      <c r="DDA2" s="52"/>
      <c r="DDB2" s="52"/>
      <c r="DDC2" s="52"/>
      <c r="DDD2" s="52"/>
      <c r="DDE2" s="52"/>
      <c r="DDF2" s="52"/>
      <c r="DDG2" s="52"/>
      <c r="DDH2" s="52"/>
      <c r="DDI2" s="52"/>
      <c r="DDJ2" s="52"/>
      <c r="DDK2" s="52"/>
      <c r="DDL2" s="52"/>
      <c r="DDM2" s="52"/>
      <c r="DDN2" s="52"/>
      <c r="DDO2" s="52"/>
      <c r="DDP2" s="52"/>
      <c r="DDQ2" s="52"/>
      <c r="DDR2" s="52"/>
      <c r="DDS2" s="52"/>
      <c r="DDT2" s="52"/>
      <c r="DDU2" s="52"/>
      <c r="DDV2" s="52"/>
      <c r="DDW2" s="52"/>
      <c r="DDX2" s="52"/>
      <c r="DDY2" s="52"/>
      <c r="DDZ2" s="52"/>
      <c r="DEA2" s="52"/>
      <c r="DEB2" s="52"/>
      <c r="DEC2" s="52"/>
      <c r="DED2" s="52"/>
      <c r="DEE2" s="52"/>
      <c r="DEF2" s="52"/>
      <c r="DEG2" s="52"/>
      <c r="DEH2" s="52"/>
      <c r="DEI2" s="52"/>
      <c r="DEJ2" s="52"/>
      <c r="DEK2" s="52"/>
      <c r="DEL2" s="52"/>
      <c r="DEM2" s="52"/>
      <c r="DEN2" s="52"/>
      <c r="DEO2" s="52"/>
      <c r="DEP2" s="52"/>
      <c r="DEQ2" s="52"/>
      <c r="DER2" s="52"/>
      <c r="DES2" s="52"/>
      <c r="DET2" s="52"/>
      <c r="DEU2" s="52"/>
      <c r="DEV2" s="52"/>
      <c r="DEW2" s="52"/>
      <c r="DEX2" s="52"/>
      <c r="DEY2" s="52"/>
      <c r="DEZ2" s="52"/>
      <c r="DFA2" s="52"/>
      <c r="DFB2" s="52"/>
      <c r="DFC2" s="52"/>
      <c r="DFD2" s="52"/>
      <c r="DFE2" s="52"/>
      <c r="DFF2" s="52"/>
      <c r="DFG2" s="52"/>
      <c r="DFH2" s="52"/>
      <c r="DFI2" s="52"/>
      <c r="DFJ2" s="52"/>
      <c r="DFK2" s="52"/>
      <c r="DFL2" s="52"/>
      <c r="DFM2" s="52"/>
      <c r="DFN2" s="52"/>
      <c r="DFO2" s="52"/>
      <c r="DFP2" s="52"/>
      <c r="DFQ2" s="52"/>
      <c r="DFR2" s="52"/>
      <c r="DFS2" s="52"/>
      <c r="DFT2" s="52"/>
      <c r="DFU2" s="52"/>
      <c r="DFV2" s="52"/>
      <c r="DFW2" s="52"/>
      <c r="DFX2" s="52"/>
      <c r="DFY2" s="52"/>
      <c r="DFZ2" s="52"/>
      <c r="DGA2" s="52"/>
      <c r="DGB2" s="52"/>
      <c r="DGC2" s="52"/>
      <c r="DGD2" s="52"/>
      <c r="DGE2" s="52"/>
      <c r="DGF2" s="52"/>
      <c r="DGG2" s="52"/>
      <c r="DGH2" s="52"/>
      <c r="DGI2" s="52"/>
      <c r="DGJ2" s="52"/>
      <c r="DGK2" s="52"/>
      <c r="DGL2" s="52"/>
      <c r="DGM2" s="52"/>
      <c r="DGN2" s="52"/>
      <c r="DGO2" s="52"/>
      <c r="DGP2" s="52"/>
      <c r="DGQ2" s="52"/>
      <c r="DGR2" s="52"/>
      <c r="DGS2" s="52"/>
      <c r="DGT2" s="52"/>
      <c r="DGU2" s="52"/>
      <c r="DGV2" s="52"/>
      <c r="DGW2" s="52"/>
      <c r="DGX2" s="52"/>
      <c r="DGY2" s="52"/>
      <c r="DGZ2" s="52"/>
      <c r="DHA2" s="52"/>
      <c r="DHB2" s="52"/>
      <c r="DHC2" s="52"/>
      <c r="DHD2" s="52"/>
      <c r="DHE2" s="52"/>
      <c r="DHF2" s="52"/>
      <c r="DHG2" s="52"/>
      <c r="DHH2" s="52"/>
      <c r="DHI2" s="52"/>
      <c r="DHJ2" s="52"/>
      <c r="DHK2" s="52"/>
      <c r="DHL2" s="52"/>
      <c r="DHM2" s="52"/>
      <c r="DHN2" s="52"/>
      <c r="DHO2" s="52"/>
      <c r="DHP2" s="52"/>
      <c r="DHQ2" s="52"/>
      <c r="DHR2" s="52"/>
      <c r="DHS2" s="52"/>
      <c r="DHT2" s="52"/>
      <c r="DHU2" s="52"/>
      <c r="DHV2" s="52"/>
      <c r="DHW2" s="52"/>
      <c r="DHX2" s="52"/>
      <c r="DHY2" s="52"/>
      <c r="DHZ2" s="52"/>
      <c r="DIA2" s="52"/>
      <c r="DIB2" s="52"/>
      <c r="DIC2" s="52"/>
      <c r="DID2" s="52"/>
      <c r="DIE2" s="52"/>
      <c r="DIF2" s="52"/>
      <c r="DIG2" s="52"/>
      <c r="DIH2" s="52"/>
      <c r="DII2" s="52"/>
      <c r="DIJ2" s="52"/>
      <c r="DIK2" s="52"/>
      <c r="DIL2" s="52"/>
      <c r="DIM2" s="52"/>
      <c r="DIN2" s="52"/>
      <c r="DIO2" s="52"/>
      <c r="DIP2" s="52"/>
      <c r="DIQ2" s="52"/>
      <c r="DIR2" s="52"/>
      <c r="DIS2" s="52"/>
      <c r="DIT2" s="52"/>
      <c r="DIU2" s="52"/>
      <c r="DIV2" s="52"/>
      <c r="DIW2" s="52"/>
      <c r="DIX2" s="52"/>
      <c r="DIY2" s="52"/>
      <c r="DIZ2" s="52"/>
      <c r="DJA2" s="52"/>
      <c r="DJB2" s="52"/>
      <c r="DJC2" s="52"/>
      <c r="DJD2" s="52"/>
      <c r="DJE2" s="52"/>
      <c r="DJF2" s="52"/>
      <c r="DJG2" s="52"/>
      <c r="DJH2" s="52"/>
      <c r="DJI2" s="52"/>
      <c r="DJJ2" s="52"/>
      <c r="DJK2" s="52"/>
      <c r="DJL2" s="52"/>
      <c r="DJM2" s="52"/>
      <c r="DJN2" s="52"/>
      <c r="DJO2" s="52"/>
      <c r="DJP2" s="52"/>
      <c r="DJQ2" s="52"/>
      <c r="DJR2" s="52"/>
      <c r="DJS2" s="52"/>
      <c r="DJT2" s="52"/>
      <c r="DJU2" s="52"/>
      <c r="DJV2" s="52"/>
      <c r="DJW2" s="52"/>
      <c r="DJX2" s="52"/>
      <c r="DJY2" s="52"/>
      <c r="DJZ2" s="52"/>
      <c r="DKA2" s="52"/>
      <c r="DKB2" s="52"/>
      <c r="DKC2" s="52"/>
      <c r="DKD2" s="52"/>
      <c r="DKE2" s="52"/>
      <c r="DKF2" s="52"/>
      <c r="DKG2" s="52"/>
      <c r="DKH2" s="52"/>
      <c r="DKI2" s="52"/>
      <c r="DKJ2" s="52"/>
      <c r="DKK2" s="52"/>
      <c r="DKL2" s="52"/>
      <c r="DKM2" s="52"/>
      <c r="DKN2" s="52"/>
      <c r="DKO2" s="52"/>
      <c r="DKP2" s="52"/>
      <c r="DKQ2" s="52"/>
      <c r="DKR2" s="52"/>
      <c r="DKS2" s="52"/>
      <c r="DKT2" s="52"/>
      <c r="DKU2" s="52"/>
      <c r="DKV2" s="52"/>
      <c r="DKW2" s="52"/>
      <c r="DKX2" s="52"/>
      <c r="DKY2" s="52"/>
      <c r="DKZ2" s="52"/>
      <c r="DLA2" s="52"/>
      <c r="DLB2" s="52"/>
      <c r="DLC2" s="52"/>
      <c r="DLD2" s="52"/>
      <c r="DLE2" s="52"/>
      <c r="DLF2" s="52"/>
      <c r="DLG2" s="52"/>
      <c r="DLH2" s="52"/>
      <c r="DLI2" s="52"/>
      <c r="DLJ2" s="52"/>
      <c r="DLK2" s="52"/>
      <c r="DLL2" s="52"/>
      <c r="DLM2" s="52"/>
      <c r="DLN2" s="52"/>
      <c r="DLO2" s="52"/>
      <c r="DLP2" s="52"/>
      <c r="DLQ2" s="52"/>
      <c r="DLR2" s="52"/>
      <c r="DLS2" s="52"/>
      <c r="DLT2" s="52"/>
      <c r="DLU2" s="52"/>
      <c r="DLV2" s="52"/>
      <c r="DLW2" s="52"/>
      <c r="DLX2" s="52"/>
      <c r="DLY2" s="52"/>
      <c r="DLZ2" s="52"/>
      <c r="DMA2" s="52"/>
      <c r="DMB2" s="52"/>
      <c r="DMC2" s="52"/>
      <c r="DMD2" s="52"/>
      <c r="DME2" s="52"/>
      <c r="DMF2" s="52"/>
      <c r="DMG2" s="52"/>
      <c r="DMH2" s="52"/>
      <c r="DMI2" s="52"/>
      <c r="DMJ2" s="52"/>
      <c r="DMK2" s="52"/>
      <c r="DML2" s="52"/>
      <c r="DMM2" s="52"/>
      <c r="DMN2" s="52"/>
      <c r="DMO2" s="52"/>
      <c r="DMP2" s="52"/>
      <c r="DMQ2" s="52"/>
      <c r="DMR2" s="52"/>
      <c r="DMS2" s="52"/>
      <c r="DMT2" s="52"/>
      <c r="DMU2" s="52"/>
      <c r="DMV2" s="52"/>
      <c r="DMW2" s="52"/>
      <c r="DMX2" s="52"/>
      <c r="DMY2" s="52"/>
      <c r="DMZ2" s="52"/>
      <c r="DNA2" s="52"/>
      <c r="DNB2" s="52"/>
      <c r="DNC2" s="52"/>
      <c r="DND2" s="52"/>
      <c r="DNE2" s="52"/>
      <c r="DNF2" s="52"/>
      <c r="DNG2" s="52"/>
      <c r="DNH2" s="52"/>
      <c r="DNI2" s="52"/>
      <c r="DNJ2" s="52"/>
      <c r="DNK2" s="52"/>
      <c r="DNL2" s="52"/>
      <c r="DNM2" s="52"/>
      <c r="DNN2" s="52"/>
      <c r="DNO2" s="52"/>
      <c r="DNP2" s="52"/>
      <c r="DNQ2" s="52"/>
      <c r="DNR2" s="52"/>
      <c r="DNS2" s="52"/>
      <c r="DNT2" s="52"/>
      <c r="DNU2" s="52"/>
      <c r="DNV2" s="52"/>
      <c r="DNW2" s="52"/>
      <c r="DNX2" s="52"/>
      <c r="DNY2" s="52"/>
      <c r="DNZ2" s="52"/>
      <c r="DOA2" s="52"/>
      <c r="DOB2" s="52"/>
      <c r="DOC2" s="52"/>
      <c r="DOD2" s="52"/>
      <c r="DOE2" s="52"/>
      <c r="DOF2" s="52"/>
      <c r="DOG2" s="52"/>
      <c r="DOH2" s="52"/>
      <c r="DOI2" s="52"/>
      <c r="DOJ2" s="52"/>
      <c r="DOK2" s="52"/>
      <c r="DOL2" s="52"/>
      <c r="DOM2" s="52"/>
      <c r="DON2" s="52"/>
      <c r="DOO2" s="52"/>
      <c r="DOP2" s="52"/>
      <c r="DOQ2" s="52"/>
      <c r="DOR2" s="52"/>
      <c r="DOS2" s="52"/>
      <c r="DOT2" s="52"/>
      <c r="DOU2" s="52"/>
      <c r="DOV2" s="52"/>
      <c r="DOW2" s="52"/>
      <c r="DOX2" s="52"/>
      <c r="DOY2" s="52"/>
      <c r="DOZ2" s="52"/>
      <c r="DPA2" s="52"/>
      <c r="DPB2" s="52"/>
      <c r="DPC2" s="52"/>
      <c r="DPD2" s="52"/>
      <c r="DPE2" s="52"/>
      <c r="DPF2" s="52"/>
      <c r="DPG2" s="52"/>
      <c r="DPH2" s="52"/>
      <c r="DPI2" s="52"/>
      <c r="DPJ2" s="52"/>
      <c r="DPK2" s="52"/>
      <c r="DPL2" s="52"/>
      <c r="DPM2" s="52"/>
      <c r="DPN2" s="52"/>
      <c r="DPO2" s="52"/>
      <c r="DPP2" s="52"/>
      <c r="DPQ2" s="52"/>
      <c r="DPR2" s="52"/>
      <c r="DPS2" s="52"/>
      <c r="DPT2" s="52"/>
      <c r="DPU2" s="52"/>
      <c r="DPV2" s="52"/>
      <c r="DPW2" s="52"/>
      <c r="DPX2" s="52"/>
      <c r="DPY2" s="52"/>
      <c r="DPZ2" s="52"/>
      <c r="DQA2" s="52"/>
      <c r="DQB2" s="52"/>
      <c r="DQC2" s="52"/>
      <c r="DQD2" s="52"/>
      <c r="DQE2" s="52"/>
      <c r="DQF2" s="52"/>
      <c r="DQG2" s="52"/>
      <c r="DQH2" s="52"/>
      <c r="DQI2" s="52"/>
      <c r="DQJ2" s="52"/>
      <c r="DQK2" s="52"/>
      <c r="DQL2" s="52"/>
      <c r="DQM2" s="52"/>
      <c r="DQN2" s="52"/>
      <c r="DQO2" s="52"/>
      <c r="DQP2" s="52"/>
      <c r="DQQ2" s="52"/>
      <c r="DQR2" s="52"/>
      <c r="DQS2" s="52"/>
      <c r="DQT2" s="52"/>
      <c r="DQU2" s="52"/>
      <c r="DQV2" s="52"/>
      <c r="DQW2" s="52"/>
      <c r="DQX2" s="52"/>
      <c r="DQY2" s="52"/>
      <c r="DQZ2" s="52"/>
      <c r="DRA2" s="52"/>
      <c r="DRB2" s="52"/>
      <c r="DRC2" s="52"/>
      <c r="DRD2" s="52"/>
      <c r="DRE2" s="52"/>
      <c r="DRF2" s="52"/>
      <c r="DRG2" s="52"/>
      <c r="DRH2" s="52"/>
      <c r="DRI2" s="52"/>
      <c r="DRJ2" s="52"/>
      <c r="DRK2" s="52"/>
      <c r="DRL2" s="52"/>
      <c r="DRM2" s="52"/>
      <c r="DRN2" s="52"/>
      <c r="DRO2" s="52"/>
      <c r="DRP2" s="52"/>
      <c r="DRQ2" s="52"/>
      <c r="DRR2" s="52"/>
      <c r="DRS2" s="52"/>
      <c r="DRT2" s="52"/>
      <c r="DRU2" s="52"/>
      <c r="DRV2" s="52"/>
      <c r="DRW2" s="52"/>
      <c r="DRX2" s="52"/>
      <c r="DRY2" s="52"/>
      <c r="DRZ2" s="52"/>
      <c r="DSA2" s="52"/>
      <c r="DSB2" s="52"/>
      <c r="DSC2" s="52"/>
      <c r="DSD2" s="52"/>
      <c r="DSE2" s="52"/>
      <c r="DSF2" s="52"/>
      <c r="DSG2" s="52"/>
      <c r="DSH2" s="52"/>
      <c r="DSI2" s="52"/>
      <c r="DSJ2" s="52"/>
      <c r="DSK2" s="52"/>
      <c r="DSL2" s="52"/>
      <c r="DSM2" s="52"/>
      <c r="DSN2" s="52"/>
      <c r="DSO2" s="52"/>
      <c r="DSP2" s="52"/>
      <c r="DSQ2" s="52"/>
      <c r="DSR2" s="52"/>
      <c r="DSS2" s="52"/>
      <c r="DST2" s="52"/>
      <c r="DSU2" s="52"/>
      <c r="DSV2" s="52"/>
      <c r="DSW2" s="52"/>
      <c r="DSX2" s="52"/>
      <c r="DSY2" s="52"/>
      <c r="DSZ2" s="52"/>
      <c r="DTA2" s="52"/>
      <c r="DTB2" s="52"/>
      <c r="DTC2" s="52"/>
      <c r="DTD2" s="52"/>
      <c r="DTE2" s="52"/>
      <c r="DTF2" s="52"/>
      <c r="DTG2" s="52"/>
      <c r="DTH2" s="52"/>
      <c r="DTI2" s="52"/>
      <c r="DTJ2" s="52"/>
      <c r="DTK2" s="52"/>
      <c r="DTL2" s="52"/>
      <c r="DTM2" s="52"/>
      <c r="DTN2" s="52"/>
      <c r="DTO2" s="52"/>
      <c r="DTP2" s="52"/>
      <c r="DTQ2" s="52"/>
      <c r="DTR2" s="52"/>
      <c r="DTS2" s="52"/>
      <c r="DTT2" s="52"/>
      <c r="DTU2" s="52"/>
      <c r="DTV2" s="52"/>
      <c r="DTW2" s="52"/>
      <c r="DTX2" s="52"/>
      <c r="DTY2" s="52"/>
      <c r="DTZ2" s="52"/>
      <c r="DUA2" s="52"/>
      <c r="DUB2" s="52"/>
      <c r="DUC2" s="52"/>
      <c r="DUD2" s="52"/>
      <c r="DUE2" s="52"/>
      <c r="DUF2" s="52"/>
      <c r="DUG2" s="52"/>
      <c r="DUH2" s="52"/>
      <c r="DUI2" s="52"/>
      <c r="DUJ2" s="52"/>
      <c r="DUK2" s="52"/>
      <c r="DUL2" s="52"/>
      <c r="DUM2" s="52"/>
      <c r="DUN2" s="52"/>
      <c r="DUO2" s="52"/>
      <c r="DUP2" s="52"/>
      <c r="DUQ2" s="52"/>
      <c r="DUR2" s="52"/>
      <c r="DUS2" s="52"/>
      <c r="DUT2" s="52"/>
      <c r="DUU2" s="52"/>
      <c r="DUV2" s="52"/>
      <c r="DUW2" s="52"/>
      <c r="DUX2" s="52"/>
      <c r="DUY2" s="52"/>
      <c r="DUZ2" s="52"/>
      <c r="DVA2" s="52"/>
      <c r="DVB2" s="52"/>
      <c r="DVC2" s="52"/>
      <c r="DVD2" s="52"/>
      <c r="DVE2" s="52"/>
      <c r="DVF2" s="52"/>
      <c r="DVG2" s="52"/>
      <c r="DVH2" s="52"/>
      <c r="DVI2" s="52"/>
      <c r="DVJ2" s="52"/>
      <c r="DVK2" s="52"/>
      <c r="DVL2" s="52"/>
      <c r="DVM2" s="52"/>
      <c r="DVN2" s="52"/>
      <c r="DVO2" s="52"/>
      <c r="DVP2" s="52"/>
      <c r="DVQ2" s="52"/>
      <c r="DVR2" s="52"/>
      <c r="DVS2" s="52"/>
      <c r="DVT2" s="52"/>
      <c r="DVU2" s="52"/>
      <c r="DVV2" s="52"/>
      <c r="DVW2" s="52"/>
      <c r="DVX2" s="52"/>
      <c r="DVY2" s="52"/>
      <c r="DVZ2" s="52"/>
      <c r="DWA2" s="52"/>
      <c r="DWB2" s="52"/>
      <c r="DWC2" s="52"/>
      <c r="DWD2" s="52"/>
      <c r="DWE2" s="52"/>
      <c r="DWF2" s="52"/>
      <c r="DWG2" s="52"/>
      <c r="DWH2" s="52"/>
      <c r="DWI2" s="52"/>
      <c r="DWJ2" s="52"/>
      <c r="DWK2" s="52"/>
      <c r="DWL2" s="52"/>
      <c r="DWM2" s="52"/>
      <c r="DWN2" s="52"/>
      <c r="DWO2" s="52"/>
      <c r="DWP2" s="52"/>
      <c r="DWQ2" s="52"/>
      <c r="DWR2" s="52"/>
      <c r="DWS2" s="52"/>
      <c r="DWT2" s="52"/>
      <c r="DWU2" s="52"/>
      <c r="DWV2" s="52"/>
      <c r="DWW2" s="52"/>
      <c r="DWX2" s="52"/>
      <c r="DWY2" s="52"/>
      <c r="DWZ2" s="52"/>
      <c r="DXA2" s="52"/>
      <c r="DXB2" s="52"/>
      <c r="DXC2" s="52"/>
      <c r="DXD2" s="52"/>
      <c r="DXE2" s="52"/>
      <c r="DXF2" s="52"/>
      <c r="DXG2" s="52"/>
      <c r="DXH2" s="52"/>
      <c r="DXI2" s="52"/>
      <c r="DXJ2" s="52"/>
      <c r="DXK2" s="52"/>
      <c r="DXL2" s="52"/>
      <c r="DXM2" s="52"/>
      <c r="DXN2" s="52"/>
      <c r="DXO2" s="52"/>
      <c r="DXP2" s="52"/>
      <c r="DXQ2" s="52"/>
      <c r="DXR2" s="52"/>
      <c r="DXS2" s="52"/>
      <c r="DXT2" s="52"/>
      <c r="DXU2" s="52"/>
      <c r="DXV2" s="52"/>
      <c r="DXW2" s="52"/>
      <c r="DXX2" s="52"/>
      <c r="DXY2" s="52"/>
      <c r="DXZ2" s="52"/>
      <c r="DYA2" s="52"/>
      <c r="DYB2" s="52"/>
      <c r="DYC2" s="52"/>
      <c r="DYD2" s="52"/>
      <c r="DYE2" s="52"/>
      <c r="DYF2" s="52"/>
      <c r="DYG2" s="52"/>
      <c r="DYH2" s="52"/>
      <c r="DYI2" s="52"/>
      <c r="DYJ2" s="52"/>
      <c r="DYK2" s="52"/>
      <c r="DYL2" s="52"/>
      <c r="DYM2" s="52"/>
      <c r="DYN2" s="52"/>
      <c r="DYO2" s="52"/>
      <c r="DYP2" s="52"/>
      <c r="DYQ2" s="52"/>
      <c r="DYR2" s="52"/>
      <c r="DYS2" s="52"/>
      <c r="DYT2" s="52"/>
      <c r="DYU2" s="52"/>
      <c r="DYV2" s="52"/>
      <c r="DYW2" s="52"/>
      <c r="DYX2" s="52"/>
      <c r="DYY2" s="52"/>
      <c r="DYZ2" s="52"/>
      <c r="DZA2" s="52"/>
      <c r="DZB2" s="52"/>
      <c r="DZC2" s="52"/>
      <c r="DZD2" s="52"/>
      <c r="DZE2" s="52"/>
      <c r="DZF2" s="52"/>
      <c r="DZG2" s="52"/>
      <c r="DZH2" s="52"/>
      <c r="DZI2" s="52"/>
      <c r="DZJ2" s="52"/>
      <c r="DZK2" s="52"/>
      <c r="DZL2" s="52"/>
      <c r="DZM2" s="52"/>
      <c r="DZN2" s="52"/>
      <c r="DZO2" s="52"/>
      <c r="DZP2" s="52"/>
      <c r="DZQ2" s="52"/>
      <c r="DZR2" s="52"/>
      <c r="DZS2" s="52"/>
      <c r="DZT2" s="52"/>
      <c r="DZU2" s="52"/>
      <c r="DZV2" s="52"/>
      <c r="DZW2" s="52"/>
      <c r="DZX2" s="52"/>
      <c r="DZY2" s="52"/>
      <c r="DZZ2" s="52"/>
      <c r="EAA2" s="52"/>
      <c r="EAB2" s="52"/>
      <c r="EAC2" s="52"/>
      <c r="EAD2" s="52"/>
      <c r="EAE2" s="52"/>
      <c r="EAF2" s="52"/>
      <c r="EAG2" s="52"/>
      <c r="EAH2" s="52"/>
      <c r="EAI2" s="52"/>
      <c r="EAJ2" s="52"/>
      <c r="EAK2" s="52"/>
      <c r="EAL2" s="52"/>
      <c r="EAM2" s="52"/>
      <c r="EAN2" s="52"/>
      <c r="EAO2" s="52"/>
      <c r="EAP2" s="52"/>
      <c r="EAQ2" s="52"/>
      <c r="EAR2" s="52"/>
      <c r="EAS2" s="52"/>
      <c r="EAT2" s="52"/>
      <c r="EAU2" s="52"/>
      <c r="EAV2" s="52"/>
      <c r="EAW2" s="52"/>
      <c r="EAX2" s="52"/>
      <c r="EAY2" s="52"/>
      <c r="EAZ2" s="52"/>
      <c r="EBA2" s="52"/>
      <c r="EBB2" s="52"/>
      <c r="EBC2" s="52"/>
      <c r="EBD2" s="52"/>
      <c r="EBE2" s="52"/>
      <c r="EBF2" s="52"/>
      <c r="EBG2" s="52"/>
      <c r="EBH2" s="52"/>
      <c r="EBI2" s="52"/>
      <c r="EBJ2" s="52"/>
      <c r="EBK2" s="52"/>
      <c r="EBL2" s="52"/>
      <c r="EBM2" s="52"/>
      <c r="EBN2" s="52"/>
      <c r="EBO2" s="52"/>
      <c r="EBP2" s="52"/>
      <c r="EBQ2" s="52"/>
      <c r="EBR2" s="52"/>
      <c r="EBS2" s="52"/>
      <c r="EBT2" s="52"/>
      <c r="EBU2" s="52"/>
      <c r="EBV2" s="52"/>
      <c r="EBW2" s="52"/>
      <c r="EBX2" s="52"/>
      <c r="EBY2" s="52"/>
      <c r="EBZ2" s="52"/>
      <c r="ECA2" s="52"/>
      <c r="ECB2" s="52"/>
      <c r="ECC2" s="52"/>
      <c r="ECD2" s="52"/>
      <c r="ECE2" s="52"/>
      <c r="ECF2" s="52"/>
      <c r="ECG2" s="52"/>
      <c r="ECH2" s="52"/>
      <c r="ECI2" s="52"/>
      <c r="ECJ2" s="52"/>
      <c r="ECK2" s="52"/>
      <c r="ECL2" s="52"/>
      <c r="ECM2" s="52"/>
      <c r="ECN2" s="52"/>
      <c r="ECO2" s="52"/>
      <c r="ECP2" s="52"/>
      <c r="ECQ2" s="52"/>
      <c r="ECR2" s="52"/>
      <c r="ECS2" s="52"/>
      <c r="ECT2" s="52"/>
      <c r="ECU2" s="52"/>
      <c r="ECV2" s="52"/>
      <c r="ECW2" s="52"/>
      <c r="ECX2" s="52"/>
      <c r="ECY2" s="52"/>
      <c r="ECZ2" s="52"/>
      <c r="EDA2" s="52"/>
      <c r="EDB2" s="52"/>
      <c r="EDC2" s="52"/>
      <c r="EDD2" s="52"/>
      <c r="EDE2" s="52"/>
      <c r="EDF2" s="52"/>
      <c r="EDG2" s="52"/>
      <c r="EDH2" s="52"/>
      <c r="EDI2" s="52"/>
      <c r="EDJ2" s="52"/>
      <c r="EDK2" s="52"/>
      <c r="EDL2" s="52"/>
      <c r="EDM2" s="52"/>
      <c r="EDN2" s="52"/>
      <c r="EDO2" s="52"/>
      <c r="EDP2" s="52"/>
      <c r="EDQ2" s="52"/>
      <c r="EDR2" s="52"/>
      <c r="EDS2" s="52"/>
      <c r="EDT2" s="52"/>
      <c r="EDU2" s="52"/>
      <c r="EDV2" s="52"/>
      <c r="EDW2" s="52"/>
      <c r="EDX2" s="52"/>
      <c r="EDY2" s="52"/>
      <c r="EDZ2" s="52"/>
      <c r="EEA2" s="52"/>
      <c r="EEB2" s="52"/>
      <c r="EEC2" s="52"/>
      <c r="EED2" s="52"/>
      <c r="EEE2" s="52"/>
      <c r="EEF2" s="52"/>
      <c r="EEG2" s="52"/>
      <c r="EEH2" s="52"/>
      <c r="EEI2" s="52"/>
      <c r="EEJ2" s="52"/>
      <c r="EEK2" s="52"/>
      <c r="EEL2" s="52"/>
      <c r="EEM2" s="52"/>
      <c r="EEN2" s="52"/>
      <c r="EEO2" s="52"/>
      <c r="EEP2" s="52"/>
      <c r="EEQ2" s="52"/>
      <c r="EER2" s="52"/>
      <c r="EES2" s="52"/>
      <c r="EET2" s="52"/>
      <c r="EEU2" s="52"/>
      <c r="EEV2" s="52"/>
      <c r="EEW2" s="52"/>
      <c r="EEX2" s="52"/>
      <c r="EEY2" s="52"/>
      <c r="EEZ2" s="52"/>
      <c r="EFA2" s="52"/>
      <c r="EFB2" s="52"/>
      <c r="EFC2" s="52"/>
      <c r="EFD2" s="52"/>
      <c r="EFE2" s="52"/>
      <c r="EFF2" s="52"/>
      <c r="EFG2" s="52"/>
      <c r="EFH2" s="52"/>
      <c r="EFI2" s="52"/>
      <c r="EFJ2" s="52"/>
      <c r="EFK2" s="52"/>
      <c r="EFL2" s="52"/>
      <c r="EFM2" s="52"/>
      <c r="EFN2" s="52"/>
      <c r="EFO2" s="52"/>
      <c r="EFP2" s="52"/>
      <c r="EFQ2" s="52"/>
      <c r="EFR2" s="52"/>
      <c r="EFS2" s="52"/>
      <c r="EFT2" s="52"/>
      <c r="EFU2" s="52"/>
      <c r="EFV2" s="52"/>
      <c r="EFW2" s="52"/>
      <c r="EFX2" s="52"/>
      <c r="EFY2" s="52"/>
      <c r="EFZ2" s="52"/>
      <c r="EGA2" s="52"/>
      <c r="EGB2" s="52"/>
      <c r="EGC2" s="52"/>
      <c r="EGD2" s="52"/>
      <c r="EGE2" s="52"/>
      <c r="EGF2" s="52"/>
      <c r="EGG2" s="52"/>
      <c r="EGH2" s="52"/>
      <c r="EGI2" s="52"/>
      <c r="EGJ2" s="52"/>
      <c r="EGK2" s="52"/>
      <c r="EGL2" s="52"/>
      <c r="EGM2" s="52"/>
      <c r="EGN2" s="52"/>
      <c r="EGO2" s="52"/>
      <c r="EGP2" s="52"/>
      <c r="EGQ2" s="52"/>
      <c r="EGR2" s="52"/>
      <c r="EGS2" s="52"/>
      <c r="EGT2" s="52"/>
      <c r="EGU2" s="52"/>
      <c r="EGV2" s="52"/>
      <c r="EGW2" s="52"/>
      <c r="EGX2" s="52"/>
      <c r="EGY2" s="52"/>
      <c r="EGZ2" s="52"/>
      <c r="EHA2" s="52"/>
      <c r="EHB2" s="52"/>
      <c r="EHC2" s="52"/>
      <c r="EHD2" s="52"/>
      <c r="EHE2" s="52"/>
      <c r="EHF2" s="52"/>
      <c r="EHG2" s="52"/>
      <c r="EHH2" s="52"/>
      <c r="EHI2" s="52"/>
      <c r="EHJ2" s="52"/>
      <c r="EHK2" s="52"/>
      <c r="EHL2" s="52"/>
      <c r="EHM2" s="52"/>
      <c r="EHN2" s="52"/>
      <c r="EHO2" s="52"/>
      <c r="EHP2" s="52"/>
      <c r="EHQ2" s="52"/>
      <c r="EHR2" s="52"/>
      <c r="EHS2" s="52"/>
      <c r="EHT2" s="52"/>
      <c r="EHU2" s="52"/>
      <c r="EHV2" s="52"/>
      <c r="EHW2" s="52"/>
      <c r="EHX2" s="52"/>
      <c r="EHY2" s="52"/>
      <c r="EHZ2" s="52"/>
      <c r="EIA2" s="52"/>
      <c r="EIB2" s="52"/>
      <c r="EIC2" s="52"/>
      <c r="EID2" s="52"/>
      <c r="EIE2" s="52"/>
      <c r="EIF2" s="52"/>
      <c r="EIG2" s="52"/>
      <c r="EIH2" s="52"/>
      <c r="EII2" s="52"/>
      <c r="EIJ2" s="52"/>
      <c r="EIK2" s="52"/>
      <c r="EIL2" s="52"/>
      <c r="EIM2" s="52"/>
      <c r="EIN2" s="52"/>
      <c r="EIO2" s="52"/>
      <c r="EIP2" s="52"/>
      <c r="EIQ2" s="52"/>
      <c r="EIR2" s="52"/>
      <c r="EIS2" s="52"/>
      <c r="EIT2" s="52"/>
      <c r="EIU2" s="52"/>
      <c r="EIV2" s="52"/>
      <c r="EIW2" s="52"/>
      <c r="EIX2" s="52"/>
      <c r="EIY2" s="52"/>
      <c r="EIZ2" s="52"/>
      <c r="EJA2" s="52"/>
      <c r="EJB2" s="52"/>
      <c r="EJC2" s="52"/>
      <c r="EJD2" s="52"/>
      <c r="EJE2" s="52"/>
      <c r="EJF2" s="52"/>
      <c r="EJG2" s="52"/>
      <c r="EJH2" s="52"/>
      <c r="EJI2" s="52"/>
      <c r="EJJ2" s="52"/>
      <c r="EJK2" s="52"/>
      <c r="EJL2" s="52"/>
      <c r="EJM2" s="52"/>
      <c r="EJN2" s="52"/>
      <c r="EJO2" s="52"/>
      <c r="EJP2" s="52"/>
      <c r="EJQ2" s="52"/>
      <c r="EJR2" s="52"/>
      <c r="EJS2" s="52"/>
      <c r="EJT2" s="52"/>
      <c r="EJU2" s="52"/>
      <c r="EJV2" s="52"/>
      <c r="EJW2" s="52"/>
      <c r="EJX2" s="52"/>
      <c r="EJY2" s="52"/>
      <c r="EJZ2" s="52"/>
      <c r="EKA2" s="52"/>
      <c r="EKB2" s="52"/>
      <c r="EKC2" s="52"/>
      <c r="EKD2" s="52"/>
      <c r="EKE2" s="52"/>
      <c r="EKF2" s="52"/>
      <c r="EKG2" s="52"/>
      <c r="EKH2" s="52"/>
      <c r="EKI2" s="52"/>
      <c r="EKJ2" s="52"/>
      <c r="EKK2" s="52"/>
      <c r="EKL2" s="52"/>
      <c r="EKM2" s="52"/>
      <c r="EKN2" s="52"/>
      <c r="EKO2" s="52"/>
      <c r="EKP2" s="52"/>
      <c r="EKQ2" s="52"/>
      <c r="EKR2" s="52"/>
      <c r="EKS2" s="52"/>
      <c r="EKT2" s="52"/>
      <c r="EKU2" s="52"/>
      <c r="EKV2" s="52"/>
      <c r="EKW2" s="52"/>
      <c r="EKX2" s="52"/>
      <c r="EKY2" s="52"/>
      <c r="EKZ2" s="52"/>
      <c r="ELA2" s="52"/>
      <c r="ELB2" s="52"/>
      <c r="ELC2" s="52"/>
      <c r="ELD2" s="52"/>
      <c r="ELE2" s="52"/>
      <c r="ELF2" s="52"/>
      <c r="ELG2" s="52"/>
      <c r="ELH2" s="52"/>
      <c r="ELI2" s="52"/>
      <c r="ELJ2" s="52"/>
      <c r="ELK2" s="52"/>
      <c r="ELL2" s="52"/>
      <c r="ELM2" s="52"/>
      <c r="ELN2" s="52"/>
      <c r="ELO2" s="52"/>
      <c r="ELP2" s="52"/>
      <c r="ELQ2" s="52"/>
      <c r="ELR2" s="52"/>
      <c r="ELS2" s="52"/>
      <c r="ELT2" s="52"/>
      <c r="ELU2" s="52"/>
      <c r="ELV2" s="52"/>
      <c r="ELW2" s="52"/>
      <c r="ELX2" s="52"/>
      <c r="ELY2" s="52"/>
      <c r="ELZ2" s="52"/>
      <c r="EMA2" s="52"/>
      <c r="EMB2" s="52"/>
      <c r="EMC2" s="52"/>
      <c r="EMD2" s="52"/>
      <c r="EME2" s="52"/>
      <c r="EMF2" s="52"/>
      <c r="EMG2" s="52"/>
      <c r="EMH2" s="52"/>
      <c r="EMI2" s="52"/>
      <c r="EMJ2" s="52"/>
      <c r="EMK2" s="52"/>
      <c r="EML2" s="52"/>
      <c r="EMM2" s="52"/>
      <c r="EMN2" s="52"/>
      <c r="EMO2" s="52"/>
      <c r="EMP2" s="52"/>
      <c r="EMQ2" s="52"/>
      <c r="EMR2" s="52"/>
      <c r="EMS2" s="52"/>
      <c r="EMT2" s="52"/>
      <c r="EMU2" s="52"/>
      <c r="EMV2" s="52"/>
      <c r="EMW2" s="52"/>
      <c r="EMX2" s="52"/>
      <c r="EMY2" s="52"/>
      <c r="EMZ2" s="52"/>
      <c r="ENA2" s="52"/>
      <c r="ENB2" s="52"/>
      <c r="ENC2" s="52"/>
      <c r="END2" s="52"/>
      <c r="ENE2" s="52"/>
      <c r="ENF2" s="52"/>
      <c r="ENG2" s="52"/>
      <c r="ENH2" s="52"/>
      <c r="ENI2" s="52"/>
      <c r="ENJ2" s="52"/>
      <c r="ENK2" s="52"/>
      <c r="ENL2" s="52"/>
      <c r="ENM2" s="52"/>
      <c r="ENN2" s="52"/>
      <c r="ENO2" s="52"/>
      <c r="ENP2" s="52"/>
      <c r="ENQ2" s="52"/>
      <c r="ENR2" s="52"/>
      <c r="ENS2" s="52"/>
      <c r="ENT2" s="52"/>
      <c r="ENU2" s="52"/>
      <c r="ENV2" s="52"/>
      <c r="ENW2" s="52"/>
      <c r="ENX2" s="52"/>
      <c r="ENY2" s="52"/>
      <c r="ENZ2" s="52"/>
      <c r="EOA2" s="52"/>
      <c r="EOB2" s="52"/>
      <c r="EOC2" s="52"/>
      <c r="EOD2" s="52"/>
      <c r="EOE2" s="52"/>
      <c r="EOF2" s="52"/>
      <c r="EOG2" s="52"/>
      <c r="EOH2" s="52"/>
      <c r="EOI2" s="52"/>
      <c r="EOJ2" s="52"/>
      <c r="EOK2" s="52"/>
      <c r="EOL2" s="52"/>
      <c r="EOM2" s="52"/>
      <c r="EON2" s="52"/>
      <c r="EOO2" s="52"/>
      <c r="EOP2" s="52"/>
      <c r="EOQ2" s="52"/>
      <c r="EOR2" s="52"/>
      <c r="EOS2" s="52"/>
      <c r="EOT2" s="52"/>
      <c r="EOU2" s="52"/>
      <c r="EOV2" s="52"/>
      <c r="EOW2" s="52"/>
      <c r="EOX2" s="52"/>
      <c r="EOY2" s="52"/>
      <c r="EOZ2" s="52"/>
      <c r="EPA2" s="52"/>
      <c r="EPB2" s="52"/>
      <c r="EPC2" s="52"/>
      <c r="EPD2" s="52"/>
      <c r="EPE2" s="52"/>
      <c r="EPF2" s="52"/>
      <c r="EPG2" s="52"/>
      <c r="EPH2" s="52"/>
      <c r="EPI2" s="52"/>
      <c r="EPJ2" s="52"/>
      <c r="EPK2" s="52"/>
      <c r="EPL2" s="52"/>
      <c r="EPM2" s="52"/>
      <c r="EPN2" s="52"/>
      <c r="EPO2" s="52"/>
      <c r="EPP2" s="52"/>
      <c r="EPQ2" s="52"/>
      <c r="EPR2" s="52"/>
      <c r="EPS2" s="52"/>
      <c r="EPT2" s="52"/>
      <c r="EPU2" s="52"/>
      <c r="EPV2" s="52"/>
      <c r="EPW2" s="52"/>
      <c r="EPX2" s="52"/>
      <c r="EPY2" s="52"/>
      <c r="EPZ2" s="52"/>
      <c r="EQA2" s="52"/>
      <c r="EQB2" s="52"/>
      <c r="EQC2" s="52"/>
      <c r="EQD2" s="52"/>
      <c r="EQE2" s="52"/>
      <c r="EQF2" s="52"/>
      <c r="EQG2" s="52"/>
      <c r="EQH2" s="52"/>
      <c r="EQI2" s="52"/>
      <c r="EQJ2" s="52"/>
      <c r="EQK2" s="52"/>
      <c r="EQL2" s="52"/>
      <c r="EQM2" s="52"/>
      <c r="EQN2" s="52"/>
      <c r="EQO2" s="52"/>
      <c r="EQP2" s="52"/>
      <c r="EQQ2" s="52"/>
      <c r="EQR2" s="52"/>
      <c r="EQS2" s="52"/>
      <c r="EQT2" s="52"/>
      <c r="EQU2" s="52"/>
      <c r="EQV2" s="52"/>
      <c r="EQW2" s="52"/>
      <c r="EQX2" s="52"/>
      <c r="EQY2" s="52"/>
      <c r="EQZ2" s="52"/>
      <c r="ERA2" s="52"/>
      <c r="ERB2" s="52"/>
      <c r="ERC2" s="52"/>
      <c r="ERD2" s="52"/>
      <c r="ERE2" s="52"/>
      <c r="ERF2" s="52"/>
      <c r="ERG2" s="52"/>
      <c r="ERH2" s="52"/>
      <c r="ERI2" s="52"/>
      <c r="ERJ2" s="52"/>
      <c r="ERK2" s="52"/>
      <c r="ERL2" s="52"/>
      <c r="ERM2" s="52"/>
      <c r="ERN2" s="52"/>
      <c r="ERO2" s="52"/>
      <c r="ERP2" s="52"/>
      <c r="ERQ2" s="52"/>
      <c r="ERR2" s="52"/>
      <c r="ERS2" s="52"/>
      <c r="ERT2" s="52"/>
      <c r="ERU2" s="52"/>
      <c r="ERV2" s="52"/>
      <c r="ERW2" s="52"/>
      <c r="ERX2" s="52"/>
      <c r="ERY2" s="52"/>
      <c r="ERZ2" s="52"/>
      <c r="ESA2" s="52"/>
      <c r="ESB2" s="52"/>
      <c r="ESC2" s="52"/>
      <c r="ESD2" s="52"/>
      <c r="ESE2" s="52"/>
      <c r="ESF2" s="52"/>
      <c r="ESG2" s="52"/>
      <c r="ESH2" s="52"/>
      <c r="ESI2" s="52"/>
      <c r="ESJ2" s="52"/>
      <c r="ESK2" s="52"/>
      <c r="ESL2" s="52"/>
      <c r="ESM2" s="52"/>
      <c r="ESN2" s="52"/>
      <c r="ESO2" s="52"/>
      <c r="ESP2" s="52"/>
      <c r="ESQ2" s="52"/>
      <c r="ESR2" s="52"/>
      <c r="ESS2" s="52"/>
      <c r="EST2" s="52"/>
      <c r="ESU2" s="52"/>
      <c r="ESV2" s="52"/>
      <c r="ESW2" s="52"/>
      <c r="ESX2" s="52"/>
      <c r="ESY2" s="52"/>
      <c r="ESZ2" s="52"/>
      <c r="ETA2" s="52"/>
      <c r="ETB2" s="52"/>
      <c r="ETC2" s="52"/>
      <c r="ETD2" s="52"/>
      <c r="ETE2" s="52"/>
      <c r="ETF2" s="52"/>
      <c r="ETG2" s="52"/>
      <c r="ETH2" s="52"/>
      <c r="ETI2" s="52"/>
      <c r="ETJ2" s="52"/>
      <c r="ETK2" s="52"/>
      <c r="ETL2" s="52"/>
      <c r="ETM2" s="52"/>
      <c r="ETN2" s="52"/>
      <c r="ETO2" s="52"/>
      <c r="ETP2" s="52"/>
      <c r="ETQ2" s="52"/>
      <c r="ETR2" s="52"/>
      <c r="ETS2" s="52"/>
      <c r="ETT2" s="52"/>
      <c r="ETU2" s="52"/>
      <c r="ETV2" s="52"/>
      <c r="ETW2" s="52"/>
      <c r="ETX2" s="52"/>
      <c r="ETY2" s="52"/>
      <c r="ETZ2" s="52"/>
      <c r="EUA2" s="52"/>
      <c r="EUB2" s="52"/>
      <c r="EUC2" s="52"/>
      <c r="EUD2" s="52"/>
      <c r="EUE2" s="52"/>
      <c r="EUF2" s="52"/>
      <c r="EUG2" s="52"/>
      <c r="EUH2" s="52"/>
      <c r="EUI2" s="52"/>
      <c r="EUJ2" s="52"/>
      <c r="EUK2" s="52"/>
      <c r="EUL2" s="52"/>
      <c r="EUM2" s="52"/>
      <c r="EUN2" s="52"/>
      <c r="EUO2" s="52"/>
      <c r="EUP2" s="52"/>
      <c r="EUQ2" s="52"/>
      <c r="EUR2" s="52"/>
      <c r="EUS2" s="52"/>
      <c r="EUT2" s="52"/>
      <c r="EUU2" s="52"/>
      <c r="EUV2" s="52"/>
      <c r="EUW2" s="52"/>
      <c r="EUX2" s="52"/>
      <c r="EUY2" s="52"/>
      <c r="EUZ2" s="52"/>
      <c r="EVA2" s="52"/>
      <c r="EVB2" s="52"/>
      <c r="EVC2" s="52"/>
      <c r="EVD2" s="52"/>
      <c r="EVE2" s="52"/>
      <c r="EVF2" s="52"/>
      <c r="EVG2" s="52"/>
      <c r="EVH2" s="52"/>
      <c r="EVI2" s="52"/>
      <c r="EVJ2" s="52"/>
      <c r="EVK2" s="52"/>
      <c r="EVL2" s="52"/>
      <c r="EVM2" s="52"/>
      <c r="EVN2" s="52"/>
      <c r="EVO2" s="52"/>
      <c r="EVP2" s="52"/>
      <c r="EVQ2" s="52"/>
      <c r="EVR2" s="52"/>
      <c r="EVS2" s="52"/>
      <c r="EVT2" s="52"/>
      <c r="EVU2" s="52"/>
      <c r="EVV2" s="52"/>
      <c r="EVW2" s="52"/>
      <c r="EVX2" s="52"/>
      <c r="EVY2" s="52"/>
      <c r="EVZ2" s="52"/>
      <c r="EWA2" s="52"/>
      <c r="EWB2" s="52"/>
      <c r="EWC2" s="52"/>
      <c r="EWD2" s="52"/>
      <c r="EWE2" s="52"/>
      <c r="EWF2" s="52"/>
      <c r="EWG2" s="52"/>
      <c r="EWH2" s="52"/>
      <c r="EWI2" s="52"/>
      <c r="EWJ2" s="52"/>
      <c r="EWK2" s="52"/>
      <c r="EWL2" s="52"/>
      <c r="EWM2" s="52"/>
      <c r="EWN2" s="52"/>
      <c r="EWO2" s="52"/>
      <c r="EWP2" s="52"/>
      <c r="EWQ2" s="52"/>
      <c r="EWR2" s="52"/>
      <c r="EWS2" s="52"/>
      <c r="EWT2" s="52"/>
      <c r="EWU2" s="52"/>
      <c r="EWV2" s="52"/>
      <c r="EWW2" s="52"/>
      <c r="EWX2" s="52"/>
      <c r="EWY2" s="52"/>
      <c r="EWZ2" s="52"/>
      <c r="EXA2" s="52"/>
      <c r="EXB2" s="52"/>
      <c r="EXC2" s="52"/>
      <c r="EXD2" s="52"/>
      <c r="EXE2" s="52"/>
      <c r="EXF2" s="52"/>
      <c r="EXG2" s="52"/>
      <c r="EXH2" s="52"/>
      <c r="EXI2" s="52"/>
      <c r="EXJ2" s="52"/>
      <c r="EXK2" s="52"/>
      <c r="EXL2" s="52"/>
      <c r="EXM2" s="52"/>
      <c r="EXN2" s="52"/>
      <c r="EXO2" s="52"/>
      <c r="EXP2" s="52"/>
      <c r="EXQ2" s="52"/>
      <c r="EXR2" s="52"/>
      <c r="EXS2" s="52"/>
      <c r="EXT2" s="52"/>
      <c r="EXU2" s="52"/>
      <c r="EXV2" s="52"/>
      <c r="EXW2" s="52"/>
      <c r="EXX2" s="52"/>
      <c r="EXY2" s="52"/>
      <c r="EXZ2" s="52"/>
      <c r="EYA2" s="52"/>
      <c r="EYB2" s="52"/>
      <c r="EYC2" s="52"/>
      <c r="EYD2" s="52"/>
      <c r="EYE2" s="52"/>
      <c r="EYF2" s="52"/>
      <c r="EYG2" s="52"/>
      <c r="EYH2" s="52"/>
      <c r="EYI2" s="52"/>
      <c r="EYJ2" s="52"/>
      <c r="EYK2" s="52"/>
      <c r="EYL2" s="52"/>
      <c r="EYM2" s="52"/>
      <c r="EYN2" s="52"/>
      <c r="EYO2" s="52"/>
      <c r="EYP2" s="52"/>
      <c r="EYQ2" s="52"/>
      <c r="EYR2" s="52"/>
      <c r="EYS2" s="52"/>
      <c r="EYT2" s="52"/>
      <c r="EYU2" s="52"/>
      <c r="EYV2" s="52"/>
      <c r="EYW2" s="52"/>
      <c r="EYX2" s="52"/>
      <c r="EYY2" s="52"/>
      <c r="EYZ2" s="52"/>
      <c r="EZA2" s="52"/>
      <c r="EZB2" s="52"/>
      <c r="EZC2" s="52"/>
      <c r="EZD2" s="52"/>
      <c r="EZE2" s="52"/>
      <c r="EZF2" s="52"/>
      <c r="EZG2" s="52"/>
      <c r="EZH2" s="52"/>
      <c r="EZI2" s="52"/>
      <c r="EZJ2" s="52"/>
      <c r="EZK2" s="52"/>
      <c r="EZL2" s="52"/>
      <c r="EZM2" s="52"/>
      <c r="EZN2" s="52"/>
      <c r="EZO2" s="52"/>
      <c r="EZP2" s="52"/>
      <c r="EZQ2" s="52"/>
      <c r="EZR2" s="52"/>
      <c r="EZS2" s="52"/>
      <c r="EZT2" s="52"/>
      <c r="EZU2" s="52"/>
      <c r="EZV2" s="52"/>
      <c r="EZW2" s="52"/>
      <c r="EZX2" s="52"/>
      <c r="EZY2" s="52"/>
      <c r="EZZ2" s="52"/>
      <c r="FAA2" s="52"/>
      <c r="FAB2" s="52"/>
      <c r="FAC2" s="52"/>
      <c r="FAD2" s="52"/>
      <c r="FAE2" s="52"/>
      <c r="FAF2" s="52"/>
      <c r="FAG2" s="52"/>
      <c r="FAH2" s="52"/>
      <c r="FAI2" s="52"/>
      <c r="FAJ2" s="52"/>
      <c r="FAK2" s="52"/>
      <c r="FAL2" s="52"/>
      <c r="FAM2" s="52"/>
      <c r="FAN2" s="52"/>
      <c r="FAO2" s="52"/>
      <c r="FAP2" s="52"/>
      <c r="FAQ2" s="52"/>
      <c r="FAR2" s="52"/>
      <c r="FAS2" s="52"/>
      <c r="FAT2" s="52"/>
      <c r="FAU2" s="52"/>
      <c r="FAV2" s="52"/>
      <c r="FAW2" s="52"/>
      <c r="FAX2" s="52"/>
      <c r="FAY2" s="52"/>
      <c r="FAZ2" s="52"/>
      <c r="FBA2" s="52"/>
      <c r="FBB2" s="52"/>
      <c r="FBC2" s="52"/>
      <c r="FBD2" s="52"/>
      <c r="FBE2" s="52"/>
      <c r="FBF2" s="52"/>
      <c r="FBG2" s="52"/>
      <c r="FBH2" s="52"/>
      <c r="FBI2" s="52"/>
      <c r="FBJ2" s="52"/>
      <c r="FBK2" s="52"/>
      <c r="FBL2" s="52"/>
      <c r="FBM2" s="52"/>
      <c r="FBN2" s="52"/>
      <c r="FBO2" s="52"/>
      <c r="FBP2" s="52"/>
      <c r="FBQ2" s="52"/>
      <c r="FBR2" s="52"/>
      <c r="FBS2" s="52"/>
      <c r="FBT2" s="52"/>
      <c r="FBU2" s="52"/>
      <c r="FBV2" s="52"/>
      <c r="FBW2" s="52"/>
      <c r="FBX2" s="52"/>
      <c r="FBY2" s="52"/>
      <c r="FBZ2" s="52"/>
      <c r="FCA2" s="52"/>
      <c r="FCB2" s="52"/>
      <c r="FCC2" s="52"/>
      <c r="FCD2" s="52"/>
      <c r="FCE2" s="52"/>
      <c r="FCF2" s="52"/>
      <c r="FCG2" s="52"/>
      <c r="FCH2" s="52"/>
      <c r="FCI2" s="52"/>
      <c r="FCJ2" s="52"/>
      <c r="FCK2" s="52"/>
      <c r="FCL2" s="52"/>
      <c r="FCM2" s="52"/>
      <c r="FCN2" s="52"/>
      <c r="FCO2" s="52"/>
      <c r="FCP2" s="52"/>
      <c r="FCQ2" s="52"/>
      <c r="FCR2" s="52"/>
      <c r="FCS2" s="52"/>
      <c r="FCT2" s="52"/>
      <c r="FCU2" s="52"/>
      <c r="FCV2" s="52"/>
      <c r="FCW2" s="52"/>
      <c r="FCX2" s="52"/>
      <c r="FCY2" s="52"/>
      <c r="FCZ2" s="52"/>
      <c r="FDA2" s="52"/>
      <c r="FDB2" s="52"/>
      <c r="FDC2" s="52"/>
      <c r="FDD2" s="52"/>
      <c r="FDE2" s="52"/>
      <c r="FDF2" s="52"/>
      <c r="FDG2" s="52"/>
      <c r="FDH2" s="52"/>
      <c r="FDI2" s="52"/>
      <c r="FDJ2" s="52"/>
      <c r="FDK2" s="52"/>
      <c r="FDL2" s="52"/>
      <c r="FDM2" s="52"/>
      <c r="FDN2" s="52"/>
      <c r="FDO2" s="52"/>
      <c r="FDP2" s="52"/>
      <c r="FDQ2" s="52"/>
      <c r="FDR2" s="52"/>
      <c r="FDS2" s="52"/>
      <c r="FDT2" s="52"/>
      <c r="FDU2" s="52"/>
      <c r="FDV2" s="52"/>
      <c r="FDW2" s="52"/>
      <c r="FDX2" s="52"/>
      <c r="FDY2" s="52"/>
      <c r="FDZ2" s="52"/>
      <c r="FEA2" s="52"/>
      <c r="FEB2" s="52"/>
      <c r="FEC2" s="52"/>
      <c r="FED2" s="52"/>
      <c r="FEE2" s="52"/>
      <c r="FEF2" s="52"/>
      <c r="FEG2" s="52"/>
      <c r="FEH2" s="52"/>
      <c r="FEI2" s="52"/>
      <c r="FEJ2" s="52"/>
      <c r="FEK2" s="52"/>
      <c r="FEL2" s="52"/>
      <c r="FEM2" s="52"/>
      <c r="FEN2" s="52"/>
      <c r="FEO2" s="52"/>
      <c r="FEP2" s="52"/>
      <c r="FEQ2" s="52"/>
      <c r="FER2" s="52"/>
      <c r="FES2" s="52"/>
      <c r="FET2" s="52"/>
      <c r="FEU2" s="52"/>
      <c r="FEV2" s="52"/>
      <c r="FEW2" s="52"/>
      <c r="FEX2" s="52"/>
      <c r="FEY2" s="52"/>
      <c r="FEZ2" s="52"/>
      <c r="FFA2" s="52"/>
      <c r="FFB2" s="52"/>
      <c r="FFC2" s="52"/>
      <c r="FFD2" s="52"/>
      <c r="FFE2" s="52"/>
      <c r="FFF2" s="52"/>
      <c r="FFG2" s="52"/>
      <c r="FFH2" s="52"/>
      <c r="FFI2" s="52"/>
      <c r="FFJ2" s="52"/>
      <c r="FFK2" s="52"/>
      <c r="FFL2" s="52"/>
      <c r="FFM2" s="52"/>
      <c r="FFN2" s="52"/>
      <c r="FFO2" s="52"/>
      <c r="FFP2" s="52"/>
      <c r="FFQ2" s="52"/>
      <c r="FFR2" s="52"/>
      <c r="FFS2" s="52"/>
      <c r="FFT2" s="52"/>
      <c r="FFU2" s="52"/>
      <c r="FFV2" s="52"/>
      <c r="FFW2" s="52"/>
      <c r="FFX2" s="52"/>
      <c r="FFY2" s="52"/>
      <c r="FFZ2" s="52"/>
      <c r="FGA2" s="52"/>
      <c r="FGB2" s="52"/>
      <c r="FGC2" s="52"/>
      <c r="FGD2" s="52"/>
      <c r="FGE2" s="52"/>
      <c r="FGF2" s="52"/>
      <c r="FGG2" s="52"/>
      <c r="FGH2" s="52"/>
      <c r="FGI2" s="52"/>
      <c r="FGJ2" s="52"/>
      <c r="FGK2" s="52"/>
      <c r="FGL2" s="52"/>
      <c r="FGM2" s="52"/>
      <c r="FGN2" s="52"/>
      <c r="FGO2" s="52"/>
      <c r="FGP2" s="52"/>
      <c r="FGQ2" s="52"/>
      <c r="FGR2" s="52"/>
      <c r="FGS2" s="52"/>
      <c r="FGT2" s="52"/>
      <c r="FGU2" s="52"/>
      <c r="FGV2" s="52"/>
      <c r="FGW2" s="52"/>
      <c r="FGX2" s="52"/>
      <c r="FGY2" s="52"/>
      <c r="FGZ2" s="52"/>
      <c r="FHA2" s="52"/>
      <c r="FHB2" s="52"/>
      <c r="FHC2" s="52"/>
      <c r="FHD2" s="52"/>
      <c r="FHE2" s="52"/>
      <c r="FHF2" s="52"/>
      <c r="FHG2" s="52"/>
      <c r="FHH2" s="52"/>
      <c r="FHI2" s="52"/>
      <c r="FHJ2" s="52"/>
      <c r="FHK2" s="52"/>
      <c r="FHL2" s="52"/>
      <c r="FHM2" s="52"/>
      <c r="FHN2" s="52"/>
      <c r="FHO2" s="52"/>
      <c r="FHP2" s="52"/>
      <c r="FHQ2" s="52"/>
      <c r="FHR2" s="52"/>
      <c r="FHS2" s="52"/>
      <c r="FHT2" s="52"/>
      <c r="FHU2" s="52"/>
      <c r="FHV2" s="52"/>
      <c r="FHW2" s="52"/>
      <c r="FHX2" s="52"/>
      <c r="FHY2" s="52"/>
      <c r="FHZ2" s="52"/>
      <c r="FIA2" s="52"/>
      <c r="FIB2" s="52"/>
      <c r="FIC2" s="52"/>
      <c r="FID2" s="52"/>
      <c r="FIE2" s="52"/>
      <c r="FIF2" s="52"/>
      <c r="FIG2" s="52"/>
      <c r="FIH2" s="52"/>
      <c r="FII2" s="52"/>
      <c r="FIJ2" s="52"/>
      <c r="FIK2" s="52"/>
      <c r="FIL2" s="52"/>
      <c r="FIM2" s="52"/>
      <c r="FIN2" s="52"/>
      <c r="FIO2" s="52"/>
      <c r="FIP2" s="52"/>
      <c r="FIQ2" s="52"/>
      <c r="FIR2" s="52"/>
      <c r="FIS2" s="52"/>
      <c r="FIT2" s="52"/>
      <c r="FIU2" s="52"/>
      <c r="FIV2" s="52"/>
      <c r="FIW2" s="52"/>
      <c r="FIX2" s="52"/>
      <c r="FIY2" s="52"/>
      <c r="FIZ2" s="52"/>
      <c r="FJA2" s="52"/>
      <c r="FJB2" s="52"/>
      <c r="FJC2" s="52"/>
      <c r="FJD2" s="52"/>
      <c r="FJE2" s="52"/>
      <c r="FJF2" s="52"/>
      <c r="FJG2" s="52"/>
      <c r="FJH2" s="52"/>
      <c r="FJI2" s="52"/>
      <c r="FJJ2" s="52"/>
      <c r="FJK2" s="52"/>
      <c r="FJL2" s="52"/>
      <c r="FJM2" s="52"/>
      <c r="FJN2" s="52"/>
      <c r="FJO2" s="52"/>
      <c r="FJP2" s="52"/>
      <c r="FJQ2" s="52"/>
      <c r="FJR2" s="52"/>
      <c r="FJS2" s="52"/>
      <c r="FJT2" s="52"/>
      <c r="FJU2" s="52"/>
      <c r="FJV2" s="52"/>
      <c r="FJW2" s="52"/>
      <c r="FJX2" s="52"/>
      <c r="FJY2" s="52"/>
      <c r="FJZ2" s="52"/>
      <c r="FKA2" s="52"/>
      <c r="FKB2" s="52"/>
      <c r="FKC2" s="52"/>
      <c r="FKD2" s="52"/>
      <c r="FKE2" s="52"/>
      <c r="FKF2" s="52"/>
      <c r="FKG2" s="52"/>
      <c r="FKH2" s="52"/>
      <c r="FKI2" s="52"/>
      <c r="FKJ2" s="52"/>
      <c r="FKK2" s="52"/>
      <c r="FKL2" s="52"/>
      <c r="FKM2" s="52"/>
      <c r="FKN2" s="52"/>
      <c r="FKO2" s="52"/>
      <c r="FKP2" s="52"/>
      <c r="FKQ2" s="52"/>
      <c r="FKR2" s="52"/>
      <c r="FKS2" s="52"/>
      <c r="FKT2" s="52"/>
      <c r="FKU2" s="52"/>
      <c r="FKV2" s="52"/>
      <c r="FKW2" s="52"/>
      <c r="FKX2" s="52"/>
      <c r="FKY2" s="52"/>
      <c r="FKZ2" s="52"/>
      <c r="FLA2" s="52"/>
      <c r="FLB2" s="52"/>
      <c r="FLC2" s="52"/>
      <c r="FLD2" s="52"/>
      <c r="FLE2" s="52"/>
      <c r="FLF2" s="52"/>
      <c r="FLG2" s="52"/>
      <c r="FLH2" s="52"/>
      <c r="FLI2" s="52"/>
      <c r="FLJ2" s="52"/>
      <c r="FLK2" s="52"/>
      <c r="FLL2" s="52"/>
      <c r="FLM2" s="52"/>
      <c r="FLN2" s="52"/>
      <c r="FLO2" s="52"/>
      <c r="FLP2" s="52"/>
      <c r="FLQ2" s="52"/>
      <c r="FLR2" s="52"/>
      <c r="FLS2" s="52"/>
      <c r="FLT2" s="52"/>
      <c r="FLU2" s="52"/>
      <c r="FLV2" s="52"/>
      <c r="FLW2" s="52"/>
      <c r="FLX2" s="52"/>
      <c r="FLY2" s="52"/>
      <c r="FLZ2" s="52"/>
      <c r="FMA2" s="52"/>
      <c r="FMB2" s="52"/>
      <c r="FMC2" s="52"/>
      <c r="FMD2" s="52"/>
      <c r="FME2" s="52"/>
      <c r="FMF2" s="52"/>
      <c r="FMG2" s="52"/>
      <c r="FMH2" s="52"/>
      <c r="FMI2" s="52"/>
      <c r="FMJ2" s="52"/>
      <c r="FMK2" s="52"/>
      <c r="FML2" s="52"/>
      <c r="FMM2" s="52"/>
      <c r="FMN2" s="52"/>
      <c r="FMO2" s="52"/>
      <c r="FMP2" s="52"/>
      <c r="FMQ2" s="52"/>
      <c r="FMR2" s="52"/>
      <c r="FMS2" s="52"/>
      <c r="FMT2" s="52"/>
      <c r="FMU2" s="52"/>
      <c r="FMV2" s="52"/>
      <c r="FMW2" s="52"/>
      <c r="FMX2" s="52"/>
      <c r="FMY2" s="52"/>
      <c r="FMZ2" s="52"/>
      <c r="FNA2" s="52"/>
      <c r="FNB2" s="52"/>
      <c r="FNC2" s="52"/>
      <c r="FND2" s="52"/>
      <c r="FNE2" s="52"/>
      <c r="FNF2" s="52"/>
      <c r="FNG2" s="52"/>
      <c r="FNH2" s="52"/>
      <c r="FNI2" s="52"/>
      <c r="FNJ2" s="52"/>
      <c r="FNK2" s="52"/>
      <c r="FNL2" s="52"/>
      <c r="FNM2" s="52"/>
      <c r="FNN2" s="52"/>
      <c r="FNO2" s="52"/>
      <c r="FNP2" s="52"/>
      <c r="FNQ2" s="52"/>
      <c r="FNR2" s="52"/>
      <c r="FNS2" s="52"/>
      <c r="FNT2" s="52"/>
      <c r="FNU2" s="52"/>
      <c r="FNV2" s="52"/>
      <c r="FNW2" s="52"/>
      <c r="FNX2" s="52"/>
      <c r="FNY2" s="52"/>
      <c r="FNZ2" s="52"/>
      <c r="FOA2" s="52"/>
      <c r="FOB2" s="52"/>
      <c r="FOC2" s="52"/>
      <c r="FOD2" s="52"/>
      <c r="FOE2" s="52"/>
      <c r="FOF2" s="52"/>
      <c r="FOG2" s="52"/>
      <c r="FOH2" s="52"/>
      <c r="FOI2" s="52"/>
      <c r="FOJ2" s="52"/>
      <c r="FOK2" s="52"/>
      <c r="FOL2" s="52"/>
      <c r="FOM2" s="52"/>
      <c r="FON2" s="52"/>
      <c r="FOO2" s="52"/>
      <c r="FOP2" s="52"/>
      <c r="FOQ2" s="52"/>
      <c r="FOR2" s="52"/>
      <c r="FOS2" s="52"/>
      <c r="FOT2" s="52"/>
      <c r="FOU2" s="52"/>
      <c r="FOV2" s="52"/>
      <c r="FOW2" s="52"/>
      <c r="FOX2" s="52"/>
      <c r="FOY2" s="52"/>
      <c r="FOZ2" s="52"/>
      <c r="FPA2" s="52"/>
      <c r="FPB2" s="52"/>
      <c r="FPC2" s="52"/>
      <c r="FPD2" s="52"/>
      <c r="FPE2" s="52"/>
      <c r="FPF2" s="52"/>
      <c r="FPG2" s="52"/>
      <c r="FPH2" s="52"/>
      <c r="FPI2" s="52"/>
      <c r="FPJ2" s="52"/>
      <c r="FPK2" s="52"/>
      <c r="FPL2" s="52"/>
      <c r="FPM2" s="52"/>
      <c r="FPN2" s="52"/>
      <c r="FPO2" s="52"/>
      <c r="FPP2" s="52"/>
      <c r="FPQ2" s="52"/>
      <c r="FPR2" s="52"/>
      <c r="FPS2" s="52"/>
      <c r="FPT2" s="52"/>
      <c r="FPU2" s="52"/>
      <c r="FPV2" s="52"/>
      <c r="FPW2" s="52"/>
      <c r="FPX2" s="52"/>
      <c r="FPY2" s="52"/>
      <c r="FPZ2" s="52"/>
      <c r="FQA2" s="52"/>
      <c r="FQB2" s="52"/>
      <c r="FQC2" s="52"/>
      <c r="FQD2" s="52"/>
      <c r="FQE2" s="52"/>
      <c r="FQF2" s="52"/>
      <c r="FQG2" s="52"/>
      <c r="FQH2" s="52"/>
      <c r="FQI2" s="52"/>
      <c r="FQJ2" s="52"/>
      <c r="FQK2" s="52"/>
      <c r="FQL2" s="52"/>
      <c r="FQM2" s="52"/>
      <c r="FQN2" s="52"/>
      <c r="FQO2" s="52"/>
      <c r="FQP2" s="52"/>
      <c r="FQQ2" s="52"/>
      <c r="FQR2" s="52"/>
      <c r="FQS2" s="52"/>
      <c r="FQT2" s="52"/>
      <c r="FQU2" s="52"/>
      <c r="FQV2" s="52"/>
      <c r="FQW2" s="52"/>
      <c r="FQX2" s="52"/>
      <c r="FQY2" s="52"/>
      <c r="FQZ2" s="52"/>
      <c r="FRA2" s="52"/>
      <c r="FRB2" s="52"/>
      <c r="FRC2" s="52"/>
      <c r="FRD2" s="52"/>
      <c r="FRE2" s="52"/>
      <c r="FRF2" s="52"/>
      <c r="FRG2" s="52"/>
      <c r="FRH2" s="52"/>
      <c r="FRI2" s="52"/>
      <c r="FRJ2" s="52"/>
      <c r="FRK2" s="52"/>
      <c r="FRL2" s="52"/>
      <c r="FRM2" s="52"/>
      <c r="FRN2" s="52"/>
      <c r="FRO2" s="52"/>
      <c r="FRP2" s="52"/>
      <c r="FRQ2" s="52"/>
      <c r="FRR2" s="52"/>
      <c r="FRS2" s="52"/>
      <c r="FRT2" s="52"/>
      <c r="FRU2" s="52"/>
      <c r="FRV2" s="52"/>
      <c r="FRW2" s="52"/>
      <c r="FRX2" s="52"/>
      <c r="FRY2" s="52"/>
      <c r="FRZ2" s="52"/>
      <c r="FSA2" s="52"/>
      <c r="FSB2" s="52"/>
      <c r="FSC2" s="52"/>
      <c r="FSD2" s="52"/>
      <c r="FSE2" s="52"/>
      <c r="FSF2" s="52"/>
      <c r="FSG2" s="52"/>
      <c r="FSH2" s="52"/>
      <c r="FSI2" s="52"/>
      <c r="FSJ2" s="52"/>
      <c r="FSK2" s="52"/>
      <c r="FSL2" s="52"/>
      <c r="FSM2" s="52"/>
      <c r="FSN2" s="52"/>
      <c r="FSO2" s="52"/>
      <c r="FSP2" s="52"/>
      <c r="FSQ2" s="52"/>
      <c r="FSR2" s="52"/>
      <c r="FSS2" s="52"/>
      <c r="FST2" s="52"/>
      <c r="FSU2" s="52"/>
      <c r="FSV2" s="52"/>
      <c r="FSW2" s="52"/>
      <c r="FSX2" s="52"/>
      <c r="FSY2" s="52"/>
      <c r="FSZ2" s="52"/>
      <c r="FTA2" s="52"/>
      <c r="FTB2" s="52"/>
      <c r="FTC2" s="52"/>
      <c r="FTD2" s="52"/>
      <c r="FTE2" s="52"/>
      <c r="FTF2" s="52"/>
      <c r="FTG2" s="52"/>
      <c r="FTH2" s="52"/>
      <c r="FTI2" s="52"/>
      <c r="FTJ2" s="52"/>
      <c r="FTK2" s="52"/>
      <c r="FTL2" s="52"/>
      <c r="FTM2" s="52"/>
      <c r="FTN2" s="52"/>
      <c r="FTO2" s="52"/>
      <c r="FTP2" s="52"/>
      <c r="FTQ2" s="52"/>
      <c r="FTR2" s="52"/>
      <c r="FTS2" s="52"/>
      <c r="FTT2" s="52"/>
      <c r="FTU2" s="52"/>
      <c r="FTV2" s="52"/>
      <c r="FTW2" s="52"/>
      <c r="FTX2" s="52"/>
      <c r="FTY2" s="52"/>
      <c r="FTZ2" s="52"/>
      <c r="FUA2" s="52"/>
      <c r="FUB2" s="52"/>
      <c r="FUC2" s="52"/>
      <c r="FUD2" s="52"/>
      <c r="FUE2" s="52"/>
      <c r="FUF2" s="52"/>
      <c r="FUG2" s="52"/>
      <c r="FUH2" s="52"/>
      <c r="FUI2" s="52"/>
      <c r="FUJ2" s="52"/>
      <c r="FUK2" s="52"/>
      <c r="FUL2" s="52"/>
      <c r="FUM2" s="52"/>
      <c r="FUN2" s="52"/>
      <c r="FUO2" s="52"/>
      <c r="FUP2" s="52"/>
      <c r="FUQ2" s="52"/>
      <c r="FUR2" s="52"/>
      <c r="FUS2" s="52"/>
      <c r="FUT2" s="52"/>
      <c r="FUU2" s="52"/>
      <c r="FUV2" s="52"/>
      <c r="FUW2" s="52"/>
      <c r="FUX2" s="52"/>
      <c r="FUY2" s="52"/>
      <c r="FUZ2" s="52"/>
      <c r="FVA2" s="52"/>
      <c r="FVB2" s="52"/>
      <c r="FVC2" s="52"/>
      <c r="FVD2" s="52"/>
      <c r="FVE2" s="52"/>
      <c r="FVF2" s="52"/>
      <c r="FVG2" s="52"/>
      <c r="FVH2" s="52"/>
      <c r="FVI2" s="52"/>
      <c r="FVJ2" s="52"/>
      <c r="FVK2" s="52"/>
      <c r="FVL2" s="52"/>
      <c r="FVM2" s="52"/>
      <c r="FVN2" s="52"/>
      <c r="FVO2" s="52"/>
      <c r="FVP2" s="52"/>
      <c r="FVQ2" s="52"/>
      <c r="FVR2" s="52"/>
      <c r="FVS2" s="52"/>
      <c r="FVT2" s="52"/>
      <c r="FVU2" s="52"/>
      <c r="FVV2" s="52"/>
      <c r="FVW2" s="52"/>
      <c r="FVX2" s="52"/>
      <c r="FVY2" s="52"/>
      <c r="FVZ2" s="52"/>
      <c r="FWA2" s="52"/>
      <c r="FWB2" s="52"/>
      <c r="FWC2" s="52"/>
      <c r="FWD2" s="52"/>
      <c r="FWE2" s="52"/>
      <c r="FWF2" s="52"/>
      <c r="FWG2" s="52"/>
      <c r="FWH2" s="52"/>
      <c r="FWI2" s="52"/>
      <c r="FWJ2" s="52"/>
      <c r="FWK2" s="52"/>
      <c r="FWL2" s="52"/>
      <c r="FWM2" s="52"/>
      <c r="FWN2" s="52"/>
      <c r="FWO2" s="52"/>
      <c r="FWP2" s="52"/>
      <c r="FWQ2" s="52"/>
      <c r="FWR2" s="52"/>
      <c r="FWS2" s="52"/>
      <c r="FWT2" s="52"/>
      <c r="FWU2" s="52"/>
      <c r="FWV2" s="52"/>
      <c r="FWW2" s="52"/>
      <c r="FWX2" s="52"/>
      <c r="FWY2" s="52"/>
      <c r="FWZ2" s="52"/>
      <c r="FXA2" s="52"/>
      <c r="FXB2" s="52"/>
      <c r="FXC2" s="52"/>
      <c r="FXD2" s="52"/>
      <c r="FXE2" s="52"/>
      <c r="FXF2" s="52"/>
      <c r="FXG2" s="52"/>
      <c r="FXH2" s="52"/>
      <c r="FXI2" s="52"/>
      <c r="FXJ2" s="52"/>
      <c r="FXK2" s="52"/>
      <c r="FXL2" s="52"/>
      <c r="FXM2" s="52"/>
      <c r="FXN2" s="52"/>
      <c r="FXO2" s="52"/>
      <c r="FXP2" s="52"/>
      <c r="FXQ2" s="52"/>
      <c r="FXR2" s="52"/>
      <c r="FXS2" s="52"/>
      <c r="FXT2" s="52"/>
      <c r="FXU2" s="52"/>
      <c r="FXV2" s="52"/>
      <c r="FXW2" s="52"/>
      <c r="FXX2" s="52"/>
      <c r="FXY2" s="52"/>
      <c r="FXZ2" s="52"/>
      <c r="FYA2" s="52"/>
      <c r="FYB2" s="52"/>
      <c r="FYC2" s="52"/>
      <c r="FYD2" s="52"/>
      <c r="FYE2" s="52"/>
      <c r="FYF2" s="52"/>
      <c r="FYG2" s="52"/>
      <c r="FYH2" s="52"/>
      <c r="FYI2" s="52"/>
      <c r="FYJ2" s="52"/>
      <c r="FYK2" s="52"/>
      <c r="FYL2" s="52"/>
      <c r="FYM2" s="52"/>
      <c r="FYN2" s="52"/>
      <c r="FYO2" s="52"/>
      <c r="FYP2" s="52"/>
      <c r="FYQ2" s="52"/>
      <c r="FYR2" s="52"/>
      <c r="FYS2" s="52"/>
      <c r="FYT2" s="52"/>
      <c r="FYU2" s="52"/>
      <c r="FYV2" s="52"/>
      <c r="FYW2" s="52"/>
      <c r="FYX2" s="52"/>
      <c r="FYY2" s="52"/>
      <c r="FYZ2" s="52"/>
      <c r="FZA2" s="52"/>
      <c r="FZB2" s="52"/>
      <c r="FZC2" s="52"/>
      <c r="FZD2" s="52"/>
      <c r="FZE2" s="52"/>
      <c r="FZF2" s="52"/>
      <c r="FZG2" s="52"/>
      <c r="FZH2" s="52"/>
      <c r="FZI2" s="52"/>
      <c r="FZJ2" s="52"/>
      <c r="FZK2" s="52"/>
      <c r="FZL2" s="52"/>
      <c r="FZM2" s="52"/>
      <c r="FZN2" s="52"/>
      <c r="FZO2" s="52"/>
      <c r="FZP2" s="52"/>
      <c r="FZQ2" s="52"/>
      <c r="FZR2" s="52"/>
      <c r="FZS2" s="52"/>
      <c r="FZT2" s="52"/>
      <c r="FZU2" s="52"/>
      <c r="FZV2" s="52"/>
      <c r="FZW2" s="52"/>
      <c r="FZX2" s="52"/>
      <c r="FZY2" s="52"/>
      <c r="FZZ2" s="52"/>
      <c r="GAA2" s="52"/>
      <c r="GAB2" s="52"/>
      <c r="GAC2" s="52"/>
      <c r="GAD2" s="52"/>
      <c r="GAE2" s="52"/>
      <c r="GAF2" s="52"/>
      <c r="GAG2" s="52"/>
      <c r="GAH2" s="52"/>
      <c r="GAI2" s="52"/>
      <c r="GAJ2" s="52"/>
      <c r="GAK2" s="52"/>
      <c r="GAL2" s="52"/>
      <c r="GAM2" s="52"/>
      <c r="GAN2" s="52"/>
      <c r="GAO2" s="52"/>
      <c r="GAP2" s="52"/>
      <c r="GAQ2" s="52"/>
      <c r="GAR2" s="52"/>
      <c r="GAS2" s="52"/>
      <c r="GAT2" s="52"/>
      <c r="GAU2" s="52"/>
      <c r="GAV2" s="52"/>
      <c r="GAW2" s="52"/>
      <c r="GAX2" s="52"/>
      <c r="GAY2" s="52"/>
      <c r="GAZ2" s="52"/>
      <c r="GBA2" s="52"/>
      <c r="GBB2" s="52"/>
      <c r="GBC2" s="52"/>
      <c r="GBD2" s="52"/>
      <c r="GBE2" s="52"/>
      <c r="GBF2" s="52"/>
      <c r="GBG2" s="52"/>
      <c r="GBH2" s="52"/>
      <c r="GBI2" s="52"/>
      <c r="GBJ2" s="52"/>
      <c r="GBK2" s="52"/>
      <c r="GBL2" s="52"/>
      <c r="GBM2" s="52"/>
      <c r="GBN2" s="52"/>
      <c r="GBO2" s="52"/>
      <c r="GBP2" s="52"/>
      <c r="GBQ2" s="52"/>
      <c r="GBR2" s="52"/>
      <c r="GBS2" s="52"/>
      <c r="GBT2" s="52"/>
      <c r="GBU2" s="52"/>
      <c r="GBV2" s="52"/>
      <c r="GBW2" s="52"/>
      <c r="GBX2" s="52"/>
      <c r="GBY2" s="52"/>
      <c r="GBZ2" s="52"/>
      <c r="GCA2" s="52"/>
      <c r="GCB2" s="52"/>
      <c r="GCC2" s="52"/>
      <c r="GCD2" s="52"/>
      <c r="GCE2" s="52"/>
      <c r="GCF2" s="52"/>
      <c r="GCG2" s="52"/>
      <c r="GCH2" s="52"/>
      <c r="GCI2" s="52"/>
      <c r="GCJ2" s="52"/>
      <c r="GCK2" s="52"/>
      <c r="GCL2" s="52"/>
      <c r="GCM2" s="52"/>
      <c r="GCN2" s="52"/>
      <c r="GCO2" s="52"/>
      <c r="GCP2" s="52"/>
      <c r="GCQ2" s="52"/>
      <c r="GCR2" s="52"/>
      <c r="GCS2" s="52"/>
      <c r="GCT2" s="52"/>
      <c r="GCU2" s="52"/>
      <c r="GCV2" s="52"/>
      <c r="GCW2" s="52"/>
      <c r="GCX2" s="52"/>
      <c r="GCY2" s="52"/>
      <c r="GCZ2" s="52"/>
      <c r="GDA2" s="52"/>
      <c r="GDB2" s="52"/>
      <c r="GDC2" s="52"/>
      <c r="GDD2" s="52"/>
      <c r="GDE2" s="52"/>
      <c r="GDF2" s="52"/>
      <c r="GDG2" s="52"/>
      <c r="GDH2" s="52"/>
      <c r="GDI2" s="52"/>
      <c r="GDJ2" s="52"/>
      <c r="GDK2" s="52"/>
      <c r="GDL2" s="52"/>
      <c r="GDM2" s="52"/>
      <c r="GDN2" s="52"/>
      <c r="GDO2" s="52"/>
      <c r="GDP2" s="52"/>
      <c r="GDQ2" s="52"/>
      <c r="GDR2" s="52"/>
      <c r="GDS2" s="52"/>
      <c r="GDT2" s="52"/>
      <c r="GDU2" s="52"/>
      <c r="GDV2" s="52"/>
      <c r="GDW2" s="52"/>
      <c r="GDX2" s="52"/>
      <c r="GDY2" s="52"/>
      <c r="GDZ2" s="52"/>
      <c r="GEA2" s="52"/>
      <c r="GEB2" s="52"/>
      <c r="GEC2" s="52"/>
      <c r="GED2" s="52"/>
      <c r="GEE2" s="52"/>
      <c r="GEF2" s="52"/>
      <c r="GEG2" s="52"/>
      <c r="GEH2" s="52"/>
      <c r="GEI2" s="52"/>
      <c r="GEJ2" s="52"/>
      <c r="GEK2" s="52"/>
      <c r="GEL2" s="52"/>
      <c r="GEM2" s="52"/>
      <c r="GEN2" s="52"/>
      <c r="GEO2" s="52"/>
      <c r="GEP2" s="52"/>
      <c r="GEQ2" s="52"/>
      <c r="GER2" s="52"/>
      <c r="GES2" s="52"/>
      <c r="GET2" s="52"/>
      <c r="GEU2" s="52"/>
      <c r="GEV2" s="52"/>
      <c r="GEW2" s="52"/>
      <c r="GEX2" s="52"/>
      <c r="GEY2" s="52"/>
      <c r="GEZ2" s="52"/>
      <c r="GFA2" s="52"/>
      <c r="GFB2" s="52"/>
      <c r="GFC2" s="52"/>
      <c r="GFD2" s="52"/>
      <c r="GFE2" s="52"/>
      <c r="GFF2" s="52"/>
      <c r="GFG2" s="52"/>
      <c r="GFH2" s="52"/>
      <c r="GFI2" s="52"/>
      <c r="GFJ2" s="52"/>
      <c r="GFK2" s="52"/>
      <c r="GFL2" s="52"/>
      <c r="GFM2" s="52"/>
      <c r="GFN2" s="52"/>
      <c r="GFO2" s="52"/>
      <c r="GFP2" s="52"/>
      <c r="GFQ2" s="52"/>
      <c r="GFR2" s="52"/>
      <c r="GFS2" s="52"/>
      <c r="GFT2" s="52"/>
      <c r="GFU2" s="52"/>
      <c r="GFV2" s="52"/>
      <c r="GFW2" s="52"/>
      <c r="GFX2" s="52"/>
      <c r="GFY2" s="52"/>
      <c r="GFZ2" s="52"/>
      <c r="GGA2" s="52"/>
      <c r="GGB2" s="52"/>
      <c r="GGC2" s="52"/>
      <c r="GGD2" s="52"/>
      <c r="GGE2" s="52"/>
      <c r="GGF2" s="52"/>
      <c r="GGG2" s="52"/>
      <c r="GGH2" s="52"/>
      <c r="GGI2" s="52"/>
      <c r="GGJ2" s="52"/>
      <c r="GGK2" s="52"/>
      <c r="GGL2" s="52"/>
      <c r="GGM2" s="52"/>
      <c r="GGN2" s="52"/>
      <c r="GGO2" s="52"/>
      <c r="GGP2" s="52"/>
      <c r="GGQ2" s="52"/>
      <c r="GGR2" s="52"/>
      <c r="GGS2" s="52"/>
      <c r="GGT2" s="52"/>
      <c r="GGU2" s="52"/>
      <c r="GGV2" s="52"/>
      <c r="GGW2" s="52"/>
      <c r="GGX2" s="52"/>
      <c r="GGY2" s="52"/>
      <c r="GGZ2" s="52"/>
      <c r="GHA2" s="52"/>
      <c r="GHB2" s="52"/>
      <c r="GHC2" s="52"/>
      <c r="GHD2" s="52"/>
      <c r="GHE2" s="52"/>
      <c r="GHF2" s="52"/>
      <c r="GHG2" s="52"/>
      <c r="GHH2" s="52"/>
      <c r="GHI2" s="52"/>
      <c r="GHJ2" s="52"/>
      <c r="GHK2" s="52"/>
      <c r="GHL2" s="52"/>
      <c r="GHM2" s="52"/>
      <c r="GHN2" s="52"/>
      <c r="GHO2" s="52"/>
      <c r="GHP2" s="52"/>
      <c r="GHQ2" s="52"/>
      <c r="GHR2" s="52"/>
      <c r="GHS2" s="52"/>
      <c r="GHT2" s="52"/>
      <c r="GHU2" s="52"/>
      <c r="GHV2" s="52"/>
      <c r="GHW2" s="52"/>
      <c r="GHX2" s="52"/>
      <c r="GHY2" s="52"/>
      <c r="GHZ2" s="52"/>
      <c r="GIA2" s="52"/>
      <c r="GIB2" s="52"/>
      <c r="GIC2" s="52"/>
      <c r="GID2" s="52"/>
      <c r="GIE2" s="52"/>
      <c r="GIF2" s="52"/>
      <c r="GIG2" s="52"/>
      <c r="GIH2" s="52"/>
      <c r="GII2" s="52"/>
      <c r="GIJ2" s="52"/>
      <c r="GIK2" s="52"/>
      <c r="GIL2" s="52"/>
      <c r="GIM2" s="52"/>
      <c r="GIN2" s="52"/>
      <c r="GIO2" s="52"/>
      <c r="GIP2" s="52"/>
      <c r="GIQ2" s="52"/>
      <c r="GIR2" s="52"/>
      <c r="GIS2" s="52"/>
      <c r="GIT2" s="52"/>
      <c r="GIU2" s="52"/>
      <c r="GIV2" s="52"/>
      <c r="GIW2" s="52"/>
      <c r="GIX2" s="52"/>
      <c r="GIY2" s="52"/>
      <c r="GIZ2" s="52"/>
      <c r="GJA2" s="52"/>
      <c r="GJB2" s="52"/>
      <c r="GJC2" s="52"/>
      <c r="GJD2" s="52"/>
      <c r="GJE2" s="52"/>
      <c r="GJF2" s="52"/>
      <c r="GJG2" s="52"/>
      <c r="GJH2" s="52"/>
      <c r="GJI2" s="52"/>
      <c r="GJJ2" s="52"/>
      <c r="GJK2" s="52"/>
      <c r="GJL2" s="52"/>
      <c r="GJM2" s="52"/>
      <c r="GJN2" s="52"/>
      <c r="GJO2" s="52"/>
      <c r="GJP2" s="52"/>
      <c r="GJQ2" s="52"/>
      <c r="GJR2" s="52"/>
      <c r="GJS2" s="52"/>
      <c r="GJT2" s="52"/>
      <c r="GJU2" s="52"/>
      <c r="GJV2" s="52"/>
      <c r="GJW2" s="52"/>
      <c r="GJX2" s="52"/>
      <c r="GJY2" s="52"/>
      <c r="GJZ2" s="52"/>
      <c r="GKA2" s="52"/>
      <c r="GKB2" s="52"/>
      <c r="GKC2" s="52"/>
      <c r="GKD2" s="52"/>
      <c r="GKE2" s="52"/>
      <c r="GKF2" s="52"/>
      <c r="GKG2" s="52"/>
      <c r="GKH2" s="52"/>
      <c r="GKI2" s="52"/>
      <c r="GKJ2" s="52"/>
      <c r="GKK2" s="52"/>
      <c r="GKL2" s="52"/>
      <c r="GKM2" s="52"/>
      <c r="GKN2" s="52"/>
      <c r="GKO2" s="52"/>
      <c r="GKP2" s="52"/>
      <c r="GKQ2" s="52"/>
      <c r="GKR2" s="52"/>
      <c r="GKS2" s="52"/>
      <c r="GKT2" s="52"/>
      <c r="GKU2" s="52"/>
      <c r="GKV2" s="52"/>
      <c r="GKW2" s="52"/>
      <c r="GKX2" s="52"/>
      <c r="GKY2" s="52"/>
      <c r="GKZ2" s="52"/>
      <c r="GLA2" s="52"/>
      <c r="GLB2" s="52"/>
      <c r="GLC2" s="52"/>
      <c r="GLD2" s="52"/>
      <c r="GLE2" s="52"/>
      <c r="GLF2" s="52"/>
      <c r="GLG2" s="52"/>
      <c r="GLH2" s="52"/>
      <c r="GLI2" s="52"/>
      <c r="GLJ2" s="52"/>
      <c r="GLK2" s="52"/>
      <c r="GLL2" s="52"/>
      <c r="GLM2" s="52"/>
      <c r="GLN2" s="52"/>
      <c r="GLO2" s="52"/>
      <c r="GLP2" s="52"/>
      <c r="GLQ2" s="52"/>
      <c r="GLR2" s="52"/>
      <c r="GLS2" s="52"/>
      <c r="GLT2" s="52"/>
      <c r="GLU2" s="52"/>
      <c r="GLV2" s="52"/>
      <c r="GLW2" s="52"/>
      <c r="GLX2" s="52"/>
      <c r="GLY2" s="52"/>
      <c r="GLZ2" s="52"/>
      <c r="GMA2" s="52"/>
      <c r="GMB2" s="52"/>
      <c r="GMC2" s="52"/>
      <c r="GMD2" s="52"/>
      <c r="GME2" s="52"/>
      <c r="GMF2" s="52"/>
      <c r="GMG2" s="52"/>
      <c r="GMH2" s="52"/>
      <c r="GMI2" s="52"/>
      <c r="GMJ2" s="52"/>
      <c r="GMK2" s="52"/>
      <c r="GML2" s="52"/>
      <c r="GMM2" s="52"/>
      <c r="GMN2" s="52"/>
      <c r="GMO2" s="52"/>
      <c r="GMP2" s="52"/>
      <c r="GMQ2" s="52"/>
      <c r="GMR2" s="52"/>
      <c r="GMS2" s="52"/>
      <c r="GMT2" s="52"/>
      <c r="GMU2" s="52"/>
      <c r="GMV2" s="52"/>
      <c r="GMW2" s="52"/>
      <c r="GMX2" s="52"/>
      <c r="GMY2" s="52"/>
      <c r="GMZ2" s="52"/>
      <c r="GNA2" s="52"/>
      <c r="GNB2" s="52"/>
      <c r="GNC2" s="52"/>
      <c r="GND2" s="52"/>
      <c r="GNE2" s="52"/>
      <c r="GNF2" s="52"/>
      <c r="GNG2" s="52"/>
      <c r="GNH2" s="52"/>
      <c r="GNI2" s="52"/>
      <c r="GNJ2" s="52"/>
      <c r="GNK2" s="52"/>
      <c r="GNL2" s="52"/>
      <c r="GNM2" s="52"/>
      <c r="GNN2" s="52"/>
      <c r="GNO2" s="52"/>
      <c r="GNP2" s="52"/>
      <c r="GNQ2" s="52"/>
      <c r="GNR2" s="52"/>
      <c r="GNS2" s="52"/>
      <c r="GNT2" s="52"/>
      <c r="GNU2" s="52"/>
      <c r="GNV2" s="52"/>
      <c r="GNW2" s="52"/>
      <c r="GNX2" s="52"/>
      <c r="GNY2" s="52"/>
      <c r="GNZ2" s="52"/>
      <c r="GOA2" s="52"/>
      <c r="GOB2" s="52"/>
      <c r="GOC2" s="52"/>
      <c r="GOD2" s="52"/>
      <c r="GOE2" s="52"/>
      <c r="GOF2" s="52"/>
      <c r="GOG2" s="52"/>
      <c r="GOH2" s="52"/>
      <c r="GOI2" s="52"/>
      <c r="GOJ2" s="52"/>
      <c r="GOK2" s="52"/>
      <c r="GOL2" s="52"/>
      <c r="GOM2" s="52"/>
      <c r="GON2" s="52"/>
      <c r="GOO2" s="52"/>
      <c r="GOP2" s="52"/>
      <c r="GOQ2" s="52"/>
      <c r="GOR2" s="52"/>
      <c r="GOS2" s="52"/>
      <c r="GOT2" s="52"/>
      <c r="GOU2" s="52"/>
      <c r="GOV2" s="52"/>
      <c r="GOW2" s="52"/>
      <c r="GOX2" s="52"/>
      <c r="GOY2" s="52"/>
      <c r="GOZ2" s="52"/>
      <c r="GPA2" s="52"/>
      <c r="GPB2" s="52"/>
      <c r="GPC2" s="52"/>
      <c r="GPD2" s="52"/>
      <c r="GPE2" s="52"/>
      <c r="GPF2" s="52"/>
      <c r="GPG2" s="52"/>
      <c r="GPH2" s="52"/>
      <c r="GPI2" s="52"/>
      <c r="GPJ2" s="52"/>
      <c r="GPK2" s="52"/>
      <c r="GPL2" s="52"/>
      <c r="GPM2" s="52"/>
      <c r="GPN2" s="52"/>
      <c r="GPO2" s="52"/>
      <c r="GPP2" s="52"/>
      <c r="GPQ2" s="52"/>
      <c r="GPR2" s="52"/>
      <c r="GPS2" s="52"/>
      <c r="GPT2" s="52"/>
      <c r="GPU2" s="52"/>
      <c r="GPV2" s="52"/>
      <c r="GPW2" s="52"/>
      <c r="GPX2" s="52"/>
      <c r="GPY2" s="52"/>
      <c r="GPZ2" s="52"/>
      <c r="GQA2" s="52"/>
      <c r="GQB2" s="52"/>
      <c r="GQC2" s="52"/>
      <c r="GQD2" s="52"/>
      <c r="GQE2" s="52"/>
      <c r="GQF2" s="52"/>
      <c r="GQG2" s="52"/>
      <c r="GQH2" s="52"/>
      <c r="GQI2" s="52"/>
      <c r="GQJ2" s="52"/>
      <c r="GQK2" s="52"/>
      <c r="GQL2" s="52"/>
      <c r="GQM2" s="52"/>
      <c r="GQN2" s="52"/>
      <c r="GQO2" s="52"/>
      <c r="GQP2" s="52"/>
      <c r="GQQ2" s="52"/>
      <c r="GQR2" s="52"/>
      <c r="GQS2" s="52"/>
      <c r="GQT2" s="52"/>
      <c r="GQU2" s="52"/>
      <c r="GQV2" s="52"/>
      <c r="GQW2" s="52"/>
      <c r="GQX2" s="52"/>
      <c r="GQY2" s="52"/>
      <c r="GQZ2" s="52"/>
      <c r="GRA2" s="52"/>
      <c r="GRB2" s="52"/>
      <c r="GRC2" s="52"/>
      <c r="GRD2" s="52"/>
      <c r="GRE2" s="52"/>
      <c r="GRF2" s="52"/>
      <c r="GRG2" s="52"/>
      <c r="GRH2" s="52"/>
      <c r="GRI2" s="52"/>
      <c r="GRJ2" s="52"/>
      <c r="GRK2" s="52"/>
      <c r="GRL2" s="52"/>
      <c r="GRM2" s="52"/>
      <c r="GRN2" s="52"/>
      <c r="GRO2" s="52"/>
      <c r="GRP2" s="52"/>
      <c r="GRQ2" s="52"/>
      <c r="GRR2" s="52"/>
      <c r="GRS2" s="52"/>
      <c r="GRT2" s="52"/>
      <c r="GRU2" s="52"/>
      <c r="GRV2" s="52"/>
      <c r="GRW2" s="52"/>
      <c r="GRX2" s="52"/>
      <c r="GRY2" s="52"/>
      <c r="GRZ2" s="52"/>
      <c r="GSA2" s="52"/>
      <c r="GSB2" s="52"/>
      <c r="GSC2" s="52"/>
      <c r="GSD2" s="52"/>
      <c r="GSE2" s="52"/>
      <c r="GSF2" s="52"/>
      <c r="GSG2" s="52"/>
      <c r="GSH2" s="52"/>
      <c r="GSI2" s="52"/>
      <c r="GSJ2" s="52"/>
      <c r="GSK2" s="52"/>
      <c r="GSL2" s="52"/>
      <c r="GSM2" s="52"/>
      <c r="GSN2" s="52"/>
      <c r="GSO2" s="52"/>
      <c r="GSP2" s="52"/>
      <c r="GSQ2" s="52"/>
      <c r="GSR2" s="52"/>
      <c r="GSS2" s="52"/>
      <c r="GST2" s="52"/>
      <c r="GSU2" s="52"/>
      <c r="GSV2" s="52"/>
      <c r="GSW2" s="52"/>
      <c r="GSX2" s="52"/>
      <c r="GSY2" s="52"/>
      <c r="GSZ2" s="52"/>
      <c r="GTA2" s="52"/>
      <c r="GTB2" s="52"/>
      <c r="GTC2" s="52"/>
      <c r="GTD2" s="52"/>
      <c r="GTE2" s="52"/>
      <c r="GTF2" s="52"/>
      <c r="GTG2" s="52"/>
      <c r="GTH2" s="52"/>
      <c r="GTI2" s="52"/>
      <c r="GTJ2" s="52"/>
      <c r="GTK2" s="52"/>
      <c r="GTL2" s="52"/>
      <c r="GTM2" s="52"/>
      <c r="GTN2" s="52"/>
      <c r="GTO2" s="52"/>
      <c r="GTP2" s="52"/>
      <c r="GTQ2" s="52"/>
      <c r="GTR2" s="52"/>
      <c r="GTS2" s="52"/>
      <c r="GTT2" s="52"/>
      <c r="GTU2" s="52"/>
      <c r="GTV2" s="52"/>
      <c r="GTW2" s="52"/>
      <c r="GTX2" s="52"/>
      <c r="GTY2" s="52"/>
      <c r="GTZ2" s="52"/>
      <c r="GUA2" s="52"/>
      <c r="GUB2" s="52"/>
      <c r="GUC2" s="52"/>
      <c r="GUD2" s="52"/>
      <c r="GUE2" s="52"/>
      <c r="GUF2" s="52"/>
      <c r="GUG2" s="52"/>
      <c r="GUH2" s="52"/>
      <c r="GUI2" s="52"/>
      <c r="GUJ2" s="52"/>
      <c r="GUK2" s="52"/>
      <c r="GUL2" s="52"/>
      <c r="GUM2" s="52"/>
      <c r="GUN2" s="52"/>
      <c r="GUO2" s="52"/>
      <c r="GUP2" s="52"/>
      <c r="GUQ2" s="52"/>
      <c r="GUR2" s="52"/>
      <c r="GUS2" s="52"/>
      <c r="GUT2" s="52"/>
      <c r="GUU2" s="52"/>
      <c r="GUV2" s="52"/>
      <c r="GUW2" s="52"/>
      <c r="GUX2" s="52"/>
      <c r="GUY2" s="52"/>
      <c r="GUZ2" s="52"/>
      <c r="GVA2" s="52"/>
      <c r="GVB2" s="52"/>
      <c r="GVC2" s="52"/>
      <c r="GVD2" s="52"/>
      <c r="GVE2" s="52"/>
      <c r="GVF2" s="52"/>
      <c r="GVG2" s="52"/>
      <c r="GVH2" s="52"/>
      <c r="GVI2" s="52"/>
      <c r="GVJ2" s="52"/>
      <c r="GVK2" s="52"/>
      <c r="GVL2" s="52"/>
      <c r="GVM2" s="52"/>
      <c r="GVN2" s="52"/>
      <c r="GVO2" s="52"/>
      <c r="GVP2" s="52"/>
      <c r="GVQ2" s="52"/>
      <c r="GVR2" s="52"/>
      <c r="GVS2" s="52"/>
      <c r="GVT2" s="52"/>
      <c r="GVU2" s="52"/>
      <c r="GVV2" s="52"/>
      <c r="GVW2" s="52"/>
      <c r="GVX2" s="52"/>
      <c r="GVY2" s="52"/>
      <c r="GVZ2" s="52"/>
      <c r="GWA2" s="52"/>
      <c r="GWB2" s="52"/>
      <c r="GWC2" s="52"/>
      <c r="GWD2" s="52"/>
      <c r="GWE2" s="52"/>
      <c r="GWF2" s="52"/>
      <c r="GWG2" s="52"/>
      <c r="GWH2" s="52"/>
      <c r="GWI2" s="52"/>
      <c r="GWJ2" s="52"/>
      <c r="GWK2" s="52"/>
      <c r="GWL2" s="52"/>
      <c r="GWM2" s="52"/>
      <c r="GWN2" s="52"/>
      <c r="GWO2" s="52"/>
      <c r="GWP2" s="52"/>
      <c r="GWQ2" s="52"/>
      <c r="GWR2" s="52"/>
      <c r="GWS2" s="52"/>
      <c r="GWT2" s="52"/>
      <c r="GWU2" s="52"/>
      <c r="GWV2" s="52"/>
      <c r="GWW2" s="52"/>
      <c r="GWX2" s="52"/>
      <c r="GWY2" s="52"/>
      <c r="GWZ2" s="52"/>
      <c r="GXA2" s="52"/>
      <c r="GXB2" s="52"/>
      <c r="GXC2" s="52"/>
      <c r="GXD2" s="52"/>
      <c r="GXE2" s="52"/>
      <c r="GXF2" s="52"/>
      <c r="GXG2" s="52"/>
      <c r="GXH2" s="52"/>
      <c r="GXI2" s="52"/>
      <c r="GXJ2" s="52"/>
      <c r="GXK2" s="52"/>
      <c r="GXL2" s="52"/>
      <c r="GXM2" s="52"/>
      <c r="GXN2" s="52"/>
      <c r="GXO2" s="52"/>
      <c r="GXP2" s="52"/>
      <c r="GXQ2" s="52"/>
      <c r="GXR2" s="52"/>
      <c r="GXS2" s="52"/>
      <c r="GXT2" s="52"/>
      <c r="GXU2" s="52"/>
      <c r="GXV2" s="52"/>
      <c r="GXW2" s="52"/>
      <c r="GXX2" s="52"/>
      <c r="GXY2" s="52"/>
      <c r="GXZ2" s="52"/>
      <c r="GYA2" s="52"/>
      <c r="GYB2" s="52"/>
      <c r="GYC2" s="52"/>
      <c r="GYD2" s="52"/>
      <c r="GYE2" s="52"/>
      <c r="GYF2" s="52"/>
      <c r="GYG2" s="52"/>
      <c r="GYH2" s="52"/>
      <c r="GYI2" s="52"/>
      <c r="GYJ2" s="52"/>
      <c r="GYK2" s="52"/>
      <c r="GYL2" s="52"/>
      <c r="GYM2" s="52"/>
      <c r="GYN2" s="52"/>
      <c r="GYO2" s="52"/>
      <c r="GYP2" s="52"/>
      <c r="GYQ2" s="52"/>
      <c r="GYR2" s="52"/>
      <c r="GYS2" s="52"/>
      <c r="GYT2" s="52"/>
      <c r="GYU2" s="52"/>
      <c r="GYV2" s="52"/>
      <c r="GYW2" s="52"/>
      <c r="GYX2" s="52"/>
      <c r="GYY2" s="52"/>
      <c r="GYZ2" s="52"/>
      <c r="GZA2" s="52"/>
      <c r="GZB2" s="52"/>
      <c r="GZC2" s="52"/>
      <c r="GZD2" s="52"/>
      <c r="GZE2" s="52"/>
      <c r="GZF2" s="52"/>
      <c r="GZG2" s="52"/>
      <c r="GZH2" s="52"/>
      <c r="GZI2" s="52"/>
      <c r="GZJ2" s="52"/>
      <c r="GZK2" s="52"/>
      <c r="GZL2" s="52"/>
      <c r="GZM2" s="52"/>
      <c r="GZN2" s="52"/>
      <c r="GZO2" s="52"/>
      <c r="GZP2" s="52"/>
      <c r="GZQ2" s="52"/>
      <c r="GZR2" s="52"/>
      <c r="GZS2" s="52"/>
      <c r="GZT2" s="52"/>
      <c r="GZU2" s="52"/>
      <c r="GZV2" s="52"/>
      <c r="GZW2" s="52"/>
      <c r="GZX2" s="52"/>
      <c r="GZY2" s="52"/>
      <c r="GZZ2" s="52"/>
      <c r="HAA2" s="52"/>
      <c r="HAB2" s="52"/>
      <c r="HAC2" s="52"/>
      <c r="HAD2" s="52"/>
      <c r="HAE2" s="52"/>
      <c r="HAF2" s="52"/>
      <c r="HAG2" s="52"/>
      <c r="HAH2" s="52"/>
      <c r="HAI2" s="52"/>
      <c r="HAJ2" s="52"/>
      <c r="HAK2" s="52"/>
      <c r="HAL2" s="52"/>
      <c r="HAM2" s="52"/>
      <c r="HAN2" s="52"/>
      <c r="HAO2" s="52"/>
      <c r="HAP2" s="52"/>
      <c r="HAQ2" s="52"/>
      <c r="HAR2" s="52"/>
      <c r="HAS2" s="52"/>
      <c r="HAT2" s="52"/>
      <c r="HAU2" s="52"/>
      <c r="HAV2" s="52"/>
      <c r="HAW2" s="52"/>
      <c r="HAX2" s="52"/>
      <c r="HAY2" s="52"/>
      <c r="HAZ2" s="52"/>
      <c r="HBA2" s="52"/>
      <c r="HBB2" s="52"/>
      <c r="HBC2" s="52"/>
      <c r="HBD2" s="52"/>
      <c r="HBE2" s="52"/>
      <c r="HBF2" s="52"/>
      <c r="HBG2" s="52"/>
      <c r="HBH2" s="52"/>
      <c r="HBI2" s="52"/>
      <c r="HBJ2" s="52"/>
      <c r="HBK2" s="52"/>
      <c r="HBL2" s="52"/>
      <c r="HBM2" s="52"/>
      <c r="HBN2" s="52"/>
      <c r="HBO2" s="52"/>
      <c r="HBP2" s="52"/>
      <c r="HBQ2" s="52"/>
      <c r="HBR2" s="52"/>
      <c r="HBS2" s="52"/>
      <c r="HBT2" s="52"/>
      <c r="HBU2" s="52"/>
      <c r="HBV2" s="52"/>
      <c r="HBW2" s="52"/>
      <c r="HBX2" s="52"/>
      <c r="HBY2" s="52"/>
      <c r="HBZ2" s="52"/>
      <c r="HCA2" s="52"/>
      <c r="HCB2" s="52"/>
      <c r="HCC2" s="52"/>
      <c r="HCD2" s="52"/>
      <c r="HCE2" s="52"/>
      <c r="HCF2" s="52"/>
      <c r="HCG2" s="52"/>
      <c r="HCH2" s="52"/>
      <c r="HCI2" s="52"/>
      <c r="HCJ2" s="52"/>
      <c r="HCK2" s="52"/>
      <c r="HCL2" s="52"/>
      <c r="HCM2" s="52"/>
      <c r="HCN2" s="52"/>
      <c r="HCO2" s="52"/>
      <c r="HCP2" s="52"/>
      <c r="HCQ2" s="52"/>
      <c r="HCR2" s="52"/>
      <c r="HCS2" s="52"/>
      <c r="HCT2" s="52"/>
      <c r="HCU2" s="52"/>
      <c r="HCV2" s="52"/>
      <c r="HCW2" s="52"/>
      <c r="HCX2" s="52"/>
      <c r="HCY2" s="52"/>
      <c r="HCZ2" s="52"/>
      <c r="HDA2" s="52"/>
      <c r="HDB2" s="52"/>
      <c r="HDC2" s="52"/>
      <c r="HDD2" s="52"/>
      <c r="HDE2" s="52"/>
      <c r="HDF2" s="52"/>
      <c r="HDG2" s="52"/>
      <c r="HDH2" s="52"/>
      <c r="HDI2" s="52"/>
      <c r="HDJ2" s="52"/>
      <c r="HDK2" s="52"/>
      <c r="HDL2" s="52"/>
      <c r="HDM2" s="52"/>
      <c r="HDN2" s="52"/>
      <c r="HDO2" s="52"/>
      <c r="HDP2" s="52"/>
      <c r="HDQ2" s="52"/>
      <c r="HDR2" s="52"/>
      <c r="HDS2" s="52"/>
      <c r="HDT2" s="52"/>
      <c r="HDU2" s="52"/>
      <c r="HDV2" s="52"/>
      <c r="HDW2" s="52"/>
      <c r="HDX2" s="52"/>
      <c r="HDY2" s="52"/>
      <c r="HDZ2" s="52"/>
      <c r="HEA2" s="52"/>
      <c r="HEB2" s="52"/>
      <c r="HEC2" s="52"/>
      <c r="HED2" s="52"/>
      <c r="HEE2" s="52"/>
      <c r="HEF2" s="52"/>
      <c r="HEG2" s="52"/>
      <c r="HEH2" s="52"/>
      <c r="HEI2" s="52"/>
      <c r="HEJ2" s="52"/>
      <c r="HEK2" s="52"/>
      <c r="HEL2" s="52"/>
      <c r="HEM2" s="52"/>
      <c r="HEN2" s="52"/>
      <c r="HEO2" s="52"/>
      <c r="HEP2" s="52"/>
      <c r="HEQ2" s="52"/>
      <c r="HER2" s="52"/>
      <c r="HES2" s="52"/>
      <c r="HET2" s="52"/>
      <c r="HEU2" s="52"/>
      <c r="HEV2" s="52"/>
      <c r="HEW2" s="52"/>
      <c r="HEX2" s="52"/>
      <c r="HEY2" s="52"/>
      <c r="HEZ2" s="52"/>
      <c r="HFA2" s="52"/>
      <c r="HFB2" s="52"/>
      <c r="HFC2" s="52"/>
      <c r="HFD2" s="52"/>
      <c r="HFE2" s="52"/>
      <c r="HFF2" s="52"/>
      <c r="HFG2" s="52"/>
      <c r="HFH2" s="52"/>
      <c r="HFI2" s="52"/>
      <c r="HFJ2" s="52"/>
      <c r="HFK2" s="52"/>
      <c r="HFL2" s="52"/>
      <c r="HFM2" s="52"/>
      <c r="HFN2" s="52"/>
      <c r="HFO2" s="52"/>
      <c r="HFP2" s="52"/>
      <c r="HFQ2" s="52"/>
      <c r="HFR2" s="52"/>
      <c r="HFS2" s="52"/>
      <c r="HFT2" s="52"/>
      <c r="HFU2" s="52"/>
      <c r="HFV2" s="52"/>
      <c r="HFW2" s="52"/>
      <c r="HFX2" s="52"/>
      <c r="HFY2" s="52"/>
      <c r="HFZ2" s="52"/>
      <c r="HGA2" s="52"/>
      <c r="HGB2" s="52"/>
      <c r="HGC2" s="52"/>
      <c r="HGD2" s="52"/>
      <c r="HGE2" s="52"/>
      <c r="HGF2" s="52"/>
      <c r="HGG2" s="52"/>
      <c r="HGH2" s="52"/>
      <c r="HGI2" s="52"/>
      <c r="HGJ2" s="52"/>
      <c r="HGK2" s="52"/>
      <c r="HGL2" s="52"/>
      <c r="HGM2" s="52"/>
      <c r="HGN2" s="52"/>
      <c r="HGO2" s="52"/>
      <c r="HGP2" s="52"/>
      <c r="HGQ2" s="52"/>
      <c r="HGR2" s="52"/>
      <c r="HGS2" s="52"/>
      <c r="HGT2" s="52"/>
      <c r="HGU2" s="52"/>
      <c r="HGV2" s="52"/>
      <c r="HGW2" s="52"/>
      <c r="HGX2" s="52"/>
      <c r="HGY2" s="52"/>
      <c r="HGZ2" s="52"/>
      <c r="HHA2" s="52"/>
      <c r="HHB2" s="52"/>
      <c r="HHC2" s="52"/>
      <c r="HHD2" s="52"/>
      <c r="HHE2" s="52"/>
      <c r="HHF2" s="52"/>
      <c r="HHG2" s="52"/>
      <c r="HHH2" s="52"/>
      <c r="HHI2" s="52"/>
      <c r="HHJ2" s="52"/>
      <c r="HHK2" s="52"/>
      <c r="HHL2" s="52"/>
      <c r="HHM2" s="52"/>
      <c r="HHN2" s="52"/>
      <c r="HHO2" s="52"/>
      <c r="HHP2" s="52"/>
      <c r="HHQ2" s="52"/>
      <c r="HHR2" s="52"/>
      <c r="HHS2" s="52"/>
      <c r="HHT2" s="52"/>
      <c r="HHU2" s="52"/>
      <c r="HHV2" s="52"/>
      <c r="HHW2" s="52"/>
      <c r="HHX2" s="52"/>
      <c r="HHY2" s="52"/>
      <c r="HHZ2" s="52"/>
      <c r="HIA2" s="52"/>
      <c r="HIB2" s="52"/>
      <c r="HIC2" s="52"/>
      <c r="HID2" s="52"/>
      <c r="HIE2" s="52"/>
      <c r="HIF2" s="52"/>
      <c r="HIG2" s="52"/>
      <c r="HIH2" s="52"/>
      <c r="HII2" s="52"/>
      <c r="HIJ2" s="52"/>
      <c r="HIK2" s="52"/>
      <c r="HIL2" s="52"/>
      <c r="HIM2" s="52"/>
      <c r="HIN2" s="52"/>
      <c r="HIO2" s="52"/>
      <c r="HIP2" s="52"/>
      <c r="HIQ2" s="52"/>
      <c r="HIR2" s="52"/>
      <c r="HIS2" s="52"/>
      <c r="HIT2" s="52"/>
      <c r="HIU2" s="52"/>
      <c r="HIV2" s="52"/>
      <c r="HIW2" s="52"/>
      <c r="HIX2" s="52"/>
      <c r="HIY2" s="52"/>
      <c r="HIZ2" s="52"/>
      <c r="HJA2" s="52"/>
      <c r="HJB2" s="52"/>
      <c r="HJC2" s="52"/>
      <c r="HJD2" s="52"/>
      <c r="HJE2" s="52"/>
      <c r="HJF2" s="52"/>
      <c r="HJG2" s="52"/>
      <c r="HJH2" s="52"/>
      <c r="HJI2" s="52"/>
      <c r="HJJ2" s="52"/>
      <c r="HJK2" s="52"/>
      <c r="HJL2" s="52"/>
      <c r="HJM2" s="52"/>
      <c r="HJN2" s="52"/>
      <c r="HJO2" s="52"/>
      <c r="HJP2" s="52"/>
      <c r="HJQ2" s="52"/>
      <c r="HJR2" s="52"/>
      <c r="HJS2" s="52"/>
      <c r="HJT2" s="52"/>
      <c r="HJU2" s="52"/>
      <c r="HJV2" s="52"/>
      <c r="HJW2" s="52"/>
      <c r="HJX2" s="52"/>
      <c r="HJY2" s="52"/>
      <c r="HJZ2" s="52"/>
      <c r="HKA2" s="52"/>
      <c r="HKB2" s="52"/>
      <c r="HKC2" s="52"/>
      <c r="HKD2" s="52"/>
      <c r="HKE2" s="52"/>
      <c r="HKF2" s="52"/>
      <c r="HKG2" s="52"/>
      <c r="HKH2" s="52"/>
      <c r="HKI2" s="52"/>
      <c r="HKJ2" s="52"/>
      <c r="HKK2" s="52"/>
      <c r="HKL2" s="52"/>
      <c r="HKM2" s="52"/>
      <c r="HKN2" s="52"/>
      <c r="HKO2" s="52"/>
      <c r="HKP2" s="52"/>
      <c r="HKQ2" s="52"/>
      <c r="HKR2" s="52"/>
      <c r="HKS2" s="52"/>
      <c r="HKT2" s="52"/>
      <c r="HKU2" s="52"/>
      <c r="HKV2" s="52"/>
      <c r="HKW2" s="52"/>
      <c r="HKX2" s="52"/>
      <c r="HKY2" s="52"/>
      <c r="HKZ2" s="52"/>
      <c r="HLA2" s="52"/>
      <c r="HLB2" s="52"/>
      <c r="HLC2" s="52"/>
      <c r="HLD2" s="52"/>
      <c r="HLE2" s="52"/>
      <c r="HLF2" s="52"/>
      <c r="HLG2" s="52"/>
      <c r="HLH2" s="52"/>
      <c r="HLI2" s="52"/>
      <c r="HLJ2" s="52"/>
      <c r="HLK2" s="52"/>
      <c r="HLL2" s="52"/>
      <c r="HLM2" s="52"/>
      <c r="HLN2" s="52"/>
      <c r="HLO2" s="52"/>
      <c r="HLP2" s="52"/>
      <c r="HLQ2" s="52"/>
      <c r="HLR2" s="52"/>
      <c r="HLS2" s="52"/>
      <c r="HLT2" s="52"/>
      <c r="HLU2" s="52"/>
      <c r="HLV2" s="52"/>
      <c r="HLW2" s="52"/>
      <c r="HLX2" s="52"/>
      <c r="HLY2" s="52"/>
      <c r="HLZ2" s="52"/>
      <c r="HMA2" s="52"/>
      <c r="HMB2" s="52"/>
      <c r="HMC2" s="52"/>
      <c r="HMD2" s="52"/>
      <c r="HME2" s="52"/>
      <c r="HMF2" s="52"/>
      <c r="HMG2" s="52"/>
      <c r="HMH2" s="52"/>
      <c r="HMI2" s="52"/>
      <c r="HMJ2" s="52"/>
      <c r="HMK2" s="52"/>
      <c r="HML2" s="52"/>
      <c r="HMM2" s="52"/>
      <c r="HMN2" s="52"/>
      <c r="HMO2" s="52"/>
      <c r="HMP2" s="52"/>
      <c r="HMQ2" s="52"/>
      <c r="HMR2" s="52"/>
      <c r="HMS2" s="52"/>
      <c r="HMT2" s="52"/>
      <c r="HMU2" s="52"/>
      <c r="HMV2" s="52"/>
      <c r="HMW2" s="52"/>
      <c r="HMX2" s="52"/>
      <c r="HMY2" s="52"/>
      <c r="HMZ2" s="52"/>
      <c r="HNA2" s="52"/>
      <c r="HNB2" s="52"/>
      <c r="HNC2" s="52"/>
      <c r="HND2" s="52"/>
      <c r="HNE2" s="52"/>
      <c r="HNF2" s="52"/>
      <c r="HNG2" s="52"/>
      <c r="HNH2" s="52"/>
      <c r="HNI2" s="52"/>
      <c r="HNJ2" s="52"/>
      <c r="HNK2" s="52"/>
      <c r="HNL2" s="52"/>
      <c r="HNM2" s="52"/>
      <c r="HNN2" s="52"/>
      <c r="HNO2" s="52"/>
      <c r="HNP2" s="52"/>
      <c r="HNQ2" s="52"/>
      <c r="HNR2" s="52"/>
      <c r="HNS2" s="52"/>
      <c r="HNT2" s="52"/>
      <c r="HNU2" s="52"/>
      <c r="HNV2" s="52"/>
      <c r="HNW2" s="52"/>
      <c r="HNX2" s="52"/>
      <c r="HNY2" s="52"/>
      <c r="HNZ2" s="52"/>
      <c r="HOA2" s="52"/>
      <c r="HOB2" s="52"/>
      <c r="HOC2" s="52"/>
      <c r="HOD2" s="52"/>
      <c r="HOE2" s="52"/>
      <c r="HOF2" s="52"/>
      <c r="HOG2" s="52"/>
      <c r="HOH2" s="52"/>
      <c r="HOI2" s="52"/>
      <c r="HOJ2" s="52"/>
      <c r="HOK2" s="52"/>
      <c r="HOL2" s="52"/>
      <c r="HOM2" s="52"/>
      <c r="HON2" s="52"/>
      <c r="HOO2" s="52"/>
      <c r="HOP2" s="52"/>
      <c r="HOQ2" s="52"/>
      <c r="HOR2" s="52"/>
      <c r="HOS2" s="52"/>
      <c r="HOT2" s="52"/>
      <c r="HOU2" s="52"/>
      <c r="HOV2" s="52"/>
      <c r="HOW2" s="52"/>
      <c r="HOX2" s="52"/>
      <c r="HOY2" s="52"/>
      <c r="HOZ2" s="52"/>
      <c r="HPA2" s="52"/>
      <c r="HPB2" s="52"/>
      <c r="HPC2" s="52"/>
      <c r="HPD2" s="52"/>
      <c r="HPE2" s="52"/>
      <c r="HPF2" s="52"/>
      <c r="HPG2" s="52"/>
      <c r="HPH2" s="52"/>
      <c r="HPI2" s="52"/>
      <c r="HPJ2" s="52"/>
      <c r="HPK2" s="52"/>
      <c r="HPL2" s="52"/>
      <c r="HPM2" s="52"/>
      <c r="HPN2" s="52"/>
      <c r="HPO2" s="52"/>
      <c r="HPP2" s="52"/>
      <c r="HPQ2" s="52"/>
      <c r="HPR2" s="52"/>
      <c r="HPS2" s="52"/>
      <c r="HPT2" s="52"/>
      <c r="HPU2" s="52"/>
      <c r="HPV2" s="52"/>
      <c r="HPW2" s="52"/>
      <c r="HPX2" s="52"/>
      <c r="HPY2" s="52"/>
      <c r="HPZ2" s="52"/>
      <c r="HQA2" s="52"/>
      <c r="HQB2" s="52"/>
      <c r="HQC2" s="52"/>
      <c r="HQD2" s="52"/>
      <c r="HQE2" s="52"/>
      <c r="HQF2" s="52"/>
      <c r="HQG2" s="52"/>
      <c r="HQH2" s="52"/>
      <c r="HQI2" s="52"/>
      <c r="HQJ2" s="52"/>
      <c r="HQK2" s="52"/>
      <c r="HQL2" s="52"/>
      <c r="HQM2" s="52"/>
      <c r="HQN2" s="52"/>
      <c r="HQO2" s="52"/>
      <c r="HQP2" s="52"/>
      <c r="HQQ2" s="52"/>
      <c r="HQR2" s="52"/>
      <c r="HQS2" s="52"/>
      <c r="HQT2" s="52"/>
      <c r="HQU2" s="52"/>
      <c r="HQV2" s="52"/>
      <c r="HQW2" s="52"/>
      <c r="HQX2" s="52"/>
      <c r="HQY2" s="52"/>
      <c r="HQZ2" s="52"/>
      <c r="HRA2" s="52"/>
      <c r="HRB2" s="52"/>
      <c r="HRC2" s="52"/>
      <c r="HRD2" s="52"/>
      <c r="HRE2" s="52"/>
      <c r="HRF2" s="52"/>
      <c r="HRG2" s="52"/>
      <c r="HRH2" s="52"/>
      <c r="HRI2" s="52"/>
      <c r="HRJ2" s="52"/>
      <c r="HRK2" s="52"/>
      <c r="HRL2" s="52"/>
      <c r="HRM2" s="52"/>
      <c r="HRN2" s="52"/>
      <c r="HRO2" s="52"/>
      <c r="HRP2" s="52"/>
      <c r="HRQ2" s="52"/>
      <c r="HRR2" s="52"/>
      <c r="HRS2" s="52"/>
      <c r="HRT2" s="52"/>
      <c r="HRU2" s="52"/>
      <c r="HRV2" s="52"/>
      <c r="HRW2" s="52"/>
      <c r="HRX2" s="52"/>
      <c r="HRY2" s="52"/>
      <c r="HRZ2" s="52"/>
      <c r="HSA2" s="52"/>
      <c r="HSB2" s="52"/>
      <c r="HSC2" s="52"/>
      <c r="HSD2" s="52"/>
      <c r="HSE2" s="52"/>
      <c r="HSF2" s="52"/>
      <c r="HSG2" s="52"/>
      <c r="HSH2" s="52"/>
      <c r="HSI2" s="52"/>
      <c r="HSJ2" s="52"/>
      <c r="HSK2" s="52"/>
      <c r="HSL2" s="52"/>
      <c r="HSM2" s="52"/>
      <c r="HSN2" s="52"/>
      <c r="HSO2" s="52"/>
      <c r="HSP2" s="52"/>
      <c r="HSQ2" s="52"/>
      <c r="HSR2" s="52"/>
      <c r="HSS2" s="52"/>
      <c r="HST2" s="52"/>
      <c r="HSU2" s="52"/>
      <c r="HSV2" s="52"/>
      <c r="HSW2" s="52"/>
      <c r="HSX2" s="52"/>
      <c r="HSY2" s="52"/>
      <c r="HSZ2" s="52"/>
      <c r="HTA2" s="52"/>
      <c r="HTB2" s="52"/>
      <c r="HTC2" s="52"/>
      <c r="HTD2" s="52"/>
      <c r="HTE2" s="52"/>
      <c r="HTF2" s="52"/>
      <c r="HTG2" s="52"/>
      <c r="HTH2" s="52"/>
      <c r="HTI2" s="52"/>
      <c r="HTJ2" s="52"/>
      <c r="HTK2" s="52"/>
      <c r="HTL2" s="52"/>
      <c r="HTM2" s="52"/>
      <c r="HTN2" s="52"/>
      <c r="HTO2" s="52"/>
      <c r="HTP2" s="52"/>
      <c r="HTQ2" s="52"/>
      <c r="HTR2" s="52"/>
      <c r="HTS2" s="52"/>
      <c r="HTT2" s="52"/>
      <c r="HTU2" s="52"/>
      <c r="HTV2" s="52"/>
      <c r="HTW2" s="52"/>
      <c r="HTX2" s="52"/>
      <c r="HTY2" s="52"/>
      <c r="HTZ2" s="52"/>
      <c r="HUA2" s="52"/>
      <c r="HUB2" s="52"/>
      <c r="HUC2" s="52"/>
      <c r="HUD2" s="52"/>
      <c r="HUE2" s="52"/>
      <c r="HUF2" s="52"/>
      <c r="HUG2" s="52"/>
      <c r="HUH2" s="52"/>
      <c r="HUI2" s="52"/>
      <c r="HUJ2" s="52"/>
      <c r="HUK2" s="52"/>
      <c r="HUL2" s="52"/>
      <c r="HUM2" s="52"/>
      <c r="HUN2" s="52"/>
      <c r="HUO2" s="52"/>
      <c r="HUP2" s="52"/>
      <c r="HUQ2" s="52"/>
      <c r="HUR2" s="52"/>
      <c r="HUS2" s="52"/>
      <c r="HUT2" s="52"/>
      <c r="HUU2" s="52"/>
      <c r="HUV2" s="52"/>
      <c r="HUW2" s="52"/>
      <c r="HUX2" s="52"/>
      <c r="HUY2" s="52"/>
      <c r="HUZ2" s="52"/>
      <c r="HVA2" s="52"/>
      <c r="HVB2" s="52"/>
      <c r="HVC2" s="52"/>
      <c r="HVD2" s="52"/>
      <c r="HVE2" s="52"/>
      <c r="HVF2" s="52"/>
      <c r="HVG2" s="52"/>
      <c r="HVH2" s="52"/>
      <c r="HVI2" s="52"/>
      <c r="HVJ2" s="52"/>
      <c r="HVK2" s="52"/>
      <c r="HVL2" s="52"/>
      <c r="HVM2" s="52"/>
      <c r="HVN2" s="52"/>
      <c r="HVO2" s="52"/>
      <c r="HVP2" s="52"/>
      <c r="HVQ2" s="52"/>
      <c r="HVR2" s="52"/>
      <c r="HVS2" s="52"/>
      <c r="HVT2" s="52"/>
      <c r="HVU2" s="52"/>
      <c r="HVV2" s="52"/>
      <c r="HVW2" s="52"/>
      <c r="HVX2" s="52"/>
      <c r="HVY2" s="52"/>
      <c r="HVZ2" s="52"/>
      <c r="HWA2" s="52"/>
      <c r="HWB2" s="52"/>
      <c r="HWC2" s="52"/>
      <c r="HWD2" s="52"/>
      <c r="HWE2" s="52"/>
      <c r="HWF2" s="52"/>
      <c r="HWG2" s="52"/>
      <c r="HWH2" s="52"/>
      <c r="HWI2" s="52"/>
      <c r="HWJ2" s="52"/>
      <c r="HWK2" s="52"/>
      <c r="HWL2" s="52"/>
      <c r="HWM2" s="52"/>
      <c r="HWN2" s="52"/>
      <c r="HWO2" s="52"/>
      <c r="HWP2" s="52"/>
      <c r="HWQ2" s="52"/>
      <c r="HWR2" s="52"/>
      <c r="HWS2" s="52"/>
      <c r="HWT2" s="52"/>
      <c r="HWU2" s="52"/>
      <c r="HWV2" s="52"/>
      <c r="HWW2" s="52"/>
      <c r="HWX2" s="52"/>
      <c r="HWY2" s="52"/>
      <c r="HWZ2" s="52"/>
      <c r="HXA2" s="52"/>
      <c r="HXB2" s="52"/>
      <c r="HXC2" s="52"/>
      <c r="HXD2" s="52"/>
      <c r="HXE2" s="52"/>
      <c r="HXF2" s="52"/>
      <c r="HXG2" s="52"/>
      <c r="HXH2" s="52"/>
      <c r="HXI2" s="52"/>
      <c r="HXJ2" s="52"/>
      <c r="HXK2" s="52"/>
      <c r="HXL2" s="52"/>
      <c r="HXM2" s="52"/>
      <c r="HXN2" s="52"/>
      <c r="HXO2" s="52"/>
      <c r="HXP2" s="52"/>
      <c r="HXQ2" s="52"/>
      <c r="HXR2" s="52"/>
      <c r="HXS2" s="52"/>
      <c r="HXT2" s="52"/>
      <c r="HXU2" s="52"/>
      <c r="HXV2" s="52"/>
      <c r="HXW2" s="52"/>
      <c r="HXX2" s="52"/>
      <c r="HXY2" s="52"/>
      <c r="HXZ2" s="52"/>
      <c r="HYA2" s="52"/>
      <c r="HYB2" s="52"/>
      <c r="HYC2" s="52"/>
      <c r="HYD2" s="52"/>
      <c r="HYE2" s="52"/>
      <c r="HYF2" s="52"/>
      <c r="HYG2" s="52"/>
      <c r="HYH2" s="52"/>
      <c r="HYI2" s="52"/>
      <c r="HYJ2" s="52"/>
      <c r="HYK2" s="52"/>
      <c r="HYL2" s="52"/>
      <c r="HYM2" s="52"/>
      <c r="HYN2" s="52"/>
      <c r="HYO2" s="52"/>
      <c r="HYP2" s="52"/>
      <c r="HYQ2" s="52"/>
      <c r="HYR2" s="52"/>
      <c r="HYS2" s="52"/>
      <c r="HYT2" s="52"/>
      <c r="HYU2" s="52"/>
      <c r="HYV2" s="52"/>
      <c r="HYW2" s="52"/>
      <c r="HYX2" s="52"/>
      <c r="HYY2" s="52"/>
      <c r="HYZ2" s="52"/>
      <c r="HZA2" s="52"/>
      <c r="HZB2" s="52"/>
      <c r="HZC2" s="52"/>
      <c r="HZD2" s="52"/>
      <c r="HZE2" s="52"/>
      <c r="HZF2" s="52"/>
      <c r="HZG2" s="52"/>
      <c r="HZH2" s="52"/>
      <c r="HZI2" s="52"/>
      <c r="HZJ2" s="52"/>
      <c r="HZK2" s="52"/>
      <c r="HZL2" s="52"/>
      <c r="HZM2" s="52"/>
      <c r="HZN2" s="52"/>
      <c r="HZO2" s="52"/>
      <c r="HZP2" s="52"/>
      <c r="HZQ2" s="52"/>
      <c r="HZR2" s="52"/>
      <c r="HZS2" s="52"/>
      <c r="HZT2" s="52"/>
      <c r="HZU2" s="52"/>
      <c r="HZV2" s="52"/>
      <c r="HZW2" s="52"/>
      <c r="HZX2" s="52"/>
      <c r="HZY2" s="52"/>
      <c r="HZZ2" s="52"/>
      <c r="IAA2" s="52"/>
      <c r="IAB2" s="52"/>
      <c r="IAC2" s="52"/>
      <c r="IAD2" s="52"/>
      <c r="IAE2" s="52"/>
      <c r="IAF2" s="52"/>
      <c r="IAG2" s="52"/>
      <c r="IAH2" s="52"/>
      <c r="IAI2" s="52"/>
      <c r="IAJ2" s="52"/>
      <c r="IAK2" s="52"/>
      <c r="IAL2" s="52"/>
      <c r="IAM2" s="52"/>
      <c r="IAN2" s="52"/>
      <c r="IAO2" s="52"/>
      <c r="IAP2" s="52"/>
      <c r="IAQ2" s="52"/>
      <c r="IAR2" s="52"/>
      <c r="IAS2" s="52"/>
      <c r="IAT2" s="52"/>
      <c r="IAU2" s="52"/>
      <c r="IAV2" s="52"/>
      <c r="IAW2" s="52"/>
      <c r="IAX2" s="52"/>
      <c r="IAY2" s="52"/>
      <c r="IAZ2" s="52"/>
      <c r="IBA2" s="52"/>
      <c r="IBB2" s="52"/>
      <c r="IBC2" s="52"/>
      <c r="IBD2" s="52"/>
      <c r="IBE2" s="52"/>
      <c r="IBF2" s="52"/>
      <c r="IBG2" s="52"/>
      <c r="IBH2" s="52"/>
      <c r="IBI2" s="52"/>
      <c r="IBJ2" s="52"/>
      <c r="IBK2" s="52"/>
      <c r="IBL2" s="52"/>
      <c r="IBM2" s="52"/>
      <c r="IBN2" s="52"/>
      <c r="IBO2" s="52"/>
      <c r="IBP2" s="52"/>
      <c r="IBQ2" s="52"/>
      <c r="IBR2" s="52"/>
      <c r="IBS2" s="52"/>
      <c r="IBT2" s="52"/>
      <c r="IBU2" s="52"/>
      <c r="IBV2" s="52"/>
      <c r="IBW2" s="52"/>
      <c r="IBX2" s="52"/>
      <c r="IBY2" s="52"/>
      <c r="IBZ2" s="52"/>
      <c r="ICA2" s="52"/>
      <c r="ICB2" s="52"/>
      <c r="ICC2" s="52"/>
      <c r="ICD2" s="52"/>
      <c r="ICE2" s="52"/>
      <c r="ICF2" s="52"/>
      <c r="ICG2" s="52"/>
      <c r="ICH2" s="52"/>
      <c r="ICI2" s="52"/>
      <c r="ICJ2" s="52"/>
      <c r="ICK2" s="52"/>
      <c r="ICL2" s="52"/>
      <c r="ICM2" s="52"/>
      <c r="ICN2" s="52"/>
      <c r="ICO2" s="52"/>
      <c r="ICP2" s="52"/>
      <c r="ICQ2" s="52"/>
      <c r="ICR2" s="52"/>
      <c r="ICS2" s="52"/>
      <c r="ICT2" s="52"/>
      <c r="ICU2" s="52"/>
      <c r="ICV2" s="52"/>
      <c r="ICW2" s="52"/>
      <c r="ICX2" s="52"/>
      <c r="ICY2" s="52"/>
      <c r="ICZ2" s="52"/>
      <c r="IDA2" s="52"/>
      <c r="IDB2" s="52"/>
      <c r="IDC2" s="52"/>
      <c r="IDD2" s="52"/>
      <c r="IDE2" s="52"/>
      <c r="IDF2" s="52"/>
      <c r="IDG2" s="52"/>
      <c r="IDH2" s="52"/>
      <c r="IDI2" s="52"/>
      <c r="IDJ2" s="52"/>
      <c r="IDK2" s="52"/>
      <c r="IDL2" s="52"/>
      <c r="IDM2" s="52"/>
      <c r="IDN2" s="52"/>
      <c r="IDO2" s="52"/>
      <c r="IDP2" s="52"/>
      <c r="IDQ2" s="52"/>
      <c r="IDR2" s="52"/>
      <c r="IDS2" s="52"/>
      <c r="IDT2" s="52"/>
      <c r="IDU2" s="52"/>
      <c r="IDV2" s="52"/>
      <c r="IDW2" s="52"/>
      <c r="IDX2" s="52"/>
      <c r="IDY2" s="52"/>
      <c r="IDZ2" s="52"/>
      <c r="IEA2" s="52"/>
      <c r="IEB2" s="52"/>
      <c r="IEC2" s="52"/>
      <c r="IED2" s="52"/>
      <c r="IEE2" s="52"/>
      <c r="IEF2" s="52"/>
      <c r="IEG2" s="52"/>
      <c r="IEH2" s="52"/>
      <c r="IEI2" s="52"/>
      <c r="IEJ2" s="52"/>
      <c r="IEK2" s="52"/>
      <c r="IEL2" s="52"/>
      <c r="IEM2" s="52"/>
      <c r="IEN2" s="52"/>
      <c r="IEO2" s="52"/>
      <c r="IEP2" s="52"/>
      <c r="IEQ2" s="52"/>
      <c r="IER2" s="52"/>
      <c r="IES2" s="52"/>
      <c r="IET2" s="52"/>
      <c r="IEU2" s="52"/>
      <c r="IEV2" s="52"/>
      <c r="IEW2" s="52"/>
      <c r="IEX2" s="52"/>
      <c r="IEY2" s="52"/>
      <c r="IEZ2" s="52"/>
      <c r="IFA2" s="52"/>
      <c r="IFB2" s="52"/>
      <c r="IFC2" s="52"/>
      <c r="IFD2" s="52"/>
      <c r="IFE2" s="52"/>
      <c r="IFF2" s="52"/>
      <c r="IFG2" s="52"/>
      <c r="IFH2" s="52"/>
      <c r="IFI2" s="52"/>
      <c r="IFJ2" s="52"/>
      <c r="IFK2" s="52"/>
      <c r="IFL2" s="52"/>
      <c r="IFM2" s="52"/>
      <c r="IFN2" s="52"/>
      <c r="IFO2" s="52"/>
      <c r="IFP2" s="52"/>
      <c r="IFQ2" s="52"/>
      <c r="IFR2" s="52"/>
      <c r="IFS2" s="52"/>
      <c r="IFT2" s="52"/>
      <c r="IFU2" s="52"/>
      <c r="IFV2" s="52"/>
      <c r="IFW2" s="52"/>
      <c r="IFX2" s="52"/>
      <c r="IFY2" s="52"/>
      <c r="IFZ2" s="52"/>
      <c r="IGA2" s="52"/>
      <c r="IGB2" s="52"/>
      <c r="IGC2" s="52"/>
      <c r="IGD2" s="52"/>
      <c r="IGE2" s="52"/>
      <c r="IGF2" s="52"/>
      <c r="IGG2" s="52"/>
      <c r="IGH2" s="52"/>
      <c r="IGI2" s="52"/>
      <c r="IGJ2" s="52"/>
      <c r="IGK2" s="52"/>
      <c r="IGL2" s="52"/>
      <c r="IGM2" s="52"/>
      <c r="IGN2" s="52"/>
      <c r="IGO2" s="52"/>
      <c r="IGP2" s="52"/>
      <c r="IGQ2" s="52"/>
      <c r="IGR2" s="52"/>
      <c r="IGS2" s="52"/>
      <c r="IGT2" s="52"/>
      <c r="IGU2" s="52"/>
      <c r="IGV2" s="52"/>
      <c r="IGW2" s="52"/>
      <c r="IGX2" s="52"/>
      <c r="IGY2" s="52"/>
      <c r="IGZ2" s="52"/>
      <c r="IHA2" s="52"/>
      <c r="IHB2" s="52"/>
      <c r="IHC2" s="52"/>
      <c r="IHD2" s="52"/>
      <c r="IHE2" s="52"/>
      <c r="IHF2" s="52"/>
      <c r="IHG2" s="52"/>
      <c r="IHH2" s="52"/>
      <c r="IHI2" s="52"/>
      <c r="IHJ2" s="52"/>
      <c r="IHK2" s="52"/>
      <c r="IHL2" s="52"/>
      <c r="IHM2" s="52"/>
      <c r="IHN2" s="52"/>
      <c r="IHO2" s="52"/>
      <c r="IHP2" s="52"/>
      <c r="IHQ2" s="52"/>
      <c r="IHR2" s="52"/>
      <c r="IHS2" s="52"/>
      <c r="IHT2" s="52"/>
      <c r="IHU2" s="52"/>
      <c r="IHV2" s="52"/>
      <c r="IHW2" s="52"/>
      <c r="IHX2" s="52"/>
      <c r="IHY2" s="52"/>
      <c r="IHZ2" s="52"/>
      <c r="IIA2" s="52"/>
      <c r="IIB2" s="52"/>
      <c r="IIC2" s="52"/>
      <c r="IID2" s="52"/>
      <c r="IIE2" s="52"/>
      <c r="IIF2" s="52"/>
      <c r="IIG2" s="52"/>
      <c r="IIH2" s="52"/>
      <c r="III2" s="52"/>
      <c r="IIJ2" s="52"/>
      <c r="IIK2" s="52"/>
      <c r="IIL2" s="52"/>
      <c r="IIM2" s="52"/>
      <c r="IIN2" s="52"/>
      <c r="IIO2" s="52"/>
      <c r="IIP2" s="52"/>
      <c r="IIQ2" s="52"/>
      <c r="IIR2" s="52"/>
      <c r="IIS2" s="52"/>
      <c r="IIT2" s="52"/>
      <c r="IIU2" s="52"/>
      <c r="IIV2" s="52"/>
      <c r="IIW2" s="52"/>
      <c r="IIX2" s="52"/>
      <c r="IIY2" s="52"/>
      <c r="IIZ2" s="52"/>
      <c r="IJA2" s="52"/>
      <c r="IJB2" s="52"/>
      <c r="IJC2" s="52"/>
      <c r="IJD2" s="52"/>
      <c r="IJE2" s="52"/>
      <c r="IJF2" s="52"/>
      <c r="IJG2" s="52"/>
      <c r="IJH2" s="52"/>
      <c r="IJI2" s="52"/>
      <c r="IJJ2" s="52"/>
      <c r="IJK2" s="52"/>
      <c r="IJL2" s="52"/>
      <c r="IJM2" s="52"/>
      <c r="IJN2" s="52"/>
      <c r="IJO2" s="52"/>
      <c r="IJP2" s="52"/>
      <c r="IJQ2" s="52"/>
      <c r="IJR2" s="52"/>
      <c r="IJS2" s="52"/>
      <c r="IJT2" s="52"/>
      <c r="IJU2" s="52"/>
      <c r="IJV2" s="52"/>
      <c r="IJW2" s="52"/>
      <c r="IJX2" s="52"/>
      <c r="IJY2" s="52"/>
      <c r="IJZ2" s="52"/>
      <c r="IKA2" s="52"/>
      <c r="IKB2" s="52"/>
      <c r="IKC2" s="52"/>
      <c r="IKD2" s="52"/>
      <c r="IKE2" s="52"/>
      <c r="IKF2" s="52"/>
      <c r="IKG2" s="52"/>
      <c r="IKH2" s="52"/>
      <c r="IKI2" s="52"/>
      <c r="IKJ2" s="52"/>
      <c r="IKK2" s="52"/>
      <c r="IKL2" s="52"/>
      <c r="IKM2" s="52"/>
      <c r="IKN2" s="52"/>
      <c r="IKO2" s="52"/>
      <c r="IKP2" s="52"/>
      <c r="IKQ2" s="52"/>
      <c r="IKR2" s="52"/>
      <c r="IKS2" s="52"/>
      <c r="IKT2" s="52"/>
      <c r="IKU2" s="52"/>
      <c r="IKV2" s="52"/>
      <c r="IKW2" s="52"/>
      <c r="IKX2" s="52"/>
      <c r="IKY2" s="52"/>
      <c r="IKZ2" s="52"/>
      <c r="ILA2" s="52"/>
      <c r="ILB2" s="52"/>
      <c r="ILC2" s="52"/>
      <c r="ILD2" s="52"/>
      <c r="ILE2" s="52"/>
      <c r="ILF2" s="52"/>
      <c r="ILG2" s="52"/>
      <c r="ILH2" s="52"/>
      <c r="ILI2" s="52"/>
      <c r="ILJ2" s="52"/>
      <c r="ILK2" s="52"/>
      <c r="ILL2" s="52"/>
      <c r="ILM2" s="52"/>
      <c r="ILN2" s="52"/>
      <c r="ILO2" s="52"/>
      <c r="ILP2" s="52"/>
      <c r="ILQ2" s="52"/>
      <c r="ILR2" s="52"/>
      <c r="ILS2" s="52"/>
      <c r="ILT2" s="52"/>
      <c r="ILU2" s="52"/>
      <c r="ILV2" s="52"/>
      <c r="ILW2" s="52"/>
      <c r="ILX2" s="52"/>
      <c r="ILY2" s="52"/>
      <c r="ILZ2" s="52"/>
      <c r="IMA2" s="52"/>
      <c r="IMB2" s="52"/>
      <c r="IMC2" s="52"/>
      <c r="IMD2" s="52"/>
      <c r="IME2" s="52"/>
      <c r="IMF2" s="52"/>
      <c r="IMG2" s="52"/>
      <c r="IMH2" s="52"/>
      <c r="IMI2" s="52"/>
      <c r="IMJ2" s="52"/>
      <c r="IMK2" s="52"/>
      <c r="IML2" s="52"/>
      <c r="IMM2" s="52"/>
      <c r="IMN2" s="52"/>
      <c r="IMO2" s="52"/>
      <c r="IMP2" s="52"/>
      <c r="IMQ2" s="52"/>
      <c r="IMR2" s="52"/>
      <c r="IMS2" s="52"/>
      <c r="IMT2" s="52"/>
      <c r="IMU2" s="52"/>
      <c r="IMV2" s="52"/>
      <c r="IMW2" s="52"/>
      <c r="IMX2" s="52"/>
      <c r="IMY2" s="52"/>
      <c r="IMZ2" s="52"/>
      <c r="INA2" s="52"/>
      <c r="INB2" s="52"/>
      <c r="INC2" s="52"/>
      <c r="IND2" s="52"/>
      <c r="INE2" s="52"/>
      <c r="INF2" s="52"/>
      <c r="ING2" s="52"/>
      <c r="INH2" s="52"/>
      <c r="INI2" s="52"/>
      <c r="INJ2" s="52"/>
      <c r="INK2" s="52"/>
      <c r="INL2" s="52"/>
      <c r="INM2" s="52"/>
      <c r="INN2" s="52"/>
      <c r="INO2" s="52"/>
      <c r="INP2" s="52"/>
      <c r="INQ2" s="52"/>
      <c r="INR2" s="52"/>
      <c r="INS2" s="52"/>
      <c r="INT2" s="52"/>
      <c r="INU2" s="52"/>
      <c r="INV2" s="52"/>
      <c r="INW2" s="52"/>
      <c r="INX2" s="52"/>
      <c r="INY2" s="52"/>
      <c r="INZ2" s="52"/>
      <c r="IOA2" s="52"/>
      <c r="IOB2" s="52"/>
      <c r="IOC2" s="52"/>
      <c r="IOD2" s="52"/>
      <c r="IOE2" s="52"/>
      <c r="IOF2" s="52"/>
      <c r="IOG2" s="52"/>
      <c r="IOH2" s="52"/>
      <c r="IOI2" s="52"/>
      <c r="IOJ2" s="52"/>
      <c r="IOK2" s="52"/>
      <c r="IOL2" s="52"/>
      <c r="IOM2" s="52"/>
      <c r="ION2" s="52"/>
      <c r="IOO2" s="52"/>
      <c r="IOP2" s="52"/>
      <c r="IOQ2" s="52"/>
      <c r="IOR2" s="52"/>
      <c r="IOS2" s="52"/>
      <c r="IOT2" s="52"/>
      <c r="IOU2" s="52"/>
      <c r="IOV2" s="52"/>
      <c r="IOW2" s="52"/>
      <c r="IOX2" s="52"/>
      <c r="IOY2" s="52"/>
      <c r="IOZ2" s="52"/>
      <c r="IPA2" s="52"/>
      <c r="IPB2" s="52"/>
      <c r="IPC2" s="52"/>
      <c r="IPD2" s="52"/>
      <c r="IPE2" s="52"/>
      <c r="IPF2" s="52"/>
      <c r="IPG2" s="52"/>
      <c r="IPH2" s="52"/>
      <c r="IPI2" s="52"/>
      <c r="IPJ2" s="52"/>
      <c r="IPK2" s="52"/>
      <c r="IPL2" s="52"/>
      <c r="IPM2" s="52"/>
      <c r="IPN2" s="52"/>
      <c r="IPO2" s="52"/>
      <c r="IPP2" s="52"/>
      <c r="IPQ2" s="52"/>
      <c r="IPR2" s="52"/>
      <c r="IPS2" s="52"/>
      <c r="IPT2" s="52"/>
      <c r="IPU2" s="52"/>
      <c r="IPV2" s="52"/>
      <c r="IPW2" s="52"/>
      <c r="IPX2" s="52"/>
      <c r="IPY2" s="52"/>
      <c r="IPZ2" s="52"/>
      <c r="IQA2" s="52"/>
      <c r="IQB2" s="52"/>
      <c r="IQC2" s="52"/>
      <c r="IQD2" s="52"/>
      <c r="IQE2" s="52"/>
      <c r="IQF2" s="52"/>
      <c r="IQG2" s="52"/>
      <c r="IQH2" s="52"/>
      <c r="IQI2" s="52"/>
      <c r="IQJ2" s="52"/>
      <c r="IQK2" s="52"/>
      <c r="IQL2" s="52"/>
      <c r="IQM2" s="52"/>
      <c r="IQN2" s="52"/>
      <c r="IQO2" s="52"/>
      <c r="IQP2" s="52"/>
      <c r="IQQ2" s="52"/>
      <c r="IQR2" s="52"/>
      <c r="IQS2" s="52"/>
      <c r="IQT2" s="52"/>
      <c r="IQU2" s="52"/>
      <c r="IQV2" s="52"/>
      <c r="IQW2" s="52"/>
      <c r="IQX2" s="52"/>
      <c r="IQY2" s="52"/>
      <c r="IQZ2" s="52"/>
      <c r="IRA2" s="52"/>
      <c r="IRB2" s="52"/>
      <c r="IRC2" s="52"/>
      <c r="IRD2" s="52"/>
      <c r="IRE2" s="52"/>
      <c r="IRF2" s="52"/>
      <c r="IRG2" s="52"/>
      <c r="IRH2" s="52"/>
      <c r="IRI2" s="52"/>
      <c r="IRJ2" s="52"/>
      <c r="IRK2" s="52"/>
      <c r="IRL2" s="52"/>
      <c r="IRM2" s="52"/>
      <c r="IRN2" s="52"/>
      <c r="IRO2" s="52"/>
      <c r="IRP2" s="52"/>
      <c r="IRQ2" s="52"/>
      <c r="IRR2" s="52"/>
      <c r="IRS2" s="52"/>
      <c r="IRT2" s="52"/>
      <c r="IRU2" s="52"/>
      <c r="IRV2" s="52"/>
      <c r="IRW2" s="52"/>
      <c r="IRX2" s="52"/>
      <c r="IRY2" s="52"/>
      <c r="IRZ2" s="52"/>
      <c r="ISA2" s="52"/>
      <c r="ISB2" s="52"/>
      <c r="ISC2" s="52"/>
      <c r="ISD2" s="52"/>
      <c r="ISE2" s="52"/>
      <c r="ISF2" s="52"/>
      <c r="ISG2" s="52"/>
      <c r="ISH2" s="52"/>
      <c r="ISI2" s="52"/>
      <c r="ISJ2" s="52"/>
      <c r="ISK2" s="52"/>
      <c r="ISL2" s="52"/>
      <c r="ISM2" s="52"/>
      <c r="ISN2" s="52"/>
      <c r="ISO2" s="52"/>
      <c r="ISP2" s="52"/>
      <c r="ISQ2" s="52"/>
      <c r="ISR2" s="52"/>
      <c r="ISS2" s="52"/>
      <c r="IST2" s="52"/>
      <c r="ISU2" s="52"/>
      <c r="ISV2" s="52"/>
      <c r="ISW2" s="52"/>
      <c r="ISX2" s="52"/>
      <c r="ISY2" s="52"/>
      <c r="ISZ2" s="52"/>
      <c r="ITA2" s="52"/>
      <c r="ITB2" s="52"/>
      <c r="ITC2" s="52"/>
      <c r="ITD2" s="52"/>
      <c r="ITE2" s="52"/>
      <c r="ITF2" s="52"/>
      <c r="ITG2" s="52"/>
      <c r="ITH2" s="52"/>
      <c r="ITI2" s="52"/>
      <c r="ITJ2" s="52"/>
      <c r="ITK2" s="52"/>
      <c r="ITL2" s="52"/>
      <c r="ITM2" s="52"/>
      <c r="ITN2" s="52"/>
      <c r="ITO2" s="52"/>
      <c r="ITP2" s="52"/>
      <c r="ITQ2" s="52"/>
      <c r="ITR2" s="52"/>
      <c r="ITS2" s="52"/>
      <c r="ITT2" s="52"/>
      <c r="ITU2" s="52"/>
      <c r="ITV2" s="52"/>
      <c r="ITW2" s="52"/>
      <c r="ITX2" s="52"/>
      <c r="ITY2" s="52"/>
      <c r="ITZ2" s="52"/>
      <c r="IUA2" s="52"/>
      <c r="IUB2" s="52"/>
      <c r="IUC2" s="52"/>
      <c r="IUD2" s="52"/>
      <c r="IUE2" s="52"/>
      <c r="IUF2" s="52"/>
      <c r="IUG2" s="52"/>
      <c r="IUH2" s="52"/>
      <c r="IUI2" s="52"/>
      <c r="IUJ2" s="52"/>
      <c r="IUK2" s="52"/>
      <c r="IUL2" s="52"/>
      <c r="IUM2" s="52"/>
      <c r="IUN2" s="52"/>
      <c r="IUO2" s="52"/>
      <c r="IUP2" s="52"/>
      <c r="IUQ2" s="52"/>
      <c r="IUR2" s="52"/>
      <c r="IUS2" s="52"/>
      <c r="IUT2" s="52"/>
      <c r="IUU2" s="52"/>
      <c r="IUV2" s="52"/>
      <c r="IUW2" s="52"/>
      <c r="IUX2" s="52"/>
      <c r="IUY2" s="52"/>
      <c r="IUZ2" s="52"/>
      <c r="IVA2" s="52"/>
      <c r="IVB2" s="52"/>
      <c r="IVC2" s="52"/>
      <c r="IVD2" s="52"/>
      <c r="IVE2" s="52"/>
      <c r="IVF2" s="52"/>
      <c r="IVG2" s="52"/>
      <c r="IVH2" s="52"/>
      <c r="IVI2" s="52"/>
      <c r="IVJ2" s="52"/>
      <c r="IVK2" s="52"/>
      <c r="IVL2" s="52"/>
      <c r="IVM2" s="52"/>
      <c r="IVN2" s="52"/>
      <c r="IVO2" s="52"/>
      <c r="IVP2" s="52"/>
      <c r="IVQ2" s="52"/>
      <c r="IVR2" s="52"/>
      <c r="IVS2" s="52"/>
      <c r="IVT2" s="52"/>
      <c r="IVU2" s="52"/>
      <c r="IVV2" s="52"/>
      <c r="IVW2" s="52"/>
      <c r="IVX2" s="52"/>
      <c r="IVY2" s="52"/>
      <c r="IVZ2" s="52"/>
      <c r="IWA2" s="52"/>
      <c r="IWB2" s="52"/>
      <c r="IWC2" s="52"/>
      <c r="IWD2" s="52"/>
      <c r="IWE2" s="52"/>
      <c r="IWF2" s="52"/>
      <c r="IWG2" s="52"/>
      <c r="IWH2" s="52"/>
      <c r="IWI2" s="52"/>
      <c r="IWJ2" s="52"/>
      <c r="IWK2" s="52"/>
      <c r="IWL2" s="52"/>
      <c r="IWM2" s="52"/>
      <c r="IWN2" s="52"/>
      <c r="IWO2" s="52"/>
      <c r="IWP2" s="52"/>
      <c r="IWQ2" s="52"/>
      <c r="IWR2" s="52"/>
      <c r="IWS2" s="52"/>
      <c r="IWT2" s="52"/>
      <c r="IWU2" s="52"/>
      <c r="IWV2" s="52"/>
      <c r="IWW2" s="52"/>
      <c r="IWX2" s="52"/>
      <c r="IWY2" s="52"/>
      <c r="IWZ2" s="52"/>
      <c r="IXA2" s="52"/>
      <c r="IXB2" s="52"/>
      <c r="IXC2" s="52"/>
      <c r="IXD2" s="52"/>
      <c r="IXE2" s="52"/>
      <c r="IXF2" s="52"/>
      <c r="IXG2" s="52"/>
      <c r="IXH2" s="52"/>
      <c r="IXI2" s="52"/>
      <c r="IXJ2" s="52"/>
      <c r="IXK2" s="52"/>
      <c r="IXL2" s="52"/>
      <c r="IXM2" s="52"/>
      <c r="IXN2" s="52"/>
      <c r="IXO2" s="52"/>
      <c r="IXP2" s="52"/>
      <c r="IXQ2" s="52"/>
      <c r="IXR2" s="52"/>
      <c r="IXS2" s="52"/>
      <c r="IXT2" s="52"/>
      <c r="IXU2" s="52"/>
      <c r="IXV2" s="52"/>
      <c r="IXW2" s="52"/>
      <c r="IXX2" s="52"/>
      <c r="IXY2" s="52"/>
      <c r="IXZ2" s="52"/>
      <c r="IYA2" s="52"/>
      <c r="IYB2" s="52"/>
      <c r="IYC2" s="52"/>
      <c r="IYD2" s="52"/>
      <c r="IYE2" s="52"/>
      <c r="IYF2" s="52"/>
      <c r="IYG2" s="52"/>
      <c r="IYH2" s="52"/>
      <c r="IYI2" s="52"/>
      <c r="IYJ2" s="52"/>
      <c r="IYK2" s="52"/>
      <c r="IYL2" s="52"/>
      <c r="IYM2" s="52"/>
      <c r="IYN2" s="52"/>
      <c r="IYO2" s="52"/>
      <c r="IYP2" s="52"/>
      <c r="IYQ2" s="52"/>
      <c r="IYR2" s="52"/>
      <c r="IYS2" s="52"/>
      <c r="IYT2" s="52"/>
      <c r="IYU2" s="52"/>
      <c r="IYV2" s="52"/>
      <c r="IYW2" s="52"/>
      <c r="IYX2" s="52"/>
      <c r="IYY2" s="52"/>
      <c r="IYZ2" s="52"/>
      <c r="IZA2" s="52"/>
      <c r="IZB2" s="52"/>
      <c r="IZC2" s="52"/>
      <c r="IZD2" s="52"/>
      <c r="IZE2" s="52"/>
      <c r="IZF2" s="52"/>
      <c r="IZG2" s="52"/>
      <c r="IZH2" s="52"/>
      <c r="IZI2" s="52"/>
      <c r="IZJ2" s="52"/>
      <c r="IZK2" s="52"/>
      <c r="IZL2" s="52"/>
      <c r="IZM2" s="52"/>
      <c r="IZN2" s="52"/>
      <c r="IZO2" s="52"/>
      <c r="IZP2" s="52"/>
      <c r="IZQ2" s="52"/>
      <c r="IZR2" s="52"/>
      <c r="IZS2" s="52"/>
      <c r="IZT2" s="52"/>
      <c r="IZU2" s="52"/>
      <c r="IZV2" s="52"/>
      <c r="IZW2" s="52"/>
      <c r="IZX2" s="52"/>
      <c r="IZY2" s="52"/>
      <c r="IZZ2" s="52"/>
      <c r="JAA2" s="52"/>
      <c r="JAB2" s="52"/>
      <c r="JAC2" s="52"/>
      <c r="JAD2" s="52"/>
      <c r="JAE2" s="52"/>
      <c r="JAF2" s="52"/>
      <c r="JAG2" s="52"/>
      <c r="JAH2" s="52"/>
      <c r="JAI2" s="52"/>
      <c r="JAJ2" s="52"/>
      <c r="JAK2" s="52"/>
      <c r="JAL2" s="52"/>
      <c r="JAM2" s="52"/>
      <c r="JAN2" s="52"/>
      <c r="JAO2" s="52"/>
      <c r="JAP2" s="52"/>
      <c r="JAQ2" s="52"/>
      <c r="JAR2" s="52"/>
      <c r="JAS2" s="52"/>
      <c r="JAT2" s="52"/>
      <c r="JAU2" s="52"/>
      <c r="JAV2" s="52"/>
      <c r="JAW2" s="52"/>
      <c r="JAX2" s="52"/>
      <c r="JAY2" s="52"/>
      <c r="JAZ2" s="52"/>
      <c r="JBA2" s="52"/>
      <c r="JBB2" s="52"/>
      <c r="JBC2" s="52"/>
      <c r="JBD2" s="52"/>
      <c r="JBE2" s="52"/>
      <c r="JBF2" s="52"/>
      <c r="JBG2" s="52"/>
      <c r="JBH2" s="52"/>
      <c r="JBI2" s="52"/>
      <c r="JBJ2" s="52"/>
      <c r="JBK2" s="52"/>
      <c r="JBL2" s="52"/>
      <c r="JBM2" s="52"/>
      <c r="JBN2" s="52"/>
      <c r="JBO2" s="52"/>
      <c r="JBP2" s="52"/>
      <c r="JBQ2" s="52"/>
      <c r="JBR2" s="52"/>
      <c r="JBS2" s="52"/>
      <c r="JBT2" s="52"/>
      <c r="JBU2" s="52"/>
      <c r="JBV2" s="52"/>
      <c r="JBW2" s="52"/>
      <c r="JBX2" s="52"/>
      <c r="JBY2" s="52"/>
      <c r="JBZ2" s="52"/>
      <c r="JCA2" s="52"/>
      <c r="JCB2" s="52"/>
      <c r="JCC2" s="52"/>
      <c r="JCD2" s="52"/>
      <c r="JCE2" s="52"/>
      <c r="JCF2" s="52"/>
      <c r="JCG2" s="52"/>
      <c r="JCH2" s="52"/>
      <c r="JCI2" s="52"/>
      <c r="JCJ2" s="52"/>
      <c r="JCK2" s="52"/>
      <c r="JCL2" s="52"/>
      <c r="JCM2" s="52"/>
      <c r="JCN2" s="52"/>
      <c r="JCO2" s="52"/>
      <c r="JCP2" s="52"/>
      <c r="JCQ2" s="52"/>
      <c r="JCR2" s="52"/>
      <c r="JCS2" s="52"/>
      <c r="JCT2" s="52"/>
      <c r="JCU2" s="52"/>
      <c r="JCV2" s="52"/>
      <c r="JCW2" s="52"/>
      <c r="JCX2" s="52"/>
      <c r="JCY2" s="52"/>
      <c r="JCZ2" s="52"/>
      <c r="JDA2" s="52"/>
      <c r="JDB2" s="52"/>
      <c r="JDC2" s="52"/>
      <c r="JDD2" s="52"/>
      <c r="JDE2" s="52"/>
      <c r="JDF2" s="52"/>
      <c r="JDG2" s="52"/>
      <c r="JDH2" s="52"/>
      <c r="JDI2" s="52"/>
      <c r="JDJ2" s="52"/>
      <c r="JDK2" s="52"/>
      <c r="JDL2" s="52"/>
      <c r="JDM2" s="52"/>
      <c r="JDN2" s="52"/>
      <c r="JDO2" s="52"/>
      <c r="JDP2" s="52"/>
      <c r="JDQ2" s="52"/>
      <c r="JDR2" s="52"/>
      <c r="JDS2" s="52"/>
      <c r="JDT2" s="52"/>
      <c r="JDU2" s="52"/>
      <c r="JDV2" s="52"/>
      <c r="JDW2" s="52"/>
      <c r="JDX2" s="52"/>
      <c r="JDY2" s="52"/>
      <c r="JDZ2" s="52"/>
      <c r="JEA2" s="52"/>
      <c r="JEB2" s="52"/>
      <c r="JEC2" s="52"/>
      <c r="JED2" s="52"/>
      <c r="JEE2" s="52"/>
      <c r="JEF2" s="52"/>
      <c r="JEG2" s="52"/>
      <c r="JEH2" s="52"/>
      <c r="JEI2" s="52"/>
      <c r="JEJ2" s="52"/>
      <c r="JEK2" s="52"/>
      <c r="JEL2" s="52"/>
      <c r="JEM2" s="52"/>
      <c r="JEN2" s="52"/>
      <c r="JEO2" s="52"/>
      <c r="JEP2" s="52"/>
      <c r="JEQ2" s="52"/>
      <c r="JER2" s="52"/>
      <c r="JES2" s="52"/>
      <c r="JET2" s="52"/>
      <c r="JEU2" s="52"/>
      <c r="JEV2" s="52"/>
      <c r="JEW2" s="52"/>
      <c r="JEX2" s="52"/>
      <c r="JEY2" s="52"/>
      <c r="JEZ2" s="52"/>
      <c r="JFA2" s="52"/>
      <c r="JFB2" s="52"/>
      <c r="JFC2" s="52"/>
      <c r="JFD2" s="52"/>
      <c r="JFE2" s="52"/>
      <c r="JFF2" s="52"/>
      <c r="JFG2" s="52"/>
      <c r="JFH2" s="52"/>
      <c r="JFI2" s="52"/>
      <c r="JFJ2" s="52"/>
      <c r="JFK2" s="52"/>
      <c r="JFL2" s="52"/>
      <c r="JFM2" s="52"/>
      <c r="JFN2" s="52"/>
      <c r="JFO2" s="52"/>
      <c r="JFP2" s="52"/>
      <c r="JFQ2" s="52"/>
      <c r="JFR2" s="52"/>
      <c r="JFS2" s="52"/>
      <c r="JFT2" s="52"/>
      <c r="JFU2" s="52"/>
      <c r="JFV2" s="52"/>
      <c r="JFW2" s="52"/>
      <c r="JFX2" s="52"/>
      <c r="JFY2" s="52"/>
      <c r="JFZ2" s="52"/>
      <c r="JGA2" s="52"/>
      <c r="JGB2" s="52"/>
      <c r="JGC2" s="52"/>
      <c r="JGD2" s="52"/>
      <c r="JGE2" s="52"/>
      <c r="JGF2" s="52"/>
      <c r="JGG2" s="52"/>
      <c r="JGH2" s="52"/>
      <c r="JGI2" s="52"/>
      <c r="JGJ2" s="52"/>
      <c r="JGK2" s="52"/>
      <c r="JGL2" s="52"/>
      <c r="JGM2" s="52"/>
      <c r="JGN2" s="52"/>
      <c r="JGO2" s="52"/>
      <c r="JGP2" s="52"/>
      <c r="JGQ2" s="52"/>
      <c r="JGR2" s="52"/>
      <c r="JGS2" s="52"/>
      <c r="JGT2" s="52"/>
      <c r="JGU2" s="52"/>
      <c r="JGV2" s="52"/>
      <c r="JGW2" s="52"/>
      <c r="JGX2" s="52"/>
      <c r="JGY2" s="52"/>
      <c r="JGZ2" s="52"/>
      <c r="JHA2" s="52"/>
      <c r="JHB2" s="52"/>
      <c r="JHC2" s="52"/>
      <c r="JHD2" s="52"/>
      <c r="JHE2" s="52"/>
      <c r="JHF2" s="52"/>
      <c r="JHG2" s="52"/>
      <c r="JHH2" s="52"/>
      <c r="JHI2" s="52"/>
      <c r="JHJ2" s="52"/>
      <c r="JHK2" s="52"/>
      <c r="JHL2" s="52"/>
      <c r="JHM2" s="52"/>
      <c r="JHN2" s="52"/>
      <c r="JHO2" s="52"/>
      <c r="JHP2" s="52"/>
      <c r="JHQ2" s="52"/>
      <c r="JHR2" s="52"/>
      <c r="JHS2" s="52"/>
      <c r="JHT2" s="52"/>
      <c r="JHU2" s="52"/>
      <c r="JHV2" s="52"/>
      <c r="JHW2" s="52"/>
      <c r="JHX2" s="52"/>
      <c r="JHY2" s="52"/>
      <c r="JHZ2" s="52"/>
      <c r="JIA2" s="52"/>
      <c r="JIB2" s="52"/>
      <c r="JIC2" s="52"/>
      <c r="JID2" s="52"/>
      <c r="JIE2" s="52"/>
      <c r="JIF2" s="52"/>
      <c r="JIG2" s="52"/>
      <c r="JIH2" s="52"/>
      <c r="JII2" s="52"/>
      <c r="JIJ2" s="52"/>
      <c r="JIK2" s="52"/>
      <c r="JIL2" s="52"/>
      <c r="JIM2" s="52"/>
      <c r="JIN2" s="52"/>
      <c r="JIO2" s="52"/>
      <c r="JIP2" s="52"/>
      <c r="JIQ2" s="52"/>
      <c r="JIR2" s="52"/>
      <c r="JIS2" s="52"/>
      <c r="JIT2" s="52"/>
      <c r="JIU2" s="52"/>
      <c r="JIV2" s="52"/>
      <c r="JIW2" s="52"/>
      <c r="JIX2" s="52"/>
      <c r="JIY2" s="52"/>
      <c r="JIZ2" s="52"/>
      <c r="JJA2" s="52"/>
      <c r="JJB2" s="52"/>
      <c r="JJC2" s="52"/>
      <c r="JJD2" s="52"/>
      <c r="JJE2" s="52"/>
      <c r="JJF2" s="52"/>
      <c r="JJG2" s="52"/>
      <c r="JJH2" s="52"/>
      <c r="JJI2" s="52"/>
      <c r="JJJ2" s="52"/>
      <c r="JJK2" s="52"/>
      <c r="JJL2" s="52"/>
      <c r="JJM2" s="52"/>
      <c r="JJN2" s="52"/>
      <c r="JJO2" s="52"/>
      <c r="JJP2" s="52"/>
      <c r="JJQ2" s="52"/>
      <c r="JJR2" s="52"/>
      <c r="JJS2" s="52"/>
      <c r="JJT2" s="52"/>
      <c r="JJU2" s="52"/>
      <c r="JJV2" s="52"/>
      <c r="JJW2" s="52"/>
      <c r="JJX2" s="52"/>
      <c r="JJY2" s="52"/>
      <c r="JJZ2" s="52"/>
      <c r="JKA2" s="52"/>
      <c r="JKB2" s="52"/>
      <c r="JKC2" s="52"/>
      <c r="JKD2" s="52"/>
      <c r="JKE2" s="52"/>
      <c r="JKF2" s="52"/>
      <c r="JKG2" s="52"/>
      <c r="JKH2" s="52"/>
      <c r="JKI2" s="52"/>
      <c r="JKJ2" s="52"/>
      <c r="JKK2" s="52"/>
      <c r="JKL2" s="52"/>
      <c r="JKM2" s="52"/>
      <c r="JKN2" s="52"/>
      <c r="JKO2" s="52"/>
      <c r="JKP2" s="52"/>
      <c r="JKQ2" s="52"/>
      <c r="JKR2" s="52"/>
      <c r="JKS2" s="52"/>
      <c r="JKT2" s="52"/>
      <c r="JKU2" s="52"/>
      <c r="JKV2" s="52"/>
      <c r="JKW2" s="52"/>
      <c r="JKX2" s="52"/>
      <c r="JKY2" s="52"/>
      <c r="JKZ2" s="52"/>
      <c r="JLA2" s="52"/>
      <c r="JLB2" s="52"/>
      <c r="JLC2" s="52"/>
      <c r="JLD2" s="52"/>
      <c r="JLE2" s="52"/>
      <c r="JLF2" s="52"/>
      <c r="JLG2" s="52"/>
      <c r="JLH2" s="52"/>
      <c r="JLI2" s="52"/>
      <c r="JLJ2" s="52"/>
      <c r="JLK2" s="52"/>
      <c r="JLL2" s="52"/>
      <c r="JLM2" s="52"/>
      <c r="JLN2" s="52"/>
      <c r="JLO2" s="52"/>
      <c r="JLP2" s="52"/>
      <c r="JLQ2" s="52"/>
      <c r="JLR2" s="52"/>
      <c r="JLS2" s="52"/>
      <c r="JLT2" s="52"/>
      <c r="JLU2" s="52"/>
      <c r="JLV2" s="52"/>
      <c r="JLW2" s="52"/>
      <c r="JLX2" s="52"/>
      <c r="JLY2" s="52"/>
      <c r="JLZ2" s="52"/>
      <c r="JMA2" s="52"/>
      <c r="JMB2" s="52"/>
      <c r="JMC2" s="52"/>
      <c r="JMD2" s="52"/>
      <c r="JME2" s="52"/>
      <c r="JMF2" s="52"/>
      <c r="JMG2" s="52"/>
      <c r="JMH2" s="52"/>
      <c r="JMI2" s="52"/>
      <c r="JMJ2" s="52"/>
      <c r="JMK2" s="52"/>
      <c r="JML2" s="52"/>
      <c r="JMM2" s="52"/>
      <c r="JMN2" s="52"/>
      <c r="JMO2" s="52"/>
      <c r="JMP2" s="52"/>
      <c r="JMQ2" s="52"/>
      <c r="JMR2" s="52"/>
      <c r="JMS2" s="52"/>
      <c r="JMT2" s="52"/>
      <c r="JMU2" s="52"/>
      <c r="JMV2" s="52"/>
      <c r="JMW2" s="52"/>
      <c r="JMX2" s="52"/>
      <c r="JMY2" s="52"/>
      <c r="JMZ2" s="52"/>
      <c r="JNA2" s="52"/>
      <c r="JNB2" s="52"/>
      <c r="JNC2" s="52"/>
      <c r="JND2" s="52"/>
      <c r="JNE2" s="52"/>
      <c r="JNF2" s="52"/>
      <c r="JNG2" s="52"/>
      <c r="JNH2" s="52"/>
      <c r="JNI2" s="52"/>
      <c r="JNJ2" s="52"/>
      <c r="JNK2" s="52"/>
      <c r="JNL2" s="52"/>
      <c r="JNM2" s="52"/>
      <c r="JNN2" s="52"/>
      <c r="JNO2" s="52"/>
      <c r="JNP2" s="52"/>
      <c r="JNQ2" s="52"/>
      <c r="JNR2" s="52"/>
      <c r="JNS2" s="52"/>
      <c r="JNT2" s="52"/>
      <c r="JNU2" s="52"/>
      <c r="JNV2" s="52"/>
      <c r="JNW2" s="52"/>
      <c r="JNX2" s="52"/>
      <c r="JNY2" s="52"/>
      <c r="JNZ2" s="52"/>
      <c r="JOA2" s="52"/>
      <c r="JOB2" s="52"/>
      <c r="JOC2" s="52"/>
      <c r="JOD2" s="52"/>
      <c r="JOE2" s="52"/>
      <c r="JOF2" s="52"/>
      <c r="JOG2" s="52"/>
      <c r="JOH2" s="52"/>
      <c r="JOI2" s="52"/>
      <c r="JOJ2" s="52"/>
      <c r="JOK2" s="52"/>
      <c r="JOL2" s="52"/>
      <c r="JOM2" s="52"/>
      <c r="JON2" s="52"/>
      <c r="JOO2" s="52"/>
      <c r="JOP2" s="52"/>
      <c r="JOQ2" s="52"/>
      <c r="JOR2" s="52"/>
      <c r="JOS2" s="52"/>
      <c r="JOT2" s="52"/>
      <c r="JOU2" s="52"/>
      <c r="JOV2" s="52"/>
      <c r="JOW2" s="52"/>
      <c r="JOX2" s="52"/>
      <c r="JOY2" s="52"/>
      <c r="JOZ2" s="52"/>
      <c r="JPA2" s="52"/>
      <c r="JPB2" s="52"/>
      <c r="JPC2" s="52"/>
      <c r="JPD2" s="52"/>
      <c r="JPE2" s="52"/>
      <c r="JPF2" s="52"/>
      <c r="JPG2" s="52"/>
      <c r="JPH2" s="52"/>
      <c r="JPI2" s="52"/>
      <c r="JPJ2" s="52"/>
      <c r="JPK2" s="52"/>
      <c r="JPL2" s="52"/>
      <c r="JPM2" s="52"/>
      <c r="JPN2" s="52"/>
      <c r="JPO2" s="52"/>
      <c r="JPP2" s="52"/>
      <c r="JPQ2" s="52"/>
      <c r="JPR2" s="52"/>
      <c r="JPS2" s="52"/>
      <c r="JPT2" s="52"/>
      <c r="JPU2" s="52"/>
      <c r="JPV2" s="52"/>
      <c r="JPW2" s="52"/>
      <c r="JPX2" s="52"/>
      <c r="JPY2" s="52"/>
      <c r="JPZ2" s="52"/>
      <c r="JQA2" s="52"/>
      <c r="JQB2" s="52"/>
      <c r="JQC2" s="52"/>
      <c r="JQD2" s="52"/>
      <c r="JQE2" s="52"/>
      <c r="JQF2" s="52"/>
      <c r="JQG2" s="52"/>
      <c r="JQH2" s="52"/>
      <c r="JQI2" s="52"/>
      <c r="JQJ2" s="52"/>
      <c r="JQK2" s="52"/>
      <c r="JQL2" s="52"/>
      <c r="JQM2" s="52"/>
      <c r="JQN2" s="52"/>
      <c r="JQO2" s="52"/>
      <c r="JQP2" s="52"/>
      <c r="JQQ2" s="52"/>
      <c r="JQR2" s="52"/>
      <c r="JQS2" s="52"/>
      <c r="JQT2" s="52"/>
      <c r="JQU2" s="52"/>
      <c r="JQV2" s="52"/>
      <c r="JQW2" s="52"/>
      <c r="JQX2" s="52"/>
      <c r="JQY2" s="52"/>
      <c r="JQZ2" s="52"/>
      <c r="JRA2" s="52"/>
      <c r="JRB2" s="52"/>
      <c r="JRC2" s="52"/>
      <c r="JRD2" s="52"/>
      <c r="JRE2" s="52"/>
      <c r="JRF2" s="52"/>
      <c r="JRG2" s="52"/>
      <c r="JRH2" s="52"/>
      <c r="JRI2" s="52"/>
      <c r="JRJ2" s="52"/>
      <c r="JRK2" s="52"/>
      <c r="JRL2" s="52"/>
      <c r="JRM2" s="52"/>
      <c r="JRN2" s="52"/>
      <c r="JRO2" s="52"/>
      <c r="JRP2" s="52"/>
      <c r="JRQ2" s="52"/>
      <c r="JRR2" s="52"/>
      <c r="JRS2" s="52"/>
      <c r="JRT2" s="52"/>
      <c r="JRU2" s="52"/>
      <c r="JRV2" s="52"/>
      <c r="JRW2" s="52"/>
      <c r="JRX2" s="52"/>
      <c r="JRY2" s="52"/>
      <c r="JRZ2" s="52"/>
      <c r="JSA2" s="52"/>
      <c r="JSB2" s="52"/>
      <c r="JSC2" s="52"/>
      <c r="JSD2" s="52"/>
      <c r="JSE2" s="52"/>
      <c r="JSF2" s="52"/>
      <c r="JSG2" s="52"/>
      <c r="JSH2" s="52"/>
      <c r="JSI2" s="52"/>
      <c r="JSJ2" s="52"/>
      <c r="JSK2" s="52"/>
      <c r="JSL2" s="52"/>
      <c r="JSM2" s="52"/>
      <c r="JSN2" s="52"/>
      <c r="JSO2" s="52"/>
      <c r="JSP2" s="52"/>
      <c r="JSQ2" s="52"/>
      <c r="JSR2" s="52"/>
      <c r="JSS2" s="52"/>
      <c r="JST2" s="52"/>
      <c r="JSU2" s="52"/>
      <c r="JSV2" s="52"/>
      <c r="JSW2" s="52"/>
      <c r="JSX2" s="52"/>
      <c r="JSY2" s="52"/>
      <c r="JSZ2" s="52"/>
      <c r="JTA2" s="52"/>
      <c r="JTB2" s="52"/>
      <c r="JTC2" s="52"/>
      <c r="JTD2" s="52"/>
      <c r="JTE2" s="52"/>
      <c r="JTF2" s="52"/>
      <c r="JTG2" s="52"/>
      <c r="JTH2" s="52"/>
      <c r="JTI2" s="52"/>
      <c r="JTJ2" s="52"/>
      <c r="JTK2" s="52"/>
      <c r="JTL2" s="52"/>
      <c r="JTM2" s="52"/>
      <c r="JTN2" s="52"/>
      <c r="JTO2" s="52"/>
      <c r="JTP2" s="52"/>
      <c r="JTQ2" s="52"/>
      <c r="JTR2" s="52"/>
      <c r="JTS2" s="52"/>
      <c r="JTT2" s="52"/>
      <c r="JTU2" s="52"/>
      <c r="JTV2" s="52"/>
      <c r="JTW2" s="52"/>
      <c r="JTX2" s="52"/>
      <c r="JTY2" s="52"/>
      <c r="JTZ2" s="52"/>
      <c r="JUA2" s="52"/>
      <c r="JUB2" s="52"/>
      <c r="JUC2" s="52"/>
      <c r="JUD2" s="52"/>
      <c r="JUE2" s="52"/>
      <c r="JUF2" s="52"/>
      <c r="JUG2" s="52"/>
      <c r="JUH2" s="52"/>
      <c r="JUI2" s="52"/>
      <c r="JUJ2" s="52"/>
      <c r="JUK2" s="52"/>
      <c r="JUL2" s="52"/>
      <c r="JUM2" s="52"/>
      <c r="JUN2" s="52"/>
      <c r="JUO2" s="52"/>
      <c r="JUP2" s="52"/>
      <c r="JUQ2" s="52"/>
      <c r="JUR2" s="52"/>
      <c r="JUS2" s="52"/>
      <c r="JUT2" s="52"/>
      <c r="JUU2" s="52"/>
      <c r="JUV2" s="52"/>
      <c r="JUW2" s="52"/>
      <c r="JUX2" s="52"/>
      <c r="JUY2" s="52"/>
      <c r="JUZ2" s="52"/>
      <c r="JVA2" s="52"/>
      <c r="JVB2" s="52"/>
      <c r="JVC2" s="52"/>
      <c r="JVD2" s="52"/>
      <c r="JVE2" s="52"/>
      <c r="JVF2" s="52"/>
      <c r="JVG2" s="52"/>
      <c r="JVH2" s="52"/>
      <c r="JVI2" s="52"/>
      <c r="JVJ2" s="52"/>
      <c r="JVK2" s="52"/>
      <c r="JVL2" s="52"/>
      <c r="JVM2" s="52"/>
      <c r="JVN2" s="52"/>
      <c r="JVO2" s="52"/>
      <c r="JVP2" s="52"/>
      <c r="JVQ2" s="52"/>
      <c r="JVR2" s="52"/>
      <c r="JVS2" s="52"/>
      <c r="JVT2" s="52"/>
      <c r="JVU2" s="52"/>
      <c r="JVV2" s="52"/>
      <c r="JVW2" s="52"/>
      <c r="JVX2" s="52"/>
      <c r="JVY2" s="52"/>
      <c r="JVZ2" s="52"/>
      <c r="JWA2" s="52"/>
      <c r="JWB2" s="52"/>
      <c r="JWC2" s="52"/>
      <c r="JWD2" s="52"/>
      <c r="JWE2" s="52"/>
      <c r="JWF2" s="52"/>
      <c r="JWG2" s="52"/>
      <c r="JWH2" s="52"/>
      <c r="JWI2" s="52"/>
      <c r="JWJ2" s="52"/>
      <c r="JWK2" s="52"/>
      <c r="JWL2" s="52"/>
      <c r="JWM2" s="52"/>
      <c r="JWN2" s="52"/>
      <c r="JWO2" s="52"/>
      <c r="JWP2" s="52"/>
      <c r="JWQ2" s="52"/>
      <c r="JWR2" s="52"/>
      <c r="JWS2" s="52"/>
      <c r="JWT2" s="52"/>
      <c r="JWU2" s="52"/>
      <c r="JWV2" s="52"/>
      <c r="JWW2" s="52"/>
      <c r="JWX2" s="52"/>
      <c r="JWY2" s="52"/>
      <c r="JWZ2" s="52"/>
      <c r="JXA2" s="52"/>
      <c r="JXB2" s="52"/>
      <c r="JXC2" s="52"/>
      <c r="JXD2" s="52"/>
      <c r="JXE2" s="52"/>
      <c r="JXF2" s="52"/>
      <c r="JXG2" s="52"/>
      <c r="JXH2" s="52"/>
      <c r="JXI2" s="52"/>
      <c r="JXJ2" s="52"/>
      <c r="JXK2" s="52"/>
      <c r="JXL2" s="52"/>
      <c r="JXM2" s="52"/>
      <c r="JXN2" s="52"/>
      <c r="JXO2" s="52"/>
      <c r="JXP2" s="52"/>
      <c r="JXQ2" s="52"/>
      <c r="JXR2" s="52"/>
      <c r="JXS2" s="52"/>
      <c r="JXT2" s="52"/>
      <c r="JXU2" s="52"/>
      <c r="JXV2" s="52"/>
      <c r="JXW2" s="52"/>
      <c r="JXX2" s="52"/>
      <c r="JXY2" s="52"/>
      <c r="JXZ2" s="52"/>
      <c r="JYA2" s="52"/>
      <c r="JYB2" s="52"/>
      <c r="JYC2" s="52"/>
      <c r="JYD2" s="52"/>
      <c r="JYE2" s="52"/>
      <c r="JYF2" s="52"/>
      <c r="JYG2" s="52"/>
      <c r="JYH2" s="52"/>
      <c r="JYI2" s="52"/>
      <c r="JYJ2" s="52"/>
      <c r="JYK2" s="52"/>
      <c r="JYL2" s="52"/>
      <c r="JYM2" s="52"/>
      <c r="JYN2" s="52"/>
      <c r="JYO2" s="52"/>
      <c r="JYP2" s="52"/>
      <c r="JYQ2" s="52"/>
      <c r="JYR2" s="52"/>
      <c r="JYS2" s="52"/>
      <c r="JYT2" s="52"/>
      <c r="JYU2" s="52"/>
      <c r="JYV2" s="52"/>
      <c r="JYW2" s="52"/>
      <c r="JYX2" s="52"/>
      <c r="JYY2" s="52"/>
      <c r="JYZ2" s="52"/>
      <c r="JZA2" s="52"/>
      <c r="JZB2" s="52"/>
      <c r="JZC2" s="52"/>
      <c r="JZD2" s="52"/>
      <c r="JZE2" s="52"/>
      <c r="JZF2" s="52"/>
      <c r="JZG2" s="52"/>
      <c r="JZH2" s="52"/>
      <c r="JZI2" s="52"/>
      <c r="JZJ2" s="52"/>
      <c r="JZK2" s="52"/>
      <c r="JZL2" s="52"/>
      <c r="JZM2" s="52"/>
      <c r="JZN2" s="52"/>
      <c r="JZO2" s="52"/>
      <c r="JZP2" s="52"/>
      <c r="JZQ2" s="52"/>
      <c r="JZR2" s="52"/>
      <c r="JZS2" s="52"/>
      <c r="JZT2" s="52"/>
      <c r="JZU2" s="52"/>
      <c r="JZV2" s="52"/>
      <c r="JZW2" s="52"/>
      <c r="JZX2" s="52"/>
      <c r="JZY2" s="52"/>
      <c r="JZZ2" s="52"/>
      <c r="KAA2" s="52"/>
      <c r="KAB2" s="52"/>
      <c r="KAC2" s="52"/>
      <c r="KAD2" s="52"/>
      <c r="KAE2" s="52"/>
      <c r="KAF2" s="52"/>
      <c r="KAG2" s="52"/>
      <c r="KAH2" s="52"/>
      <c r="KAI2" s="52"/>
      <c r="KAJ2" s="52"/>
      <c r="KAK2" s="52"/>
      <c r="KAL2" s="52"/>
      <c r="KAM2" s="52"/>
      <c r="KAN2" s="52"/>
      <c r="KAO2" s="52"/>
      <c r="KAP2" s="52"/>
      <c r="KAQ2" s="52"/>
      <c r="KAR2" s="52"/>
      <c r="KAS2" s="52"/>
      <c r="KAT2" s="52"/>
      <c r="KAU2" s="52"/>
      <c r="KAV2" s="52"/>
      <c r="KAW2" s="52"/>
      <c r="KAX2" s="52"/>
      <c r="KAY2" s="52"/>
      <c r="KAZ2" s="52"/>
      <c r="KBA2" s="52"/>
      <c r="KBB2" s="52"/>
      <c r="KBC2" s="52"/>
      <c r="KBD2" s="52"/>
      <c r="KBE2" s="52"/>
      <c r="KBF2" s="52"/>
      <c r="KBG2" s="52"/>
      <c r="KBH2" s="52"/>
      <c r="KBI2" s="52"/>
      <c r="KBJ2" s="52"/>
      <c r="KBK2" s="52"/>
      <c r="KBL2" s="52"/>
      <c r="KBM2" s="52"/>
      <c r="KBN2" s="52"/>
      <c r="KBO2" s="52"/>
      <c r="KBP2" s="52"/>
      <c r="KBQ2" s="52"/>
      <c r="KBR2" s="52"/>
      <c r="KBS2" s="52"/>
      <c r="KBT2" s="52"/>
      <c r="KBU2" s="52"/>
      <c r="KBV2" s="52"/>
      <c r="KBW2" s="52"/>
      <c r="KBX2" s="52"/>
      <c r="KBY2" s="52"/>
      <c r="KBZ2" s="52"/>
      <c r="KCA2" s="52"/>
      <c r="KCB2" s="52"/>
      <c r="KCC2" s="52"/>
      <c r="KCD2" s="52"/>
      <c r="KCE2" s="52"/>
      <c r="KCF2" s="52"/>
      <c r="KCG2" s="52"/>
      <c r="KCH2" s="52"/>
      <c r="KCI2" s="52"/>
      <c r="KCJ2" s="52"/>
      <c r="KCK2" s="52"/>
      <c r="KCL2" s="52"/>
      <c r="KCM2" s="52"/>
      <c r="KCN2" s="52"/>
      <c r="KCO2" s="52"/>
      <c r="KCP2" s="52"/>
      <c r="KCQ2" s="52"/>
      <c r="KCR2" s="52"/>
      <c r="KCS2" s="52"/>
      <c r="KCT2" s="52"/>
      <c r="KCU2" s="52"/>
      <c r="KCV2" s="52"/>
      <c r="KCW2" s="52"/>
      <c r="KCX2" s="52"/>
      <c r="KCY2" s="52"/>
      <c r="KCZ2" s="52"/>
      <c r="KDA2" s="52"/>
      <c r="KDB2" s="52"/>
      <c r="KDC2" s="52"/>
      <c r="KDD2" s="52"/>
      <c r="KDE2" s="52"/>
      <c r="KDF2" s="52"/>
      <c r="KDG2" s="52"/>
      <c r="KDH2" s="52"/>
      <c r="KDI2" s="52"/>
      <c r="KDJ2" s="52"/>
      <c r="KDK2" s="52"/>
      <c r="KDL2" s="52"/>
      <c r="KDM2" s="52"/>
      <c r="KDN2" s="52"/>
      <c r="KDO2" s="52"/>
      <c r="KDP2" s="52"/>
      <c r="KDQ2" s="52"/>
      <c r="KDR2" s="52"/>
      <c r="KDS2" s="52"/>
      <c r="KDT2" s="52"/>
      <c r="KDU2" s="52"/>
      <c r="KDV2" s="52"/>
      <c r="KDW2" s="52"/>
      <c r="KDX2" s="52"/>
      <c r="KDY2" s="52"/>
      <c r="KDZ2" s="52"/>
      <c r="KEA2" s="52"/>
      <c r="KEB2" s="52"/>
      <c r="KEC2" s="52"/>
      <c r="KED2" s="52"/>
      <c r="KEE2" s="52"/>
      <c r="KEF2" s="52"/>
      <c r="KEG2" s="52"/>
      <c r="KEH2" s="52"/>
      <c r="KEI2" s="52"/>
      <c r="KEJ2" s="52"/>
      <c r="KEK2" s="52"/>
      <c r="KEL2" s="52"/>
      <c r="KEM2" s="52"/>
      <c r="KEN2" s="52"/>
      <c r="KEO2" s="52"/>
      <c r="KEP2" s="52"/>
      <c r="KEQ2" s="52"/>
      <c r="KER2" s="52"/>
      <c r="KES2" s="52"/>
      <c r="KET2" s="52"/>
      <c r="KEU2" s="52"/>
      <c r="KEV2" s="52"/>
      <c r="KEW2" s="52"/>
      <c r="KEX2" s="52"/>
      <c r="KEY2" s="52"/>
      <c r="KEZ2" s="52"/>
      <c r="KFA2" s="52"/>
      <c r="KFB2" s="52"/>
      <c r="KFC2" s="52"/>
      <c r="KFD2" s="52"/>
      <c r="KFE2" s="52"/>
      <c r="KFF2" s="52"/>
      <c r="KFG2" s="52"/>
      <c r="KFH2" s="52"/>
      <c r="KFI2" s="52"/>
      <c r="KFJ2" s="52"/>
      <c r="KFK2" s="52"/>
      <c r="KFL2" s="52"/>
      <c r="KFM2" s="52"/>
      <c r="KFN2" s="52"/>
      <c r="KFO2" s="52"/>
      <c r="KFP2" s="52"/>
      <c r="KFQ2" s="52"/>
      <c r="KFR2" s="52"/>
      <c r="KFS2" s="52"/>
      <c r="KFT2" s="52"/>
      <c r="KFU2" s="52"/>
      <c r="KFV2" s="52"/>
      <c r="KFW2" s="52"/>
      <c r="KFX2" s="52"/>
      <c r="KFY2" s="52"/>
      <c r="KFZ2" s="52"/>
      <c r="KGA2" s="52"/>
      <c r="KGB2" s="52"/>
      <c r="KGC2" s="52"/>
      <c r="KGD2" s="52"/>
      <c r="KGE2" s="52"/>
      <c r="KGF2" s="52"/>
      <c r="KGG2" s="52"/>
      <c r="KGH2" s="52"/>
      <c r="KGI2" s="52"/>
      <c r="KGJ2" s="52"/>
      <c r="KGK2" s="52"/>
      <c r="KGL2" s="52"/>
      <c r="KGM2" s="52"/>
      <c r="KGN2" s="52"/>
      <c r="KGO2" s="52"/>
      <c r="KGP2" s="52"/>
      <c r="KGQ2" s="52"/>
      <c r="KGR2" s="52"/>
      <c r="KGS2" s="52"/>
      <c r="KGT2" s="52"/>
      <c r="KGU2" s="52"/>
      <c r="KGV2" s="52"/>
      <c r="KGW2" s="52"/>
      <c r="KGX2" s="52"/>
      <c r="KGY2" s="52"/>
      <c r="KGZ2" s="52"/>
      <c r="KHA2" s="52"/>
      <c r="KHB2" s="52"/>
      <c r="KHC2" s="52"/>
      <c r="KHD2" s="52"/>
      <c r="KHE2" s="52"/>
      <c r="KHF2" s="52"/>
      <c r="KHG2" s="52"/>
      <c r="KHH2" s="52"/>
      <c r="KHI2" s="52"/>
      <c r="KHJ2" s="52"/>
      <c r="KHK2" s="52"/>
      <c r="KHL2" s="52"/>
      <c r="KHM2" s="52"/>
      <c r="KHN2" s="52"/>
      <c r="KHO2" s="52"/>
      <c r="KHP2" s="52"/>
      <c r="KHQ2" s="52"/>
      <c r="KHR2" s="52"/>
      <c r="KHS2" s="52"/>
      <c r="KHT2" s="52"/>
      <c r="KHU2" s="52"/>
      <c r="KHV2" s="52"/>
      <c r="KHW2" s="52"/>
      <c r="KHX2" s="52"/>
      <c r="KHY2" s="52"/>
      <c r="KHZ2" s="52"/>
      <c r="KIA2" s="52"/>
      <c r="KIB2" s="52"/>
      <c r="KIC2" s="52"/>
      <c r="KID2" s="52"/>
      <c r="KIE2" s="52"/>
      <c r="KIF2" s="52"/>
      <c r="KIG2" s="52"/>
      <c r="KIH2" s="52"/>
      <c r="KII2" s="52"/>
      <c r="KIJ2" s="52"/>
      <c r="KIK2" s="52"/>
      <c r="KIL2" s="52"/>
      <c r="KIM2" s="52"/>
      <c r="KIN2" s="52"/>
      <c r="KIO2" s="52"/>
      <c r="KIP2" s="52"/>
      <c r="KIQ2" s="52"/>
      <c r="KIR2" s="52"/>
      <c r="KIS2" s="52"/>
      <c r="KIT2" s="52"/>
      <c r="KIU2" s="52"/>
      <c r="KIV2" s="52"/>
      <c r="KIW2" s="52"/>
      <c r="KIX2" s="52"/>
      <c r="KIY2" s="52"/>
      <c r="KIZ2" s="52"/>
      <c r="KJA2" s="52"/>
      <c r="KJB2" s="52"/>
      <c r="KJC2" s="52"/>
      <c r="KJD2" s="52"/>
      <c r="KJE2" s="52"/>
      <c r="KJF2" s="52"/>
      <c r="KJG2" s="52"/>
      <c r="KJH2" s="52"/>
      <c r="KJI2" s="52"/>
      <c r="KJJ2" s="52"/>
      <c r="KJK2" s="52"/>
      <c r="KJL2" s="52"/>
      <c r="KJM2" s="52"/>
      <c r="KJN2" s="52"/>
      <c r="KJO2" s="52"/>
      <c r="KJP2" s="52"/>
      <c r="KJQ2" s="52"/>
      <c r="KJR2" s="52"/>
      <c r="KJS2" s="52"/>
      <c r="KJT2" s="52"/>
      <c r="KJU2" s="52"/>
      <c r="KJV2" s="52"/>
      <c r="KJW2" s="52"/>
      <c r="KJX2" s="52"/>
      <c r="KJY2" s="52"/>
      <c r="KJZ2" s="52"/>
      <c r="KKA2" s="52"/>
      <c r="KKB2" s="52"/>
      <c r="KKC2" s="52"/>
      <c r="KKD2" s="52"/>
      <c r="KKE2" s="52"/>
      <c r="KKF2" s="52"/>
      <c r="KKG2" s="52"/>
      <c r="KKH2" s="52"/>
      <c r="KKI2" s="52"/>
      <c r="KKJ2" s="52"/>
      <c r="KKK2" s="52"/>
      <c r="KKL2" s="52"/>
      <c r="KKM2" s="52"/>
      <c r="KKN2" s="52"/>
      <c r="KKO2" s="52"/>
      <c r="KKP2" s="52"/>
      <c r="KKQ2" s="52"/>
      <c r="KKR2" s="52"/>
      <c r="KKS2" s="52"/>
      <c r="KKT2" s="52"/>
      <c r="KKU2" s="52"/>
      <c r="KKV2" s="52"/>
      <c r="KKW2" s="52"/>
      <c r="KKX2" s="52"/>
      <c r="KKY2" s="52"/>
      <c r="KKZ2" s="52"/>
      <c r="KLA2" s="52"/>
      <c r="KLB2" s="52"/>
      <c r="KLC2" s="52"/>
      <c r="KLD2" s="52"/>
      <c r="KLE2" s="52"/>
      <c r="KLF2" s="52"/>
      <c r="KLG2" s="52"/>
      <c r="KLH2" s="52"/>
      <c r="KLI2" s="52"/>
      <c r="KLJ2" s="52"/>
      <c r="KLK2" s="52"/>
      <c r="KLL2" s="52"/>
      <c r="KLM2" s="52"/>
      <c r="KLN2" s="52"/>
      <c r="KLO2" s="52"/>
      <c r="KLP2" s="52"/>
      <c r="KLQ2" s="52"/>
      <c r="KLR2" s="52"/>
      <c r="KLS2" s="52"/>
      <c r="KLT2" s="52"/>
      <c r="KLU2" s="52"/>
      <c r="KLV2" s="52"/>
      <c r="KLW2" s="52"/>
      <c r="KLX2" s="52"/>
      <c r="KLY2" s="52"/>
      <c r="KLZ2" s="52"/>
      <c r="KMA2" s="52"/>
      <c r="KMB2" s="52"/>
      <c r="KMC2" s="52"/>
      <c r="KMD2" s="52"/>
      <c r="KME2" s="52"/>
      <c r="KMF2" s="52"/>
      <c r="KMG2" s="52"/>
      <c r="KMH2" s="52"/>
      <c r="KMI2" s="52"/>
      <c r="KMJ2" s="52"/>
      <c r="KMK2" s="52"/>
      <c r="KML2" s="52"/>
      <c r="KMM2" s="52"/>
      <c r="KMN2" s="52"/>
      <c r="KMO2" s="52"/>
      <c r="KMP2" s="52"/>
      <c r="KMQ2" s="52"/>
      <c r="KMR2" s="52"/>
      <c r="KMS2" s="52"/>
      <c r="KMT2" s="52"/>
      <c r="KMU2" s="52"/>
      <c r="KMV2" s="52"/>
      <c r="KMW2" s="52"/>
      <c r="KMX2" s="52"/>
      <c r="KMY2" s="52"/>
      <c r="KMZ2" s="52"/>
      <c r="KNA2" s="52"/>
      <c r="KNB2" s="52"/>
      <c r="KNC2" s="52"/>
      <c r="KND2" s="52"/>
      <c r="KNE2" s="52"/>
      <c r="KNF2" s="52"/>
      <c r="KNG2" s="52"/>
      <c r="KNH2" s="52"/>
      <c r="KNI2" s="52"/>
      <c r="KNJ2" s="52"/>
      <c r="KNK2" s="52"/>
      <c r="KNL2" s="52"/>
      <c r="KNM2" s="52"/>
      <c r="KNN2" s="52"/>
      <c r="KNO2" s="52"/>
      <c r="KNP2" s="52"/>
      <c r="KNQ2" s="52"/>
      <c r="KNR2" s="52"/>
      <c r="KNS2" s="52"/>
      <c r="KNT2" s="52"/>
      <c r="KNU2" s="52"/>
      <c r="KNV2" s="52"/>
      <c r="KNW2" s="52"/>
      <c r="KNX2" s="52"/>
      <c r="KNY2" s="52"/>
      <c r="KNZ2" s="52"/>
      <c r="KOA2" s="52"/>
      <c r="KOB2" s="52"/>
      <c r="KOC2" s="52"/>
      <c r="KOD2" s="52"/>
      <c r="KOE2" s="52"/>
      <c r="KOF2" s="52"/>
      <c r="KOG2" s="52"/>
      <c r="KOH2" s="52"/>
      <c r="KOI2" s="52"/>
      <c r="KOJ2" s="52"/>
      <c r="KOK2" s="52"/>
      <c r="KOL2" s="52"/>
      <c r="KOM2" s="52"/>
      <c r="KON2" s="52"/>
      <c r="KOO2" s="52"/>
      <c r="KOP2" s="52"/>
      <c r="KOQ2" s="52"/>
      <c r="KOR2" s="52"/>
      <c r="KOS2" s="52"/>
      <c r="KOT2" s="52"/>
      <c r="KOU2" s="52"/>
      <c r="KOV2" s="52"/>
      <c r="KOW2" s="52"/>
      <c r="KOX2" s="52"/>
      <c r="KOY2" s="52"/>
      <c r="KOZ2" s="52"/>
      <c r="KPA2" s="52"/>
      <c r="KPB2" s="52"/>
      <c r="KPC2" s="52"/>
      <c r="KPD2" s="52"/>
      <c r="KPE2" s="52"/>
      <c r="KPF2" s="52"/>
      <c r="KPG2" s="52"/>
      <c r="KPH2" s="52"/>
      <c r="KPI2" s="52"/>
      <c r="KPJ2" s="52"/>
      <c r="KPK2" s="52"/>
      <c r="KPL2" s="52"/>
      <c r="KPM2" s="52"/>
      <c r="KPN2" s="52"/>
      <c r="KPO2" s="52"/>
      <c r="KPP2" s="52"/>
      <c r="KPQ2" s="52"/>
      <c r="KPR2" s="52"/>
      <c r="KPS2" s="52"/>
      <c r="KPT2" s="52"/>
      <c r="KPU2" s="52"/>
      <c r="KPV2" s="52"/>
      <c r="KPW2" s="52"/>
      <c r="KPX2" s="52"/>
      <c r="KPY2" s="52"/>
      <c r="KPZ2" s="52"/>
      <c r="KQA2" s="52"/>
      <c r="KQB2" s="52"/>
      <c r="KQC2" s="52"/>
      <c r="KQD2" s="52"/>
      <c r="KQE2" s="52"/>
      <c r="KQF2" s="52"/>
      <c r="KQG2" s="52"/>
      <c r="KQH2" s="52"/>
      <c r="KQI2" s="52"/>
      <c r="KQJ2" s="52"/>
      <c r="KQK2" s="52"/>
      <c r="KQL2" s="52"/>
      <c r="KQM2" s="52"/>
      <c r="KQN2" s="52"/>
      <c r="KQO2" s="52"/>
      <c r="KQP2" s="52"/>
      <c r="KQQ2" s="52"/>
      <c r="KQR2" s="52"/>
      <c r="KQS2" s="52"/>
      <c r="KQT2" s="52"/>
      <c r="KQU2" s="52"/>
      <c r="KQV2" s="52"/>
      <c r="KQW2" s="52"/>
      <c r="KQX2" s="52"/>
      <c r="KQY2" s="52"/>
      <c r="KQZ2" s="52"/>
      <c r="KRA2" s="52"/>
      <c r="KRB2" s="52"/>
      <c r="KRC2" s="52"/>
      <c r="KRD2" s="52"/>
      <c r="KRE2" s="52"/>
      <c r="KRF2" s="52"/>
      <c r="KRG2" s="52"/>
      <c r="KRH2" s="52"/>
      <c r="KRI2" s="52"/>
      <c r="KRJ2" s="52"/>
      <c r="KRK2" s="52"/>
      <c r="KRL2" s="52"/>
      <c r="KRM2" s="52"/>
      <c r="KRN2" s="52"/>
      <c r="KRO2" s="52"/>
      <c r="KRP2" s="52"/>
      <c r="KRQ2" s="52"/>
      <c r="KRR2" s="52"/>
      <c r="KRS2" s="52"/>
      <c r="KRT2" s="52"/>
      <c r="KRU2" s="52"/>
      <c r="KRV2" s="52"/>
      <c r="KRW2" s="52"/>
      <c r="KRX2" s="52"/>
      <c r="KRY2" s="52"/>
      <c r="KRZ2" s="52"/>
      <c r="KSA2" s="52"/>
      <c r="KSB2" s="52"/>
      <c r="KSC2" s="52"/>
      <c r="KSD2" s="52"/>
      <c r="KSE2" s="52"/>
      <c r="KSF2" s="52"/>
      <c r="KSG2" s="52"/>
      <c r="KSH2" s="52"/>
      <c r="KSI2" s="52"/>
      <c r="KSJ2" s="52"/>
      <c r="KSK2" s="52"/>
      <c r="KSL2" s="52"/>
      <c r="KSM2" s="52"/>
      <c r="KSN2" s="52"/>
      <c r="KSO2" s="52"/>
      <c r="KSP2" s="52"/>
      <c r="KSQ2" s="52"/>
      <c r="KSR2" s="52"/>
      <c r="KSS2" s="52"/>
      <c r="KST2" s="52"/>
      <c r="KSU2" s="52"/>
      <c r="KSV2" s="52"/>
      <c r="KSW2" s="52"/>
      <c r="KSX2" s="52"/>
      <c r="KSY2" s="52"/>
      <c r="KSZ2" s="52"/>
      <c r="KTA2" s="52"/>
      <c r="KTB2" s="52"/>
      <c r="KTC2" s="52"/>
      <c r="KTD2" s="52"/>
      <c r="KTE2" s="52"/>
      <c r="KTF2" s="52"/>
      <c r="KTG2" s="52"/>
      <c r="KTH2" s="52"/>
      <c r="KTI2" s="52"/>
      <c r="KTJ2" s="52"/>
      <c r="KTK2" s="52"/>
      <c r="KTL2" s="52"/>
      <c r="KTM2" s="52"/>
      <c r="KTN2" s="52"/>
      <c r="KTO2" s="52"/>
      <c r="KTP2" s="52"/>
      <c r="KTQ2" s="52"/>
      <c r="KTR2" s="52"/>
      <c r="KTS2" s="52"/>
      <c r="KTT2" s="52"/>
      <c r="KTU2" s="52"/>
      <c r="KTV2" s="52"/>
      <c r="KTW2" s="52"/>
      <c r="KTX2" s="52"/>
      <c r="KTY2" s="52"/>
      <c r="KTZ2" s="52"/>
      <c r="KUA2" s="52"/>
      <c r="KUB2" s="52"/>
      <c r="KUC2" s="52"/>
      <c r="KUD2" s="52"/>
      <c r="KUE2" s="52"/>
      <c r="KUF2" s="52"/>
      <c r="KUG2" s="52"/>
      <c r="KUH2" s="52"/>
      <c r="KUI2" s="52"/>
      <c r="KUJ2" s="52"/>
      <c r="KUK2" s="52"/>
      <c r="KUL2" s="52"/>
      <c r="KUM2" s="52"/>
      <c r="KUN2" s="52"/>
      <c r="KUO2" s="52"/>
      <c r="KUP2" s="52"/>
      <c r="KUQ2" s="52"/>
      <c r="KUR2" s="52"/>
      <c r="KUS2" s="52"/>
      <c r="KUT2" s="52"/>
      <c r="KUU2" s="52"/>
      <c r="KUV2" s="52"/>
      <c r="KUW2" s="52"/>
      <c r="KUX2" s="52"/>
      <c r="KUY2" s="52"/>
      <c r="KUZ2" s="52"/>
      <c r="KVA2" s="52"/>
      <c r="KVB2" s="52"/>
      <c r="KVC2" s="52"/>
      <c r="KVD2" s="52"/>
      <c r="KVE2" s="52"/>
      <c r="KVF2" s="52"/>
      <c r="KVG2" s="52"/>
      <c r="KVH2" s="52"/>
      <c r="KVI2" s="52"/>
      <c r="KVJ2" s="52"/>
      <c r="KVK2" s="52"/>
      <c r="KVL2" s="52"/>
      <c r="KVM2" s="52"/>
      <c r="KVN2" s="52"/>
      <c r="KVO2" s="52"/>
      <c r="KVP2" s="52"/>
      <c r="KVQ2" s="52"/>
      <c r="KVR2" s="52"/>
      <c r="KVS2" s="52"/>
      <c r="KVT2" s="52"/>
      <c r="KVU2" s="52"/>
      <c r="KVV2" s="52"/>
      <c r="KVW2" s="52"/>
      <c r="KVX2" s="52"/>
      <c r="KVY2" s="52"/>
      <c r="KVZ2" s="52"/>
      <c r="KWA2" s="52"/>
      <c r="KWB2" s="52"/>
      <c r="KWC2" s="52"/>
      <c r="KWD2" s="52"/>
      <c r="KWE2" s="52"/>
      <c r="KWF2" s="52"/>
      <c r="KWG2" s="52"/>
      <c r="KWH2" s="52"/>
      <c r="KWI2" s="52"/>
      <c r="KWJ2" s="52"/>
      <c r="KWK2" s="52"/>
      <c r="KWL2" s="52"/>
      <c r="KWM2" s="52"/>
      <c r="KWN2" s="52"/>
      <c r="KWO2" s="52"/>
      <c r="KWP2" s="52"/>
      <c r="KWQ2" s="52"/>
      <c r="KWR2" s="52"/>
      <c r="KWS2" s="52"/>
      <c r="KWT2" s="52"/>
      <c r="KWU2" s="52"/>
      <c r="KWV2" s="52"/>
      <c r="KWW2" s="52"/>
      <c r="KWX2" s="52"/>
      <c r="KWY2" s="52"/>
      <c r="KWZ2" s="52"/>
      <c r="KXA2" s="52"/>
      <c r="KXB2" s="52"/>
      <c r="KXC2" s="52"/>
      <c r="KXD2" s="52"/>
      <c r="KXE2" s="52"/>
      <c r="KXF2" s="52"/>
      <c r="KXG2" s="52"/>
      <c r="KXH2" s="52"/>
      <c r="KXI2" s="52"/>
      <c r="KXJ2" s="52"/>
      <c r="KXK2" s="52"/>
      <c r="KXL2" s="52"/>
      <c r="KXM2" s="52"/>
      <c r="KXN2" s="52"/>
      <c r="KXO2" s="52"/>
      <c r="KXP2" s="52"/>
      <c r="KXQ2" s="52"/>
      <c r="KXR2" s="52"/>
      <c r="KXS2" s="52"/>
      <c r="KXT2" s="52"/>
      <c r="KXU2" s="52"/>
      <c r="KXV2" s="52"/>
      <c r="KXW2" s="52"/>
      <c r="KXX2" s="52"/>
      <c r="KXY2" s="52"/>
      <c r="KXZ2" s="52"/>
      <c r="KYA2" s="52"/>
      <c r="KYB2" s="52"/>
      <c r="KYC2" s="52"/>
      <c r="KYD2" s="52"/>
      <c r="KYE2" s="52"/>
      <c r="KYF2" s="52"/>
      <c r="KYG2" s="52"/>
      <c r="KYH2" s="52"/>
      <c r="KYI2" s="52"/>
      <c r="KYJ2" s="52"/>
      <c r="KYK2" s="52"/>
      <c r="KYL2" s="52"/>
      <c r="KYM2" s="52"/>
      <c r="KYN2" s="52"/>
      <c r="KYO2" s="52"/>
      <c r="KYP2" s="52"/>
      <c r="KYQ2" s="52"/>
      <c r="KYR2" s="52"/>
      <c r="KYS2" s="52"/>
      <c r="KYT2" s="52"/>
      <c r="KYU2" s="52"/>
      <c r="KYV2" s="52"/>
      <c r="KYW2" s="52"/>
      <c r="KYX2" s="52"/>
      <c r="KYY2" s="52"/>
      <c r="KYZ2" s="52"/>
      <c r="KZA2" s="52"/>
      <c r="KZB2" s="52"/>
      <c r="KZC2" s="52"/>
      <c r="KZD2" s="52"/>
      <c r="KZE2" s="52"/>
      <c r="KZF2" s="52"/>
      <c r="KZG2" s="52"/>
      <c r="KZH2" s="52"/>
      <c r="KZI2" s="52"/>
      <c r="KZJ2" s="52"/>
      <c r="KZK2" s="52"/>
      <c r="KZL2" s="52"/>
      <c r="KZM2" s="52"/>
      <c r="KZN2" s="52"/>
      <c r="KZO2" s="52"/>
      <c r="KZP2" s="52"/>
      <c r="KZQ2" s="52"/>
      <c r="KZR2" s="52"/>
      <c r="KZS2" s="52"/>
      <c r="KZT2" s="52"/>
      <c r="KZU2" s="52"/>
      <c r="KZV2" s="52"/>
      <c r="KZW2" s="52"/>
      <c r="KZX2" s="52"/>
      <c r="KZY2" s="52"/>
      <c r="KZZ2" s="52"/>
      <c r="LAA2" s="52"/>
      <c r="LAB2" s="52"/>
      <c r="LAC2" s="52"/>
      <c r="LAD2" s="52"/>
      <c r="LAE2" s="52"/>
      <c r="LAF2" s="52"/>
      <c r="LAG2" s="52"/>
      <c r="LAH2" s="52"/>
      <c r="LAI2" s="52"/>
      <c r="LAJ2" s="52"/>
      <c r="LAK2" s="52"/>
      <c r="LAL2" s="52"/>
      <c r="LAM2" s="52"/>
      <c r="LAN2" s="52"/>
      <c r="LAO2" s="52"/>
      <c r="LAP2" s="52"/>
      <c r="LAQ2" s="52"/>
      <c r="LAR2" s="52"/>
      <c r="LAS2" s="52"/>
      <c r="LAT2" s="52"/>
      <c r="LAU2" s="52"/>
      <c r="LAV2" s="52"/>
      <c r="LAW2" s="52"/>
      <c r="LAX2" s="52"/>
      <c r="LAY2" s="52"/>
      <c r="LAZ2" s="52"/>
      <c r="LBA2" s="52"/>
      <c r="LBB2" s="52"/>
      <c r="LBC2" s="52"/>
      <c r="LBD2" s="52"/>
      <c r="LBE2" s="52"/>
      <c r="LBF2" s="52"/>
      <c r="LBG2" s="52"/>
      <c r="LBH2" s="52"/>
      <c r="LBI2" s="52"/>
      <c r="LBJ2" s="52"/>
      <c r="LBK2" s="52"/>
      <c r="LBL2" s="52"/>
      <c r="LBM2" s="52"/>
      <c r="LBN2" s="52"/>
      <c r="LBO2" s="52"/>
      <c r="LBP2" s="52"/>
      <c r="LBQ2" s="52"/>
      <c r="LBR2" s="52"/>
      <c r="LBS2" s="52"/>
      <c r="LBT2" s="52"/>
      <c r="LBU2" s="52"/>
      <c r="LBV2" s="52"/>
      <c r="LBW2" s="52"/>
      <c r="LBX2" s="52"/>
      <c r="LBY2" s="52"/>
      <c r="LBZ2" s="52"/>
      <c r="LCA2" s="52"/>
      <c r="LCB2" s="52"/>
      <c r="LCC2" s="52"/>
      <c r="LCD2" s="52"/>
      <c r="LCE2" s="52"/>
      <c r="LCF2" s="52"/>
      <c r="LCG2" s="52"/>
      <c r="LCH2" s="52"/>
      <c r="LCI2" s="52"/>
      <c r="LCJ2" s="52"/>
      <c r="LCK2" s="52"/>
      <c r="LCL2" s="52"/>
      <c r="LCM2" s="52"/>
      <c r="LCN2" s="52"/>
      <c r="LCO2" s="52"/>
      <c r="LCP2" s="52"/>
      <c r="LCQ2" s="52"/>
      <c r="LCR2" s="52"/>
      <c r="LCS2" s="52"/>
      <c r="LCT2" s="52"/>
      <c r="LCU2" s="52"/>
      <c r="LCV2" s="52"/>
      <c r="LCW2" s="52"/>
      <c r="LCX2" s="52"/>
      <c r="LCY2" s="52"/>
      <c r="LCZ2" s="52"/>
      <c r="LDA2" s="52"/>
      <c r="LDB2" s="52"/>
      <c r="LDC2" s="52"/>
      <c r="LDD2" s="52"/>
      <c r="LDE2" s="52"/>
      <c r="LDF2" s="52"/>
      <c r="LDG2" s="52"/>
      <c r="LDH2" s="52"/>
      <c r="LDI2" s="52"/>
      <c r="LDJ2" s="52"/>
      <c r="LDK2" s="52"/>
      <c r="LDL2" s="52"/>
      <c r="LDM2" s="52"/>
      <c r="LDN2" s="52"/>
      <c r="LDO2" s="52"/>
      <c r="LDP2" s="52"/>
      <c r="LDQ2" s="52"/>
      <c r="LDR2" s="52"/>
      <c r="LDS2" s="52"/>
      <c r="LDT2" s="52"/>
      <c r="LDU2" s="52"/>
      <c r="LDV2" s="52"/>
      <c r="LDW2" s="52"/>
      <c r="LDX2" s="52"/>
      <c r="LDY2" s="52"/>
      <c r="LDZ2" s="52"/>
      <c r="LEA2" s="52"/>
      <c r="LEB2" s="52"/>
      <c r="LEC2" s="52"/>
      <c r="LED2" s="52"/>
      <c r="LEE2" s="52"/>
      <c r="LEF2" s="52"/>
      <c r="LEG2" s="52"/>
      <c r="LEH2" s="52"/>
      <c r="LEI2" s="52"/>
      <c r="LEJ2" s="52"/>
      <c r="LEK2" s="52"/>
      <c r="LEL2" s="52"/>
      <c r="LEM2" s="52"/>
      <c r="LEN2" s="52"/>
      <c r="LEO2" s="52"/>
      <c r="LEP2" s="52"/>
      <c r="LEQ2" s="52"/>
      <c r="LER2" s="52"/>
      <c r="LES2" s="52"/>
      <c r="LET2" s="52"/>
      <c r="LEU2" s="52"/>
      <c r="LEV2" s="52"/>
      <c r="LEW2" s="52"/>
      <c r="LEX2" s="52"/>
      <c r="LEY2" s="52"/>
      <c r="LEZ2" s="52"/>
      <c r="LFA2" s="52"/>
      <c r="LFB2" s="52"/>
      <c r="LFC2" s="52"/>
      <c r="LFD2" s="52"/>
      <c r="LFE2" s="52"/>
      <c r="LFF2" s="52"/>
      <c r="LFG2" s="52"/>
      <c r="LFH2" s="52"/>
      <c r="LFI2" s="52"/>
      <c r="LFJ2" s="52"/>
      <c r="LFK2" s="52"/>
      <c r="LFL2" s="52"/>
      <c r="LFM2" s="52"/>
      <c r="LFN2" s="52"/>
      <c r="LFO2" s="52"/>
      <c r="LFP2" s="52"/>
      <c r="LFQ2" s="52"/>
      <c r="LFR2" s="52"/>
      <c r="LFS2" s="52"/>
      <c r="LFT2" s="52"/>
      <c r="LFU2" s="52"/>
      <c r="LFV2" s="52"/>
      <c r="LFW2" s="52"/>
      <c r="LFX2" s="52"/>
      <c r="LFY2" s="52"/>
      <c r="LFZ2" s="52"/>
      <c r="LGA2" s="52"/>
      <c r="LGB2" s="52"/>
      <c r="LGC2" s="52"/>
      <c r="LGD2" s="52"/>
      <c r="LGE2" s="52"/>
      <c r="LGF2" s="52"/>
      <c r="LGG2" s="52"/>
      <c r="LGH2" s="52"/>
      <c r="LGI2" s="52"/>
      <c r="LGJ2" s="52"/>
      <c r="LGK2" s="52"/>
      <c r="LGL2" s="52"/>
      <c r="LGM2" s="52"/>
      <c r="LGN2" s="52"/>
      <c r="LGO2" s="52"/>
      <c r="LGP2" s="52"/>
      <c r="LGQ2" s="52"/>
      <c r="LGR2" s="52"/>
      <c r="LGS2" s="52"/>
      <c r="LGT2" s="52"/>
      <c r="LGU2" s="52"/>
      <c r="LGV2" s="52"/>
      <c r="LGW2" s="52"/>
      <c r="LGX2" s="52"/>
      <c r="LGY2" s="52"/>
      <c r="LGZ2" s="52"/>
      <c r="LHA2" s="52"/>
      <c r="LHB2" s="52"/>
      <c r="LHC2" s="52"/>
      <c r="LHD2" s="52"/>
      <c r="LHE2" s="52"/>
      <c r="LHF2" s="52"/>
      <c r="LHG2" s="52"/>
      <c r="LHH2" s="52"/>
      <c r="LHI2" s="52"/>
      <c r="LHJ2" s="52"/>
      <c r="LHK2" s="52"/>
      <c r="LHL2" s="52"/>
      <c r="LHM2" s="52"/>
      <c r="LHN2" s="52"/>
      <c r="LHO2" s="52"/>
      <c r="LHP2" s="52"/>
      <c r="LHQ2" s="52"/>
      <c r="LHR2" s="52"/>
      <c r="LHS2" s="52"/>
      <c r="LHT2" s="52"/>
      <c r="LHU2" s="52"/>
      <c r="LHV2" s="52"/>
      <c r="LHW2" s="52"/>
      <c r="LHX2" s="52"/>
      <c r="LHY2" s="52"/>
      <c r="LHZ2" s="52"/>
      <c r="LIA2" s="52"/>
      <c r="LIB2" s="52"/>
      <c r="LIC2" s="52"/>
      <c r="LID2" s="52"/>
      <c r="LIE2" s="52"/>
      <c r="LIF2" s="52"/>
      <c r="LIG2" s="52"/>
      <c r="LIH2" s="52"/>
      <c r="LII2" s="52"/>
      <c r="LIJ2" s="52"/>
      <c r="LIK2" s="52"/>
      <c r="LIL2" s="52"/>
      <c r="LIM2" s="52"/>
      <c r="LIN2" s="52"/>
      <c r="LIO2" s="52"/>
      <c r="LIP2" s="52"/>
      <c r="LIQ2" s="52"/>
      <c r="LIR2" s="52"/>
      <c r="LIS2" s="52"/>
      <c r="LIT2" s="52"/>
      <c r="LIU2" s="52"/>
      <c r="LIV2" s="52"/>
      <c r="LIW2" s="52"/>
      <c r="LIX2" s="52"/>
      <c r="LIY2" s="52"/>
      <c r="LIZ2" s="52"/>
      <c r="LJA2" s="52"/>
      <c r="LJB2" s="52"/>
      <c r="LJC2" s="52"/>
      <c r="LJD2" s="52"/>
      <c r="LJE2" s="52"/>
      <c r="LJF2" s="52"/>
      <c r="LJG2" s="52"/>
      <c r="LJH2" s="52"/>
      <c r="LJI2" s="52"/>
      <c r="LJJ2" s="52"/>
      <c r="LJK2" s="52"/>
      <c r="LJL2" s="52"/>
      <c r="LJM2" s="52"/>
      <c r="LJN2" s="52"/>
      <c r="LJO2" s="52"/>
      <c r="LJP2" s="52"/>
      <c r="LJQ2" s="52"/>
      <c r="LJR2" s="52"/>
      <c r="LJS2" s="52"/>
      <c r="LJT2" s="52"/>
      <c r="LJU2" s="52"/>
      <c r="LJV2" s="52"/>
      <c r="LJW2" s="52"/>
      <c r="LJX2" s="52"/>
      <c r="LJY2" s="52"/>
      <c r="LJZ2" s="52"/>
      <c r="LKA2" s="52"/>
      <c r="LKB2" s="52"/>
      <c r="LKC2" s="52"/>
      <c r="LKD2" s="52"/>
      <c r="LKE2" s="52"/>
      <c r="LKF2" s="52"/>
      <c r="LKG2" s="52"/>
      <c r="LKH2" s="52"/>
      <c r="LKI2" s="52"/>
      <c r="LKJ2" s="52"/>
      <c r="LKK2" s="52"/>
      <c r="LKL2" s="52"/>
      <c r="LKM2" s="52"/>
      <c r="LKN2" s="52"/>
      <c r="LKO2" s="52"/>
      <c r="LKP2" s="52"/>
      <c r="LKQ2" s="52"/>
      <c r="LKR2" s="52"/>
      <c r="LKS2" s="52"/>
      <c r="LKT2" s="52"/>
      <c r="LKU2" s="52"/>
      <c r="LKV2" s="52"/>
      <c r="LKW2" s="52"/>
      <c r="LKX2" s="52"/>
      <c r="LKY2" s="52"/>
      <c r="LKZ2" s="52"/>
      <c r="LLA2" s="52"/>
      <c r="LLB2" s="52"/>
      <c r="LLC2" s="52"/>
      <c r="LLD2" s="52"/>
      <c r="LLE2" s="52"/>
      <c r="LLF2" s="52"/>
      <c r="LLG2" s="52"/>
      <c r="LLH2" s="52"/>
      <c r="LLI2" s="52"/>
      <c r="LLJ2" s="52"/>
      <c r="LLK2" s="52"/>
      <c r="LLL2" s="52"/>
      <c r="LLM2" s="52"/>
      <c r="LLN2" s="52"/>
      <c r="LLO2" s="52"/>
      <c r="LLP2" s="52"/>
      <c r="LLQ2" s="52"/>
      <c r="LLR2" s="52"/>
      <c r="LLS2" s="52"/>
      <c r="LLT2" s="52"/>
      <c r="LLU2" s="52"/>
      <c r="LLV2" s="52"/>
      <c r="LLW2" s="52"/>
      <c r="LLX2" s="52"/>
      <c r="LLY2" s="52"/>
      <c r="LLZ2" s="52"/>
      <c r="LMA2" s="52"/>
      <c r="LMB2" s="52"/>
      <c r="LMC2" s="52"/>
      <c r="LMD2" s="52"/>
      <c r="LME2" s="52"/>
      <c r="LMF2" s="52"/>
      <c r="LMG2" s="52"/>
      <c r="LMH2" s="52"/>
      <c r="LMI2" s="52"/>
      <c r="LMJ2" s="52"/>
      <c r="LMK2" s="52"/>
      <c r="LML2" s="52"/>
      <c r="LMM2" s="52"/>
      <c r="LMN2" s="52"/>
      <c r="LMO2" s="52"/>
      <c r="LMP2" s="52"/>
      <c r="LMQ2" s="52"/>
      <c r="LMR2" s="52"/>
      <c r="LMS2" s="52"/>
      <c r="LMT2" s="52"/>
      <c r="LMU2" s="52"/>
      <c r="LMV2" s="52"/>
      <c r="LMW2" s="52"/>
      <c r="LMX2" s="52"/>
      <c r="LMY2" s="52"/>
      <c r="LMZ2" s="52"/>
      <c r="LNA2" s="52"/>
      <c r="LNB2" s="52"/>
      <c r="LNC2" s="52"/>
      <c r="LND2" s="52"/>
      <c r="LNE2" s="52"/>
      <c r="LNF2" s="52"/>
      <c r="LNG2" s="52"/>
      <c r="LNH2" s="52"/>
      <c r="LNI2" s="52"/>
      <c r="LNJ2" s="52"/>
      <c r="LNK2" s="52"/>
      <c r="LNL2" s="52"/>
      <c r="LNM2" s="52"/>
      <c r="LNN2" s="52"/>
      <c r="LNO2" s="52"/>
      <c r="LNP2" s="52"/>
      <c r="LNQ2" s="52"/>
      <c r="LNR2" s="52"/>
      <c r="LNS2" s="52"/>
      <c r="LNT2" s="52"/>
      <c r="LNU2" s="52"/>
      <c r="LNV2" s="52"/>
      <c r="LNW2" s="52"/>
      <c r="LNX2" s="52"/>
      <c r="LNY2" s="52"/>
      <c r="LNZ2" s="52"/>
      <c r="LOA2" s="52"/>
      <c r="LOB2" s="52"/>
      <c r="LOC2" s="52"/>
      <c r="LOD2" s="52"/>
      <c r="LOE2" s="52"/>
      <c r="LOF2" s="52"/>
      <c r="LOG2" s="52"/>
      <c r="LOH2" s="52"/>
      <c r="LOI2" s="52"/>
      <c r="LOJ2" s="52"/>
      <c r="LOK2" s="52"/>
      <c r="LOL2" s="52"/>
      <c r="LOM2" s="52"/>
      <c r="LON2" s="52"/>
      <c r="LOO2" s="52"/>
      <c r="LOP2" s="52"/>
      <c r="LOQ2" s="52"/>
      <c r="LOR2" s="52"/>
      <c r="LOS2" s="52"/>
      <c r="LOT2" s="52"/>
      <c r="LOU2" s="52"/>
      <c r="LOV2" s="52"/>
      <c r="LOW2" s="52"/>
      <c r="LOX2" s="52"/>
      <c r="LOY2" s="52"/>
      <c r="LOZ2" s="52"/>
      <c r="LPA2" s="52"/>
      <c r="LPB2" s="52"/>
      <c r="LPC2" s="52"/>
      <c r="LPD2" s="52"/>
      <c r="LPE2" s="52"/>
      <c r="LPF2" s="52"/>
      <c r="LPG2" s="52"/>
      <c r="LPH2" s="52"/>
      <c r="LPI2" s="52"/>
      <c r="LPJ2" s="52"/>
      <c r="LPK2" s="52"/>
      <c r="LPL2" s="52"/>
      <c r="LPM2" s="52"/>
      <c r="LPN2" s="52"/>
      <c r="LPO2" s="52"/>
      <c r="LPP2" s="52"/>
      <c r="LPQ2" s="52"/>
      <c r="LPR2" s="52"/>
      <c r="LPS2" s="52"/>
      <c r="LPT2" s="52"/>
      <c r="LPU2" s="52"/>
      <c r="LPV2" s="52"/>
      <c r="LPW2" s="52"/>
      <c r="LPX2" s="52"/>
      <c r="LPY2" s="52"/>
      <c r="LPZ2" s="52"/>
      <c r="LQA2" s="52"/>
      <c r="LQB2" s="52"/>
      <c r="LQC2" s="52"/>
      <c r="LQD2" s="52"/>
      <c r="LQE2" s="52"/>
      <c r="LQF2" s="52"/>
      <c r="LQG2" s="52"/>
      <c r="LQH2" s="52"/>
      <c r="LQI2" s="52"/>
      <c r="LQJ2" s="52"/>
      <c r="LQK2" s="52"/>
      <c r="LQL2" s="52"/>
      <c r="LQM2" s="52"/>
      <c r="LQN2" s="52"/>
      <c r="LQO2" s="52"/>
      <c r="LQP2" s="52"/>
      <c r="LQQ2" s="52"/>
      <c r="LQR2" s="52"/>
      <c r="LQS2" s="52"/>
      <c r="LQT2" s="52"/>
      <c r="LQU2" s="52"/>
      <c r="LQV2" s="52"/>
      <c r="LQW2" s="52"/>
      <c r="LQX2" s="52"/>
      <c r="LQY2" s="52"/>
      <c r="LQZ2" s="52"/>
      <c r="LRA2" s="52"/>
      <c r="LRB2" s="52"/>
      <c r="LRC2" s="52"/>
      <c r="LRD2" s="52"/>
      <c r="LRE2" s="52"/>
      <c r="LRF2" s="52"/>
      <c r="LRG2" s="52"/>
      <c r="LRH2" s="52"/>
      <c r="LRI2" s="52"/>
      <c r="LRJ2" s="52"/>
      <c r="LRK2" s="52"/>
      <c r="LRL2" s="52"/>
      <c r="LRM2" s="52"/>
      <c r="LRN2" s="52"/>
      <c r="LRO2" s="52"/>
      <c r="LRP2" s="52"/>
      <c r="LRQ2" s="52"/>
      <c r="LRR2" s="52"/>
      <c r="LRS2" s="52"/>
      <c r="LRT2" s="52"/>
      <c r="LRU2" s="52"/>
      <c r="LRV2" s="52"/>
      <c r="LRW2" s="52"/>
      <c r="LRX2" s="52"/>
      <c r="LRY2" s="52"/>
      <c r="LRZ2" s="52"/>
      <c r="LSA2" s="52"/>
      <c r="LSB2" s="52"/>
      <c r="LSC2" s="52"/>
      <c r="LSD2" s="52"/>
      <c r="LSE2" s="52"/>
      <c r="LSF2" s="52"/>
      <c r="LSG2" s="52"/>
      <c r="LSH2" s="52"/>
      <c r="LSI2" s="52"/>
      <c r="LSJ2" s="52"/>
      <c r="LSK2" s="52"/>
      <c r="LSL2" s="52"/>
      <c r="LSM2" s="52"/>
      <c r="LSN2" s="52"/>
      <c r="LSO2" s="52"/>
      <c r="LSP2" s="52"/>
      <c r="LSQ2" s="52"/>
      <c r="LSR2" s="52"/>
      <c r="LSS2" s="52"/>
      <c r="LST2" s="52"/>
      <c r="LSU2" s="52"/>
      <c r="LSV2" s="52"/>
      <c r="LSW2" s="52"/>
      <c r="LSX2" s="52"/>
      <c r="LSY2" s="52"/>
      <c r="LSZ2" s="52"/>
      <c r="LTA2" s="52"/>
      <c r="LTB2" s="52"/>
      <c r="LTC2" s="52"/>
      <c r="LTD2" s="52"/>
      <c r="LTE2" s="52"/>
      <c r="LTF2" s="52"/>
      <c r="LTG2" s="52"/>
      <c r="LTH2" s="52"/>
      <c r="LTI2" s="52"/>
      <c r="LTJ2" s="52"/>
      <c r="LTK2" s="52"/>
      <c r="LTL2" s="52"/>
      <c r="LTM2" s="52"/>
      <c r="LTN2" s="52"/>
      <c r="LTO2" s="52"/>
      <c r="LTP2" s="52"/>
      <c r="LTQ2" s="52"/>
      <c r="LTR2" s="52"/>
      <c r="LTS2" s="52"/>
      <c r="LTT2" s="52"/>
      <c r="LTU2" s="52"/>
      <c r="LTV2" s="52"/>
      <c r="LTW2" s="52"/>
      <c r="LTX2" s="52"/>
      <c r="LTY2" s="52"/>
      <c r="LTZ2" s="52"/>
      <c r="LUA2" s="52"/>
      <c r="LUB2" s="52"/>
      <c r="LUC2" s="52"/>
      <c r="LUD2" s="52"/>
      <c r="LUE2" s="52"/>
      <c r="LUF2" s="52"/>
      <c r="LUG2" s="52"/>
      <c r="LUH2" s="52"/>
      <c r="LUI2" s="52"/>
      <c r="LUJ2" s="52"/>
      <c r="LUK2" s="52"/>
      <c r="LUL2" s="52"/>
      <c r="LUM2" s="52"/>
      <c r="LUN2" s="52"/>
      <c r="LUO2" s="52"/>
      <c r="LUP2" s="52"/>
      <c r="LUQ2" s="52"/>
      <c r="LUR2" s="52"/>
      <c r="LUS2" s="52"/>
      <c r="LUT2" s="52"/>
      <c r="LUU2" s="52"/>
      <c r="LUV2" s="52"/>
      <c r="LUW2" s="52"/>
      <c r="LUX2" s="52"/>
      <c r="LUY2" s="52"/>
      <c r="LUZ2" s="52"/>
      <c r="LVA2" s="52"/>
      <c r="LVB2" s="52"/>
      <c r="LVC2" s="52"/>
      <c r="LVD2" s="52"/>
      <c r="LVE2" s="52"/>
      <c r="LVF2" s="52"/>
      <c r="LVG2" s="52"/>
      <c r="LVH2" s="52"/>
      <c r="LVI2" s="52"/>
      <c r="LVJ2" s="52"/>
      <c r="LVK2" s="52"/>
      <c r="LVL2" s="52"/>
      <c r="LVM2" s="52"/>
      <c r="LVN2" s="52"/>
      <c r="LVO2" s="52"/>
      <c r="LVP2" s="52"/>
      <c r="LVQ2" s="52"/>
      <c r="LVR2" s="52"/>
      <c r="LVS2" s="52"/>
      <c r="LVT2" s="52"/>
      <c r="LVU2" s="52"/>
      <c r="LVV2" s="52"/>
      <c r="LVW2" s="52"/>
      <c r="LVX2" s="52"/>
      <c r="LVY2" s="52"/>
      <c r="LVZ2" s="52"/>
      <c r="LWA2" s="52"/>
      <c r="LWB2" s="52"/>
      <c r="LWC2" s="52"/>
      <c r="LWD2" s="52"/>
      <c r="LWE2" s="52"/>
      <c r="LWF2" s="52"/>
      <c r="LWG2" s="52"/>
      <c r="LWH2" s="52"/>
      <c r="LWI2" s="52"/>
      <c r="LWJ2" s="52"/>
      <c r="LWK2" s="52"/>
      <c r="LWL2" s="52"/>
      <c r="LWM2" s="52"/>
      <c r="LWN2" s="52"/>
      <c r="LWO2" s="52"/>
      <c r="LWP2" s="52"/>
      <c r="LWQ2" s="52"/>
      <c r="LWR2" s="52"/>
      <c r="LWS2" s="52"/>
      <c r="LWT2" s="52"/>
      <c r="LWU2" s="52"/>
      <c r="LWV2" s="52"/>
      <c r="LWW2" s="52"/>
      <c r="LWX2" s="52"/>
      <c r="LWY2" s="52"/>
      <c r="LWZ2" s="52"/>
      <c r="LXA2" s="52"/>
      <c r="LXB2" s="52"/>
      <c r="LXC2" s="52"/>
      <c r="LXD2" s="52"/>
      <c r="LXE2" s="52"/>
      <c r="LXF2" s="52"/>
      <c r="LXG2" s="52"/>
      <c r="LXH2" s="52"/>
      <c r="LXI2" s="52"/>
      <c r="LXJ2" s="52"/>
      <c r="LXK2" s="52"/>
      <c r="LXL2" s="52"/>
      <c r="LXM2" s="52"/>
      <c r="LXN2" s="52"/>
      <c r="LXO2" s="52"/>
      <c r="LXP2" s="52"/>
      <c r="LXQ2" s="52"/>
      <c r="LXR2" s="52"/>
      <c r="LXS2" s="52"/>
      <c r="LXT2" s="52"/>
      <c r="LXU2" s="52"/>
      <c r="LXV2" s="52"/>
      <c r="LXW2" s="52"/>
      <c r="LXX2" s="52"/>
      <c r="LXY2" s="52"/>
      <c r="LXZ2" s="52"/>
      <c r="LYA2" s="52"/>
      <c r="LYB2" s="52"/>
      <c r="LYC2" s="52"/>
      <c r="LYD2" s="52"/>
      <c r="LYE2" s="52"/>
      <c r="LYF2" s="52"/>
      <c r="LYG2" s="52"/>
      <c r="LYH2" s="52"/>
      <c r="LYI2" s="52"/>
      <c r="LYJ2" s="52"/>
      <c r="LYK2" s="52"/>
      <c r="LYL2" s="52"/>
      <c r="LYM2" s="52"/>
      <c r="LYN2" s="52"/>
      <c r="LYO2" s="52"/>
      <c r="LYP2" s="52"/>
      <c r="LYQ2" s="52"/>
      <c r="LYR2" s="52"/>
      <c r="LYS2" s="52"/>
      <c r="LYT2" s="52"/>
      <c r="LYU2" s="52"/>
      <c r="LYV2" s="52"/>
      <c r="LYW2" s="52"/>
      <c r="LYX2" s="52"/>
      <c r="LYY2" s="52"/>
      <c r="LYZ2" s="52"/>
      <c r="LZA2" s="52"/>
      <c r="LZB2" s="52"/>
      <c r="LZC2" s="52"/>
      <c r="LZD2" s="52"/>
      <c r="LZE2" s="52"/>
      <c r="LZF2" s="52"/>
      <c r="LZG2" s="52"/>
      <c r="LZH2" s="52"/>
      <c r="LZI2" s="52"/>
      <c r="LZJ2" s="52"/>
      <c r="LZK2" s="52"/>
      <c r="LZL2" s="52"/>
      <c r="LZM2" s="52"/>
      <c r="LZN2" s="52"/>
      <c r="LZO2" s="52"/>
      <c r="LZP2" s="52"/>
      <c r="LZQ2" s="52"/>
      <c r="LZR2" s="52"/>
      <c r="LZS2" s="52"/>
      <c r="LZT2" s="52"/>
      <c r="LZU2" s="52"/>
      <c r="LZV2" s="52"/>
      <c r="LZW2" s="52"/>
      <c r="LZX2" s="52"/>
      <c r="LZY2" s="52"/>
      <c r="LZZ2" s="52"/>
      <c r="MAA2" s="52"/>
      <c r="MAB2" s="52"/>
      <c r="MAC2" s="52"/>
      <c r="MAD2" s="52"/>
      <c r="MAE2" s="52"/>
      <c r="MAF2" s="52"/>
      <c r="MAG2" s="52"/>
      <c r="MAH2" s="52"/>
      <c r="MAI2" s="52"/>
      <c r="MAJ2" s="52"/>
      <c r="MAK2" s="52"/>
      <c r="MAL2" s="52"/>
      <c r="MAM2" s="52"/>
      <c r="MAN2" s="52"/>
      <c r="MAO2" s="52"/>
      <c r="MAP2" s="52"/>
      <c r="MAQ2" s="52"/>
      <c r="MAR2" s="52"/>
      <c r="MAS2" s="52"/>
      <c r="MAT2" s="52"/>
      <c r="MAU2" s="52"/>
      <c r="MAV2" s="52"/>
      <c r="MAW2" s="52"/>
      <c r="MAX2" s="52"/>
      <c r="MAY2" s="52"/>
      <c r="MAZ2" s="52"/>
      <c r="MBA2" s="52"/>
      <c r="MBB2" s="52"/>
      <c r="MBC2" s="52"/>
      <c r="MBD2" s="52"/>
      <c r="MBE2" s="52"/>
      <c r="MBF2" s="52"/>
      <c r="MBG2" s="52"/>
      <c r="MBH2" s="52"/>
      <c r="MBI2" s="52"/>
      <c r="MBJ2" s="52"/>
      <c r="MBK2" s="52"/>
      <c r="MBL2" s="52"/>
      <c r="MBM2" s="52"/>
      <c r="MBN2" s="52"/>
      <c r="MBO2" s="52"/>
      <c r="MBP2" s="52"/>
      <c r="MBQ2" s="52"/>
      <c r="MBR2" s="52"/>
      <c r="MBS2" s="52"/>
      <c r="MBT2" s="52"/>
      <c r="MBU2" s="52"/>
      <c r="MBV2" s="52"/>
      <c r="MBW2" s="52"/>
      <c r="MBX2" s="52"/>
      <c r="MBY2" s="52"/>
      <c r="MBZ2" s="52"/>
      <c r="MCA2" s="52"/>
      <c r="MCB2" s="52"/>
      <c r="MCC2" s="52"/>
      <c r="MCD2" s="52"/>
      <c r="MCE2" s="52"/>
      <c r="MCF2" s="52"/>
      <c r="MCG2" s="52"/>
      <c r="MCH2" s="52"/>
      <c r="MCI2" s="52"/>
      <c r="MCJ2" s="52"/>
      <c r="MCK2" s="52"/>
      <c r="MCL2" s="52"/>
      <c r="MCM2" s="52"/>
      <c r="MCN2" s="52"/>
      <c r="MCO2" s="52"/>
      <c r="MCP2" s="52"/>
      <c r="MCQ2" s="52"/>
      <c r="MCR2" s="52"/>
      <c r="MCS2" s="52"/>
      <c r="MCT2" s="52"/>
      <c r="MCU2" s="52"/>
      <c r="MCV2" s="52"/>
      <c r="MCW2" s="52"/>
      <c r="MCX2" s="52"/>
      <c r="MCY2" s="52"/>
      <c r="MCZ2" s="52"/>
      <c r="MDA2" s="52"/>
      <c r="MDB2" s="52"/>
      <c r="MDC2" s="52"/>
      <c r="MDD2" s="52"/>
      <c r="MDE2" s="52"/>
      <c r="MDF2" s="52"/>
      <c r="MDG2" s="52"/>
      <c r="MDH2" s="52"/>
      <c r="MDI2" s="52"/>
      <c r="MDJ2" s="52"/>
      <c r="MDK2" s="52"/>
      <c r="MDL2" s="52"/>
      <c r="MDM2" s="52"/>
      <c r="MDN2" s="52"/>
      <c r="MDO2" s="52"/>
      <c r="MDP2" s="52"/>
      <c r="MDQ2" s="52"/>
      <c r="MDR2" s="52"/>
      <c r="MDS2" s="52"/>
      <c r="MDT2" s="52"/>
      <c r="MDU2" s="52"/>
      <c r="MDV2" s="52"/>
      <c r="MDW2" s="52"/>
      <c r="MDX2" s="52"/>
      <c r="MDY2" s="52"/>
      <c r="MDZ2" s="52"/>
      <c r="MEA2" s="52"/>
      <c r="MEB2" s="52"/>
      <c r="MEC2" s="52"/>
      <c r="MED2" s="52"/>
      <c r="MEE2" s="52"/>
      <c r="MEF2" s="52"/>
      <c r="MEG2" s="52"/>
      <c r="MEH2" s="52"/>
      <c r="MEI2" s="52"/>
      <c r="MEJ2" s="52"/>
      <c r="MEK2" s="52"/>
      <c r="MEL2" s="52"/>
      <c r="MEM2" s="52"/>
      <c r="MEN2" s="52"/>
      <c r="MEO2" s="52"/>
      <c r="MEP2" s="52"/>
      <c r="MEQ2" s="52"/>
      <c r="MER2" s="52"/>
      <c r="MES2" s="52"/>
      <c r="MET2" s="52"/>
      <c r="MEU2" s="52"/>
      <c r="MEV2" s="52"/>
      <c r="MEW2" s="52"/>
      <c r="MEX2" s="52"/>
      <c r="MEY2" s="52"/>
      <c r="MEZ2" s="52"/>
      <c r="MFA2" s="52"/>
      <c r="MFB2" s="52"/>
      <c r="MFC2" s="52"/>
      <c r="MFD2" s="52"/>
      <c r="MFE2" s="52"/>
      <c r="MFF2" s="52"/>
      <c r="MFG2" s="52"/>
      <c r="MFH2" s="52"/>
      <c r="MFI2" s="52"/>
      <c r="MFJ2" s="52"/>
      <c r="MFK2" s="52"/>
      <c r="MFL2" s="52"/>
      <c r="MFM2" s="52"/>
      <c r="MFN2" s="52"/>
      <c r="MFO2" s="52"/>
      <c r="MFP2" s="52"/>
      <c r="MFQ2" s="52"/>
      <c r="MFR2" s="52"/>
      <c r="MFS2" s="52"/>
      <c r="MFT2" s="52"/>
      <c r="MFU2" s="52"/>
      <c r="MFV2" s="52"/>
      <c r="MFW2" s="52"/>
      <c r="MFX2" s="52"/>
      <c r="MFY2" s="52"/>
      <c r="MFZ2" s="52"/>
      <c r="MGA2" s="52"/>
      <c r="MGB2" s="52"/>
      <c r="MGC2" s="52"/>
      <c r="MGD2" s="52"/>
      <c r="MGE2" s="52"/>
      <c r="MGF2" s="52"/>
      <c r="MGG2" s="52"/>
      <c r="MGH2" s="52"/>
      <c r="MGI2" s="52"/>
      <c r="MGJ2" s="52"/>
      <c r="MGK2" s="52"/>
      <c r="MGL2" s="52"/>
      <c r="MGM2" s="52"/>
      <c r="MGN2" s="52"/>
      <c r="MGO2" s="52"/>
      <c r="MGP2" s="52"/>
      <c r="MGQ2" s="52"/>
      <c r="MGR2" s="52"/>
      <c r="MGS2" s="52"/>
      <c r="MGT2" s="52"/>
      <c r="MGU2" s="52"/>
      <c r="MGV2" s="52"/>
      <c r="MGW2" s="52"/>
      <c r="MGX2" s="52"/>
      <c r="MGY2" s="52"/>
      <c r="MGZ2" s="52"/>
      <c r="MHA2" s="52"/>
      <c r="MHB2" s="52"/>
      <c r="MHC2" s="52"/>
      <c r="MHD2" s="52"/>
      <c r="MHE2" s="52"/>
      <c r="MHF2" s="52"/>
      <c r="MHG2" s="52"/>
      <c r="MHH2" s="52"/>
      <c r="MHI2" s="52"/>
      <c r="MHJ2" s="52"/>
      <c r="MHK2" s="52"/>
      <c r="MHL2" s="52"/>
      <c r="MHM2" s="52"/>
      <c r="MHN2" s="52"/>
      <c r="MHO2" s="52"/>
      <c r="MHP2" s="52"/>
      <c r="MHQ2" s="52"/>
      <c r="MHR2" s="52"/>
      <c r="MHS2" s="52"/>
      <c r="MHT2" s="52"/>
      <c r="MHU2" s="52"/>
      <c r="MHV2" s="52"/>
      <c r="MHW2" s="52"/>
      <c r="MHX2" s="52"/>
      <c r="MHY2" s="52"/>
      <c r="MHZ2" s="52"/>
      <c r="MIA2" s="52"/>
      <c r="MIB2" s="52"/>
      <c r="MIC2" s="52"/>
      <c r="MID2" s="52"/>
      <c r="MIE2" s="52"/>
      <c r="MIF2" s="52"/>
      <c r="MIG2" s="52"/>
      <c r="MIH2" s="52"/>
      <c r="MII2" s="52"/>
      <c r="MIJ2" s="52"/>
      <c r="MIK2" s="52"/>
      <c r="MIL2" s="52"/>
      <c r="MIM2" s="52"/>
      <c r="MIN2" s="52"/>
      <c r="MIO2" s="52"/>
      <c r="MIP2" s="52"/>
      <c r="MIQ2" s="52"/>
      <c r="MIR2" s="52"/>
      <c r="MIS2" s="52"/>
      <c r="MIT2" s="52"/>
      <c r="MIU2" s="52"/>
      <c r="MIV2" s="52"/>
      <c r="MIW2" s="52"/>
      <c r="MIX2" s="52"/>
      <c r="MIY2" s="52"/>
      <c r="MIZ2" s="52"/>
      <c r="MJA2" s="52"/>
      <c r="MJB2" s="52"/>
      <c r="MJC2" s="52"/>
      <c r="MJD2" s="52"/>
      <c r="MJE2" s="52"/>
      <c r="MJF2" s="52"/>
      <c r="MJG2" s="52"/>
      <c r="MJH2" s="52"/>
      <c r="MJI2" s="52"/>
      <c r="MJJ2" s="52"/>
      <c r="MJK2" s="52"/>
      <c r="MJL2" s="52"/>
      <c r="MJM2" s="52"/>
      <c r="MJN2" s="52"/>
      <c r="MJO2" s="52"/>
      <c r="MJP2" s="52"/>
      <c r="MJQ2" s="52"/>
      <c r="MJR2" s="52"/>
      <c r="MJS2" s="52"/>
      <c r="MJT2" s="52"/>
      <c r="MJU2" s="52"/>
      <c r="MJV2" s="52"/>
      <c r="MJW2" s="52"/>
      <c r="MJX2" s="52"/>
      <c r="MJY2" s="52"/>
      <c r="MJZ2" s="52"/>
      <c r="MKA2" s="52"/>
      <c r="MKB2" s="52"/>
      <c r="MKC2" s="52"/>
      <c r="MKD2" s="52"/>
      <c r="MKE2" s="52"/>
      <c r="MKF2" s="52"/>
      <c r="MKG2" s="52"/>
      <c r="MKH2" s="52"/>
      <c r="MKI2" s="52"/>
      <c r="MKJ2" s="52"/>
      <c r="MKK2" s="52"/>
      <c r="MKL2" s="52"/>
      <c r="MKM2" s="52"/>
      <c r="MKN2" s="52"/>
      <c r="MKO2" s="52"/>
      <c r="MKP2" s="52"/>
      <c r="MKQ2" s="52"/>
      <c r="MKR2" s="52"/>
      <c r="MKS2" s="52"/>
      <c r="MKT2" s="52"/>
      <c r="MKU2" s="52"/>
      <c r="MKV2" s="52"/>
      <c r="MKW2" s="52"/>
      <c r="MKX2" s="52"/>
      <c r="MKY2" s="52"/>
      <c r="MKZ2" s="52"/>
      <c r="MLA2" s="52"/>
      <c r="MLB2" s="52"/>
      <c r="MLC2" s="52"/>
      <c r="MLD2" s="52"/>
      <c r="MLE2" s="52"/>
      <c r="MLF2" s="52"/>
      <c r="MLG2" s="52"/>
      <c r="MLH2" s="52"/>
      <c r="MLI2" s="52"/>
      <c r="MLJ2" s="52"/>
      <c r="MLK2" s="52"/>
      <c r="MLL2" s="52"/>
      <c r="MLM2" s="52"/>
      <c r="MLN2" s="52"/>
      <c r="MLO2" s="52"/>
      <c r="MLP2" s="52"/>
      <c r="MLQ2" s="52"/>
      <c r="MLR2" s="52"/>
      <c r="MLS2" s="52"/>
      <c r="MLT2" s="52"/>
      <c r="MLU2" s="52"/>
      <c r="MLV2" s="52"/>
      <c r="MLW2" s="52"/>
      <c r="MLX2" s="52"/>
      <c r="MLY2" s="52"/>
      <c r="MLZ2" s="52"/>
      <c r="MMA2" s="52"/>
      <c r="MMB2" s="52"/>
      <c r="MMC2" s="52"/>
      <c r="MMD2" s="52"/>
      <c r="MME2" s="52"/>
      <c r="MMF2" s="52"/>
      <c r="MMG2" s="52"/>
      <c r="MMH2" s="52"/>
      <c r="MMI2" s="52"/>
      <c r="MMJ2" s="52"/>
      <c r="MMK2" s="52"/>
      <c r="MML2" s="52"/>
      <c r="MMM2" s="52"/>
      <c r="MMN2" s="52"/>
      <c r="MMO2" s="52"/>
      <c r="MMP2" s="52"/>
      <c r="MMQ2" s="52"/>
      <c r="MMR2" s="52"/>
      <c r="MMS2" s="52"/>
      <c r="MMT2" s="52"/>
      <c r="MMU2" s="52"/>
      <c r="MMV2" s="52"/>
      <c r="MMW2" s="52"/>
      <c r="MMX2" s="52"/>
      <c r="MMY2" s="52"/>
      <c r="MMZ2" s="52"/>
      <c r="MNA2" s="52"/>
      <c r="MNB2" s="52"/>
      <c r="MNC2" s="52"/>
      <c r="MND2" s="52"/>
      <c r="MNE2" s="52"/>
      <c r="MNF2" s="52"/>
      <c r="MNG2" s="52"/>
      <c r="MNH2" s="52"/>
      <c r="MNI2" s="52"/>
      <c r="MNJ2" s="52"/>
      <c r="MNK2" s="52"/>
      <c r="MNL2" s="52"/>
      <c r="MNM2" s="52"/>
      <c r="MNN2" s="52"/>
      <c r="MNO2" s="52"/>
      <c r="MNP2" s="52"/>
      <c r="MNQ2" s="52"/>
      <c r="MNR2" s="52"/>
      <c r="MNS2" s="52"/>
      <c r="MNT2" s="52"/>
      <c r="MNU2" s="52"/>
      <c r="MNV2" s="52"/>
      <c r="MNW2" s="52"/>
      <c r="MNX2" s="52"/>
      <c r="MNY2" s="52"/>
      <c r="MNZ2" s="52"/>
      <c r="MOA2" s="52"/>
      <c r="MOB2" s="52"/>
      <c r="MOC2" s="52"/>
      <c r="MOD2" s="52"/>
      <c r="MOE2" s="52"/>
      <c r="MOF2" s="52"/>
      <c r="MOG2" s="52"/>
      <c r="MOH2" s="52"/>
      <c r="MOI2" s="52"/>
      <c r="MOJ2" s="52"/>
      <c r="MOK2" s="52"/>
      <c r="MOL2" s="52"/>
      <c r="MOM2" s="52"/>
      <c r="MON2" s="52"/>
      <c r="MOO2" s="52"/>
      <c r="MOP2" s="52"/>
      <c r="MOQ2" s="52"/>
      <c r="MOR2" s="52"/>
      <c r="MOS2" s="52"/>
      <c r="MOT2" s="52"/>
      <c r="MOU2" s="52"/>
      <c r="MOV2" s="52"/>
      <c r="MOW2" s="52"/>
      <c r="MOX2" s="52"/>
      <c r="MOY2" s="52"/>
      <c r="MOZ2" s="52"/>
      <c r="MPA2" s="52"/>
      <c r="MPB2" s="52"/>
      <c r="MPC2" s="52"/>
      <c r="MPD2" s="52"/>
      <c r="MPE2" s="52"/>
      <c r="MPF2" s="52"/>
      <c r="MPG2" s="52"/>
      <c r="MPH2" s="52"/>
      <c r="MPI2" s="52"/>
      <c r="MPJ2" s="52"/>
      <c r="MPK2" s="52"/>
      <c r="MPL2" s="52"/>
      <c r="MPM2" s="52"/>
      <c r="MPN2" s="52"/>
      <c r="MPO2" s="52"/>
      <c r="MPP2" s="52"/>
      <c r="MPQ2" s="52"/>
      <c r="MPR2" s="52"/>
      <c r="MPS2" s="52"/>
      <c r="MPT2" s="52"/>
      <c r="MPU2" s="52"/>
      <c r="MPV2" s="52"/>
      <c r="MPW2" s="52"/>
      <c r="MPX2" s="52"/>
      <c r="MPY2" s="52"/>
      <c r="MPZ2" s="52"/>
      <c r="MQA2" s="52"/>
      <c r="MQB2" s="52"/>
      <c r="MQC2" s="52"/>
      <c r="MQD2" s="52"/>
      <c r="MQE2" s="52"/>
      <c r="MQF2" s="52"/>
      <c r="MQG2" s="52"/>
      <c r="MQH2" s="52"/>
      <c r="MQI2" s="52"/>
      <c r="MQJ2" s="52"/>
      <c r="MQK2" s="52"/>
      <c r="MQL2" s="52"/>
      <c r="MQM2" s="52"/>
      <c r="MQN2" s="52"/>
      <c r="MQO2" s="52"/>
      <c r="MQP2" s="52"/>
      <c r="MQQ2" s="52"/>
      <c r="MQR2" s="52"/>
      <c r="MQS2" s="52"/>
      <c r="MQT2" s="52"/>
      <c r="MQU2" s="52"/>
      <c r="MQV2" s="52"/>
      <c r="MQW2" s="52"/>
      <c r="MQX2" s="52"/>
      <c r="MQY2" s="52"/>
      <c r="MQZ2" s="52"/>
      <c r="MRA2" s="52"/>
      <c r="MRB2" s="52"/>
      <c r="MRC2" s="52"/>
      <c r="MRD2" s="52"/>
      <c r="MRE2" s="52"/>
      <c r="MRF2" s="52"/>
      <c r="MRG2" s="52"/>
      <c r="MRH2" s="52"/>
      <c r="MRI2" s="52"/>
      <c r="MRJ2" s="52"/>
      <c r="MRK2" s="52"/>
      <c r="MRL2" s="52"/>
      <c r="MRM2" s="52"/>
      <c r="MRN2" s="52"/>
      <c r="MRO2" s="52"/>
      <c r="MRP2" s="52"/>
      <c r="MRQ2" s="52"/>
      <c r="MRR2" s="52"/>
      <c r="MRS2" s="52"/>
      <c r="MRT2" s="52"/>
      <c r="MRU2" s="52"/>
      <c r="MRV2" s="52"/>
      <c r="MRW2" s="52"/>
      <c r="MRX2" s="52"/>
      <c r="MRY2" s="52"/>
      <c r="MRZ2" s="52"/>
      <c r="MSA2" s="52"/>
      <c r="MSB2" s="52"/>
      <c r="MSC2" s="52"/>
      <c r="MSD2" s="52"/>
      <c r="MSE2" s="52"/>
      <c r="MSF2" s="52"/>
      <c r="MSG2" s="52"/>
      <c r="MSH2" s="52"/>
      <c r="MSI2" s="52"/>
      <c r="MSJ2" s="52"/>
      <c r="MSK2" s="52"/>
      <c r="MSL2" s="52"/>
      <c r="MSM2" s="52"/>
      <c r="MSN2" s="52"/>
      <c r="MSO2" s="52"/>
      <c r="MSP2" s="52"/>
      <c r="MSQ2" s="52"/>
      <c r="MSR2" s="52"/>
      <c r="MSS2" s="52"/>
      <c r="MST2" s="52"/>
      <c r="MSU2" s="52"/>
      <c r="MSV2" s="52"/>
      <c r="MSW2" s="52"/>
      <c r="MSX2" s="52"/>
      <c r="MSY2" s="52"/>
      <c r="MSZ2" s="52"/>
      <c r="MTA2" s="52"/>
      <c r="MTB2" s="52"/>
      <c r="MTC2" s="52"/>
      <c r="MTD2" s="52"/>
      <c r="MTE2" s="52"/>
      <c r="MTF2" s="52"/>
      <c r="MTG2" s="52"/>
      <c r="MTH2" s="52"/>
      <c r="MTI2" s="52"/>
      <c r="MTJ2" s="52"/>
      <c r="MTK2" s="52"/>
      <c r="MTL2" s="52"/>
      <c r="MTM2" s="52"/>
      <c r="MTN2" s="52"/>
      <c r="MTO2" s="52"/>
      <c r="MTP2" s="52"/>
      <c r="MTQ2" s="52"/>
      <c r="MTR2" s="52"/>
      <c r="MTS2" s="52"/>
      <c r="MTT2" s="52"/>
      <c r="MTU2" s="52"/>
      <c r="MTV2" s="52"/>
      <c r="MTW2" s="52"/>
      <c r="MTX2" s="52"/>
      <c r="MTY2" s="52"/>
      <c r="MTZ2" s="52"/>
      <c r="MUA2" s="52"/>
      <c r="MUB2" s="52"/>
      <c r="MUC2" s="52"/>
      <c r="MUD2" s="52"/>
      <c r="MUE2" s="52"/>
      <c r="MUF2" s="52"/>
      <c r="MUG2" s="52"/>
      <c r="MUH2" s="52"/>
      <c r="MUI2" s="52"/>
      <c r="MUJ2" s="52"/>
      <c r="MUK2" s="52"/>
      <c r="MUL2" s="52"/>
      <c r="MUM2" s="52"/>
      <c r="MUN2" s="52"/>
      <c r="MUO2" s="52"/>
      <c r="MUP2" s="52"/>
      <c r="MUQ2" s="52"/>
      <c r="MUR2" s="52"/>
      <c r="MUS2" s="52"/>
      <c r="MUT2" s="52"/>
      <c r="MUU2" s="52"/>
      <c r="MUV2" s="52"/>
      <c r="MUW2" s="52"/>
      <c r="MUX2" s="52"/>
      <c r="MUY2" s="52"/>
      <c r="MUZ2" s="52"/>
      <c r="MVA2" s="52"/>
      <c r="MVB2" s="52"/>
      <c r="MVC2" s="52"/>
      <c r="MVD2" s="52"/>
      <c r="MVE2" s="52"/>
      <c r="MVF2" s="52"/>
      <c r="MVG2" s="52"/>
      <c r="MVH2" s="52"/>
      <c r="MVI2" s="52"/>
      <c r="MVJ2" s="52"/>
      <c r="MVK2" s="52"/>
      <c r="MVL2" s="52"/>
      <c r="MVM2" s="52"/>
      <c r="MVN2" s="52"/>
      <c r="MVO2" s="52"/>
      <c r="MVP2" s="52"/>
      <c r="MVQ2" s="52"/>
      <c r="MVR2" s="52"/>
      <c r="MVS2" s="52"/>
      <c r="MVT2" s="52"/>
      <c r="MVU2" s="52"/>
      <c r="MVV2" s="52"/>
      <c r="MVW2" s="52"/>
      <c r="MVX2" s="52"/>
      <c r="MVY2" s="52"/>
      <c r="MVZ2" s="52"/>
      <c r="MWA2" s="52"/>
      <c r="MWB2" s="52"/>
      <c r="MWC2" s="52"/>
      <c r="MWD2" s="52"/>
      <c r="MWE2" s="52"/>
      <c r="MWF2" s="52"/>
      <c r="MWG2" s="52"/>
      <c r="MWH2" s="52"/>
      <c r="MWI2" s="52"/>
      <c r="MWJ2" s="52"/>
      <c r="MWK2" s="52"/>
      <c r="MWL2" s="52"/>
      <c r="MWM2" s="52"/>
      <c r="MWN2" s="52"/>
      <c r="MWO2" s="52"/>
      <c r="MWP2" s="52"/>
      <c r="MWQ2" s="52"/>
      <c r="MWR2" s="52"/>
      <c r="MWS2" s="52"/>
      <c r="MWT2" s="52"/>
      <c r="MWU2" s="52"/>
      <c r="MWV2" s="52"/>
      <c r="MWW2" s="52"/>
      <c r="MWX2" s="52"/>
      <c r="MWY2" s="52"/>
      <c r="MWZ2" s="52"/>
      <c r="MXA2" s="52"/>
      <c r="MXB2" s="52"/>
      <c r="MXC2" s="52"/>
      <c r="MXD2" s="52"/>
      <c r="MXE2" s="52"/>
      <c r="MXF2" s="52"/>
      <c r="MXG2" s="52"/>
      <c r="MXH2" s="52"/>
      <c r="MXI2" s="52"/>
      <c r="MXJ2" s="52"/>
      <c r="MXK2" s="52"/>
      <c r="MXL2" s="52"/>
      <c r="MXM2" s="52"/>
      <c r="MXN2" s="52"/>
      <c r="MXO2" s="52"/>
      <c r="MXP2" s="52"/>
      <c r="MXQ2" s="52"/>
      <c r="MXR2" s="52"/>
      <c r="MXS2" s="52"/>
      <c r="MXT2" s="52"/>
      <c r="MXU2" s="52"/>
      <c r="MXV2" s="52"/>
      <c r="MXW2" s="52"/>
      <c r="MXX2" s="52"/>
      <c r="MXY2" s="52"/>
      <c r="MXZ2" s="52"/>
      <c r="MYA2" s="52"/>
      <c r="MYB2" s="52"/>
      <c r="MYC2" s="52"/>
      <c r="MYD2" s="52"/>
      <c r="MYE2" s="52"/>
      <c r="MYF2" s="52"/>
      <c r="MYG2" s="52"/>
      <c r="MYH2" s="52"/>
      <c r="MYI2" s="52"/>
      <c r="MYJ2" s="52"/>
      <c r="MYK2" s="52"/>
      <c r="MYL2" s="52"/>
      <c r="MYM2" s="52"/>
      <c r="MYN2" s="52"/>
      <c r="MYO2" s="52"/>
      <c r="MYP2" s="52"/>
      <c r="MYQ2" s="52"/>
      <c r="MYR2" s="52"/>
      <c r="MYS2" s="52"/>
      <c r="MYT2" s="52"/>
      <c r="MYU2" s="52"/>
      <c r="MYV2" s="52"/>
      <c r="MYW2" s="52"/>
      <c r="MYX2" s="52"/>
      <c r="MYY2" s="52"/>
      <c r="MYZ2" s="52"/>
      <c r="MZA2" s="52"/>
      <c r="MZB2" s="52"/>
      <c r="MZC2" s="52"/>
      <c r="MZD2" s="52"/>
      <c r="MZE2" s="52"/>
      <c r="MZF2" s="52"/>
      <c r="MZG2" s="52"/>
      <c r="MZH2" s="52"/>
      <c r="MZI2" s="52"/>
      <c r="MZJ2" s="52"/>
      <c r="MZK2" s="52"/>
      <c r="MZL2" s="52"/>
      <c r="MZM2" s="52"/>
      <c r="MZN2" s="52"/>
      <c r="MZO2" s="52"/>
      <c r="MZP2" s="52"/>
      <c r="MZQ2" s="52"/>
      <c r="MZR2" s="52"/>
      <c r="MZS2" s="52"/>
      <c r="MZT2" s="52"/>
      <c r="MZU2" s="52"/>
      <c r="MZV2" s="52"/>
      <c r="MZW2" s="52"/>
      <c r="MZX2" s="52"/>
      <c r="MZY2" s="52"/>
      <c r="MZZ2" s="52"/>
      <c r="NAA2" s="52"/>
      <c r="NAB2" s="52"/>
      <c r="NAC2" s="52"/>
      <c r="NAD2" s="52"/>
      <c r="NAE2" s="52"/>
      <c r="NAF2" s="52"/>
      <c r="NAG2" s="52"/>
      <c r="NAH2" s="52"/>
      <c r="NAI2" s="52"/>
      <c r="NAJ2" s="52"/>
      <c r="NAK2" s="52"/>
      <c r="NAL2" s="52"/>
      <c r="NAM2" s="52"/>
      <c r="NAN2" s="52"/>
      <c r="NAO2" s="52"/>
      <c r="NAP2" s="52"/>
      <c r="NAQ2" s="52"/>
      <c r="NAR2" s="52"/>
      <c r="NAS2" s="52"/>
      <c r="NAT2" s="52"/>
      <c r="NAU2" s="52"/>
      <c r="NAV2" s="52"/>
      <c r="NAW2" s="52"/>
      <c r="NAX2" s="52"/>
      <c r="NAY2" s="52"/>
      <c r="NAZ2" s="52"/>
      <c r="NBA2" s="52"/>
      <c r="NBB2" s="52"/>
      <c r="NBC2" s="52"/>
      <c r="NBD2" s="52"/>
      <c r="NBE2" s="52"/>
      <c r="NBF2" s="52"/>
      <c r="NBG2" s="52"/>
      <c r="NBH2" s="52"/>
      <c r="NBI2" s="52"/>
      <c r="NBJ2" s="52"/>
      <c r="NBK2" s="52"/>
      <c r="NBL2" s="52"/>
      <c r="NBM2" s="52"/>
      <c r="NBN2" s="52"/>
      <c r="NBO2" s="52"/>
      <c r="NBP2" s="52"/>
      <c r="NBQ2" s="52"/>
      <c r="NBR2" s="52"/>
      <c r="NBS2" s="52"/>
      <c r="NBT2" s="52"/>
      <c r="NBU2" s="52"/>
      <c r="NBV2" s="52"/>
      <c r="NBW2" s="52"/>
      <c r="NBX2" s="52"/>
      <c r="NBY2" s="52"/>
      <c r="NBZ2" s="52"/>
      <c r="NCA2" s="52"/>
      <c r="NCB2" s="52"/>
      <c r="NCC2" s="52"/>
      <c r="NCD2" s="52"/>
      <c r="NCE2" s="52"/>
      <c r="NCF2" s="52"/>
      <c r="NCG2" s="52"/>
      <c r="NCH2" s="52"/>
      <c r="NCI2" s="52"/>
      <c r="NCJ2" s="52"/>
      <c r="NCK2" s="52"/>
      <c r="NCL2" s="52"/>
      <c r="NCM2" s="52"/>
      <c r="NCN2" s="52"/>
      <c r="NCO2" s="52"/>
      <c r="NCP2" s="52"/>
      <c r="NCQ2" s="52"/>
      <c r="NCR2" s="52"/>
      <c r="NCS2" s="52"/>
      <c r="NCT2" s="52"/>
      <c r="NCU2" s="52"/>
      <c r="NCV2" s="52"/>
      <c r="NCW2" s="52"/>
      <c r="NCX2" s="52"/>
      <c r="NCY2" s="52"/>
      <c r="NCZ2" s="52"/>
      <c r="NDA2" s="52"/>
      <c r="NDB2" s="52"/>
      <c r="NDC2" s="52"/>
      <c r="NDD2" s="52"/>
      <c r="NDE2" s="52"/>
      <c r="NDF2" s="52"/>
      <c r="NDG2" s="52"/>
      <c r="NDH2" s="52"/>
      <c r="NDI2" s="52"/>
      <c r="NDJ2" s="52"/>
      <c r="NDK2" s="52"/>
      <c r="NDL2" s="52"/>
      <c r="NDM2" s="52"/>
      <c r="NDN2" s="52"/>
      <c r="NDO2" s="52"/>
      <c r="NDP2" s="52"/>
      <c r="NDQ2" s="52"/>
      <c r="NDR2" s="52"/>
      <c r="NDS2" s="52"/>
      <c r="NDT2" s="52"/>
      <c r="NDU2" s="52"/>
      <c r="NDV2" s="52"/>
      <c r="NDW2" s="52"/>
      <c r="NDX2" s="52"/>
      <c r="NDY2" s="52"/>
      <c r="NDZ2" s="52"/>
      <c r="NEA2" s="52"/>
      <c r="NEB2" s="52"/>
      <c r="NEC2" s="52"/>
      <c r="NED2" s="52"/>
      <c r="NEE2" s="52"/>
      <c r="NEF2" s="52"/>
      <c r="NEG2" s="52"/>
      <c r="NEH2" s="52"/>
      <c r="NEI2" s="52"/>
      <c r="NEJ2" s="52"/>
      <c r="NEK2" s="52"/>
      <c r="NEL2" s="52"/>
      <c r="NEM2" s="52"/>
      <c r="NEN2" s="52"/>
      <c r="NEO2" s="52"/>
      <c r="NEP2" s="52"/>
      <c r="NEQ2" s="52"/>
      <c r="NER2" s="52"/>
      <c r="NES2" s="52"/>
      <c r="NET2" s="52"/>
      <c r="NEU2" s="52"/>
      <c r="NEV2" s="52"/>
      <c r="NEW2" s="52"/>
      <c r="NEX2" s="52"/>
      <c r="NEY2" s="52"/>
      <c r="NEZ2" s="52"/>
      <c r="NFA2" s="52"/>
      <c r="NFB2" s="52"/>
      <c r="NFC2" s="52"/>
      <c r="NFD2" s="52"/>
      <c r="NFE2" s="52"/>
      <c r="NFF2" s="52"/>
      <c r="NFG2" s="52"/>
      <c r="NFH2" s="52"/>
      <c r="NFI2" s="52"/>
      <c r="NFJ2" s="52"/>
      <c r="NFK2" s="52"/>
      <c r="NFL2" s="52"/>
      <c r="NFM2" s="52"/>
      <c r="NFN2" s="52"/>
      <c r="NFO2" s="52"/>
      <c r="NFP2" s="52"/>
      <c r="NFQ2" s="52"/>
      <c r="NFR2" s="52"/>
      <c r="NFS2" s="52"/>
      <c r="NFT2" s="52"/>
      <c r="NFU2" s="52"/>
      <c r="NFV2" s="52"/>
      <c r="NFW2" s="52"/>
      <c r="NFX2" s="52"/>
      <c r="NFY2" s="52"/>
      <c r="NFZ2" s="52"/>
      <c r="NGA2" s="52"/>
      <c r="NGB2" s="52"/>
      <c r="NGC2" s="52"/>
      <c r="NGD2" s="52"/>
      <c r="NGE2" s="52"/>
      <c r="NGF2" s="52"/>
      <c r="NGG2" s="52"/>
      <c r="NGH2" s="52"/>
      <c r="NGI2" s="52"/>
      <c r="NGJ2" s="52"/>
      <c r="NGK2" s="52"/>
      <c r="NGL2" s="52"/>
      <c r="NGM2" s="52"/>
      <c r="NGN2" s="52"/>
      <c r="NGO2" s="52"/>
      <c r="NGP2" s="52"/>
      <c r="NGQ2" s="52"/>
      <c r="NGR2" s="52"/>
      <c r="NGS2" s="52"/>
      <c r="NGT2" s="52"/>
      <c r="NGU2" s="52"/>
      <c r="NGV2" s="52"/>
      <c r="NGW2" s="52"/>
      <c r="NGX2" s="52"/>
      <c r="NGY2" s="52"/>
      <c r="NGZ2" s="52"/>
      <c r="NHA2" s="52"/>
      <c r="NHB2" s="52"/>
      <c r="NHC2" s="52"/>
      <c r="NHD2" s="52"/>
      <c r="NHE2" s="52"/>
      <c r="NHF2" s="52"/>
      <c r="NHG2" s="52"/>
      <c r="NHH2" s="52"/>
      <c r="NHI2" s="52"/>
      <c r="NHJ2" s="52"/>
      <c r="NHK2" s="52"/>
      <c r="NHL2" s="52"/>
      <c r="NHM2" s="52"/>
      <c r="NHN2" s="52"/>
      <c r="NHO2" s="52"/>
      <c r="NHP2" s="52"/>
      <c r="NHQ2" s="52"/>
      <c r="NHR2" s="52"/>
      <c r="NHS2" s="52"/>
      <c r="NHT2" s="52"/>
      <c r="NHU2" s="52"/>
      <c r="NHV2" s="52"/>
      <c r="NHW2" s="52"/>
      <c r="NHX2" s="52"/>
      <c r="NHY2" s="52"/>
      <c r="NHZ2" s="52"/>
      <c r="NIA2" s="52"/>
      <c r="NIB2" s="52"/>
      <c r="NIC2" s="52"/>
      <c r="NID2" s="52"/>
      <c r="NIE2" s="52"/>
      <c r="NIF2" s="52"/>
      <c r="NIG2" s="52"/>
      <c r="NIH2" s="52"/>
      <c r="NII2" s="52"/>
      <c r="NIJ2" s="52"/>
      <c r="NIK2" s="52"/>
      <c r="NIL2" s="52"/>
      <c r="NIM2" s="52"/>
      <c r="NIN2" s="52"/>
      <c r="NIO2" s="52"/>
      <c r="NIP2" s="52"/>
      <c r="NIQ2" s="52"/>
      <c r="NIR2" s="52"/>
      <c r="NIS2" s="52"/>
      <c r="NIT2" s="52"/>
      <c r="NIU2" s="52"/>
      <c r="NIV2" s="52"/>
      <c r="NIW2" s="52"/>
      <c r="NIX2" s="52"/>
      <c r="NIY2" s="52"/>
      <c r="NIZ2" s="52"/>
      <c r="NJA2" s="52"/>
      <c r="NJB2" s="52"/>
      <c r="NJC2" s="52"/>
      <c r="NJD2" s="52"/>
      <c r="NJE2" s="52"/>
      <c r="NJF2" s="52"/>
      <c r="NJG2" s="52"/>
      <c r="NJH2" s="52"/>
      <c r="NJI2" s="52"/>
      <c r="NJJ2" s="52"/>
      <c r="NJK2" s="52"/>
      <c r="NJL2" s="52"/>
      <c r="NJM2" s="52"/>
      <c r="NJN2" s="52"/>
      <c r="NJO2" s="52"/>
      <c r="NJP2" s="52"/>
      <c r="NJQ2" s="52"/>
      <c r="NJR2" s="52"/>
      <c r="NJS2" s="52"/>
      <c r="NJT2" s="52"/>
      <c r="NJU2" s="52"/>
      <c r="NJV2" s="52"/>
      <c r="NJW2" s="52"/>
      <c r="NJX2" s="52"/>
      <c r="NJY2" s="52"/>
      <c r="NJZ2" s="52"/>
      <c r="NKA2" s="52"/>
      <c r="NKB2" s="52"/>
      <c r="NKC2" s="52"/>
      <c r="NKD2" s="52"/>
      <c r="NKE2" s="52"/>
      <c r="NKF2" s="52"/>
      <c r="NKG2" s="52"/>
      <c r="NKH2" s="52"/>
      <c r="NKI2" s="52"/>
      <c r="NKJ2" s="52"/>
      <c r="NKK2" s="52"/>
      <c r="NKL2" s="52"/>
      <c r="NKM2" s="52"/>
      <c r="NKN2" s="52"/>
      <c r="NKO2" s="52"/>
      <c r="NKP2" s="52"/>
      <c r="NKQ2" s="52"/>
      <c r="NKR2" s="52"/>
      <c r="NKS2" s="52"/>
      <c r="NKT2" s="52"/>
      <c r="NKU2" s="52"/>
      <c r="NKV2" s="52"/>
      <c r="NKW2" s="52"/>
      <c r="NKX2" s="52"/>
      <c r="NKY2" s="52"/>
      <c r="NKZ2" s="52"/>
      <c r="NLA2" s="52"/>
      <c r="NLB2" s="52"/>
      <c r="NLC2" s="52"/>
      <c r="NLD2" s="52"/>
      <c r="NLE2" s="52"/>
      <c r="NLF2" s="52"/>
      <c r="NLG2" s="52"/>
      <c r="NLH2" s="52"/>
      <c r="NLI2" s="52"/>
      <c r="NLJ2" s="52"/>
      <c r="NLK2" s="52"/>
      <c r="NLL2" s="52"/>
      <c r="NLM2" s="52"/>
      <c r="NLN2" s="52"/>
      <c r="NLO2" s="52"/>
      <c r="NLP2" s="52"/>
      <c r="NLQ2" s="52"/>
      <c r="NLR2" s="52"/>
      <c r="NLS2" s="52"/>
      <c r="NLT2" s="52"/>
      <c r="NLU2" s="52"/>
      <c r="NLV2" s="52"/>
      <c r="NLW2" s="52"/>
      <c r="NLX2" s="52"/>
      <c r="NLY2" s="52"/>
      <c r="NLZ2" s="52"/>
      <c r="NMA2" s="52"/>
      <c r="NMB2" s="52"/>
      <c r="NMC2" s="52"/>
      <c r="NMD2" s="52"/>
      <c r="NME2" s="52"/>
      <c r="NMF2" s="52"/>
      <c r="NMG2" s="52"/>
      <c r="NMH2" s="52"/>
      <c r="NMI2" s="52"/>
      <c r="NMJ2" s="52"/>
      <c r="NMK2" s="52"/>
      <c r="NML2" s="52"/>
      <c r="NMM2" s="52"/>
      <c r="NMN2" s="52"/>
      <c r="NMO2" s="52"/>
      <c r="NMP2" s="52"/>
      <c r="NMQ2" s="52"/>
      <c r="NMR2" s="52"/>
      <c r="NMS2" s="52"/>
      <c r="NMT2" s="52"/>
      <c r="NMU2" s="52"/>
      <c r="NMV2" s="52"/>
      <c r="NMW2" s="52"/>
      <c r="NMX2" s="52"/>
      <c r="NMY2" s="52"/>
      <c r="NMZ2" s="52"/>
      <c r="NNA2" s="52"/>
      <c r="NNB2" s="52"/>
      <c r="NNC2" s="52"/>
      <c r="NND2" s="52"/>
      <c r="NNE2" s="52"/>
      <c r="NNF2" s="52"/>
      <c r="NNG2" s="52"/>
      <c r="NNH2" s="52"/>
      <c r="NNI2" s="52"/>
      <c r="NNJ2" s="52"/>
      <c r="NNK2" s="52"/>
      <c r="NNL2" s="52"/>
      <c r="NNM2" s="52"/>
      <c r="NNN2" s="52"/>
      <c r="NNO2" s="52"/>
      <c r="NNP2" s="52"/>
      <c r="NNQ2" s="52"/>
      <c r="NNR2" s="52"/>
      <c r="NNS2" s="52"/>
      <c r="NNT2" s="52"/>
      <c r="NNU2" s="52"/>
      <c r="NNV2" s="52"/>
      <c r="NNW2" s="52"/>
      <c r="NNX2" s="52"/>
      <c r="NNY2" s="52"/>
      <c r="NNZ2" s="52"/>
      <c r="NOA2" s="52"/>
      <c r="NOB2" s="52"/>
      <c r="NOC2" s="52"/>
      <c r="NOD2" s="52"/>
      <c r="NOE2" s="52"/>
      <c r="NOF2" s="52"/>
      <c r="NOG2" s="52"/>
      <c r="NOH2" s="52"/>
      <c r="NOI2" s="52"/>
      <c r="NOJ2" s="52"/>
      <c r="NOK2" s="52"/>
      <c r="NOL2" s="52"/>
      <c r="NOM2" s="52"/>
      <c r="NON2" s="52"/>
      <c r="NOO2" s="52"/>
      <c r="NOP2" s="52"/>
      <c r="NOQ2" s="52"/>
      <c r="NOR2" s="52"/>
      <c r="NOS2" s="52"/>
      <c r="NOT2" s="52"/>
      <c r="NOU2" s="52"/>
      <c r="NOV2" s="52"/>
      <c r="NOW2" s="52"/>
      <c r="NOX2" s="52"/>
      <c r="NOY2" s="52"/>
      <c r="NOZ2" s="52"/>
      <c r="NPA2" s="52"/>
      <c r="NPB2" s="52"/>
      <c r="NPC2" s="52"/>
      <c r="NPD2" s="52"/>
      <c r="NPE2" s="52"/>
      <c r="NPF2" s="52"/>
      <c r="NPG2" s="52"/>
      <c r="NPH2" s="52"/>
      <c r="NPI2" s="52"/>
      <c r="NPJ2" s="52"/>
      <c r="NPK2" s="52"/>
      <c r="NPL2" s="52"/>
      <c r="NPM2" s="52"/>
      <c r="NPN2" s="52"/>
      <c r="NPO2" s="52"/>
      <c r="NPP2" s="52"/>
      <c r="NPQ2" s="52"/>
      <c r="NPR2" s="52"/>
      <c r="NPS2" s="52"/>
      <c r="NPT2" s="52"/>
      <c r="NPU2" s="52"/>
      <c r="NPV2" s="52"/>
      <c r="NPW2" s="52"/>
      <c r="NPX2" s="52"/>
      <c r="NPY2" s="52"/>
      <c r="NPZ2" s="52"/>
      <c r="NQA2" s="52"/>
      <c r="NQB2" s="52"/>
      <c r="NQC2" s="52"/>
      <c r="NQD2" s="52"/>
      <c r="NQE2" s="52"/>
      <c r="NQF2" s="52"/>
      <c r="NQG2" s="52"/>
      <c r="NQH2" s="52"/>
      <c r="NQI2" s="52"/>
      <c r="NQJ2" s="52"/>
      <c r="NQK2" s="52"/>
      <c r="NQL2" s="52"/>
      <c r="NQM2" s="52"/>
      <c r="NQN2" s="52"/>
      <c r="NQO2" s="52"/>
      <c r="NQP2" s="52"/>
      <c r="NQQ2" s="52"/>
      <c r="NQR2" s="52"/>
      <c r="NQS2" s="52"/>
      <c r="NQT2" s="52"/>
      <c r="NQU2" s="52"/>
      <c r="NQV2" s="52"/>
      <c r="NQW2" s="52"/>
      <c r="NQX2" s="52"/>
      <c r="NQY2" s="52"/>
      <c r="NQZ2" s="52"/>
      <c r="NRA2" s="52"/>
      <c r="NRB2" s="52"/>
      <c r="NRC2" s="52"/>
      <c r="NRD2" s="52"/>
      <c r="NRE2" s="52"/>
      <c r="NRF2" s="52"/>
      <c r="NRG2" s="52"/>
      <c r="NRH2" s="52"/>
      <c r="NRI2" s="52"/>
      <c r="NRJ2" s="52"/>
      <c r="NRK2" s="52"/>
      <c r="NRL2" s="52"/>
      <c r="NRM2" s="52"/>
      <c r="NRN2" s="52"/>
      <c r="NRO2" s="52"/>
      <c r="NRP2" s="52"/>
      <c r="NRQ2" s="52"/>
      <c r="NRR2" s="52"/>
      <c r="NRS2" s="52"/>
      <c r="NRT2" s="52"/>
      <c r="NRU2" s="52"/>
      <c r="NRV2" s="52"/>
      <c r="NRW2" s="52"/>
      <c r="NRX2" s="52"/>
      <c r="NRY2" s="52"/>
      <c r="NRZ2" s="52"/>
      <c r="NSA2" s="52"/>
      <c r="NSB2" s="52"/>
      <c r="NSC2" s="52"/>
      <c r="NSD2" s="52"/>
      <c r="NSE2" s="52"/>
      <c r="NSF2" s="52"/>
      <c r="NSG2" s="52"/>
      <c r="NSH2" s="52"/>
      <c r="NSI2" s="52"/>
      <c r="NSJ2" s="52"/>
      <c r="NSK2" s="52"/>
      <c r="NSL2" s="52"/>
      <c r="NSM2" s="52"/>
      <c r="NSN2" s="52"/>
      <c r="NSO2" s="52"/>
      <c r="NSP2" s="52"/>
      <c r="NSQ2" s="52"/>
      <c r="NSR2" s="52"/>
      <c r="NSS2" s="52"/>
      <c r="NST2" s="52"/>
      <c r="NSU2" s="52"/>
      <c r="NSV2" s="52"/>
      <c r="NSW2" s="52"/>
      <c r="NSX2" s="52"/>
      <c r="NSY2" s="52"/>
      <c r="NSZ2" s="52"/>
      <c r="NTA2" s="52"/>
      <c r="NTB2" s="52"/>
      <c r="NTC2" s="52"/>
      <c r="NTD2" s="52"/>
      <c r="NTE2" s="52"/>
      <c r="NTF2" s="52"/>
      <c r="NTG2" s="52"/>
      <c r="NTH2" s="52"/>
      <c r="NTI2" s="52"/>
      <c r="NTJ2" s="52"/>
      <c r="NTK2" s="52"/>
      <c r="NTL2" s="52"/>
      <c r="NTM2" s="52"/>
      <c r="NTN2" s="52"/>
      <c r="NTO2" s="52"/>
      <c r="NTP2" s="52"/>
      <c r="NTQ2" s="52"/>
      <c r="NTR2" s="52"/>
      <c r="NTS2" s="52"/>
      <c r="NTT2" s="52"/>
      <c r="NTU2" s="52"/>
      <c r="NTV2" s="52"/>
      <c r="NTW2" s="52"/>
      <c r="NTX2" s="52"/>
      <c r="NTY2" s="52"/>
      <c r="NTZ2" s="52"/>
      <c r="NUA2" s="52"/>
      <c r="NUB2" s="52"/>
      <c r="NUC2" s="52"/>
      <c r="NUD2" s="52"/>
      <c r="NUE2" s="52"/>
      <c r="NUF2" s="52"/>
      <c r="NUG2" s="52"/>
      <c r="NUH2" s="52"/>
      <c r="NUI2" s="52"/>
      <c r="NUJ2" s="52"/>
      <c r="NUK2" s="52"/>
      <c r="NUL2" s="52"/>
      <c r="NUM2" s="52"/>
      <c r="NUN2" s="52"/>
      <c r="NUO2" s="52"/>
      <c r="NUP2" s="52"/>
      <c r="NUQ2" s="52"/>
      <c r="NUR2" s="52"/>
      <c r="NUS2" s="52"/>
      <c r="NUT2" s="52"/>
      <c r="NUU2" s="52"/>
      <c r="NUV2" s="52"/>
      <c r="NUW2" s="52"/>
      <c r="NUX2" s="52"/>
      <c r="NUY2" s="52"/>
      <c r="NUZ2" s="52"/>
      <c r="NVA2" s="52"/>
      <c r="NVB2" s="52"/>
      <c r="NVC2" s="52"/>
      <c r="NVD2" s="52"/>
      <c r="NVE2" s="52"/>
      <c r="NVF2" s="52"/>
      <c r="NVG2" s="52"/>
      <c r="NVH2" s="52"/>
      <c r="NVI2" s="52"/>
      <c r="NVJ2" s="52"/>
      <c r="NVK2" s="52"/>
      <c r="NVL2" s="52"/>
      <c r="NVM2" s="52"/>
      <c r="NVN2" s="52"/>
      <c r="NVO2" s="52"/>
      <c r="NVP2" s="52"/>
      <c r="NVQ2" s="52"/>
      <c r="NVR2" s="52"/>
      <c r="NVS2" s="52"/>
      <c r="NVT2" s="52"/>
      <c r="NVU2" s="52"/>
      <c r="NVV2" s="52"/>
      <c r="NVW2" s="52"/>
      <c r="NVX2" s="52"/>
      <c r="NVY2" s="52"/>
      <c r="NVZ2" s="52"/>
      <c r="NWA2" s="52"/>
      <c r="NWB2" s="52"/>
      <c r="NWC2" s="52"/>
      <c r="NWD2" s="52"/>
      <c r="NWE2" s="52"/>
      <c r="NWF2" s="52"/>
      <c r="NWG2" s="52"/>
      <c r="NWH2" s="52"/>
      <c r="NWI2" s="52"/>
      <c r="NWJ2" s="52"/>
      <c r="NWK2" s="52"/>
      <c r="NWL2" s="52"/>
      <c r="NWM2" s="52"/>
      <c r="NWN2" s="52"/>
      <c r="NWO2" s="52"/>
      <c r="NWP2" s="52"/>
      <c r="NWQ2" s="52"/>
      <c r="NWR2" s="52"/>
      <c r="NWS2" s="52"/>
      <c r="NWT2" s="52"/>
      <c r="NWU2" s="52"/>
      <c r="NWV2" s="52"/>
      <c r="NWW2" s="52"/>
      <c r="NWX2" s="52"/>
      <c r="NWY2" s="52"/>
      <c r="NWZ2" s="52"/>
      <c r="NXA2" s="52"/>
      <c r="NXB2" s="52"/>
      <c r="NXC2" s="52"/>
      <c r="NXD2" s="52"/>
      <c r="NXE2" s="52"/>
      <c r="NXF2" s="52"/>
      <c r="NXG2" s="52"/>
      <c r="NXH2" s="52"/>
      <c r="NXI2" s="52"/>
      <c r="NXJ2" s="52"/>
      <c r="NXK2" s="52"/>
      <c r="NXL2" s="52"/>
      <c r="NXM2" s="52"/>
      <c r="NXN2" s="52"/>
      <c r="NXO2" s="52"/>
      <c r="NXP2" s="52"/>
      <c r="NXQ2" s="52"/>
      <c r="NXR2" s="52"/>
      <c r="NXS2" s="52"/>
      <c r="NXT2" s="52"/>
      <c r="NXU2" s="52"/>
      <c r="NXV2" s="52"/>
      <c r="NXW2" s="52"/>
      <c r="NXX2" s="52"/>
      <c r="NXY2" s="52"/>
      <c r="NXZ2" s="52"/>
      <c r="NYA2" s="52"/>
      <c r="NYB2" s="52"/>
      <c r="NYC2" s="52"/>
      <c r="NYD2" s="52"/>
      <c r="NYE2" s="52"/>
      <c r="NYF2" s="52"/>
      <c r="NYG2" s="52"/>
      <c r="NYH2" s="52"/>
      <c r="NYI2" s="52"/>
      <c r="NYJ2" s="52"/>
      <c r="NYK2" s="52"/>
      <c r="NYL2" s="52"/>
      <c r="NYM2" s="52"/>
      <c r="NYN2" s="52"/>
      <c r="NYO2" s="52"/>
      <c r="NYP2" s="52"/>
      <c r="NYQ2" s="52"/>
      <c r="NYR2" s="52"/>
      <c r="NYS2" s="52"/>
      <c r="NYT2" s="52"/>
      <c r="NYU2" s="52"/>
      <c r="NYV2" s="52"/>
      <c r="NYW2" s="52"/>
      <c r="NYX2" s="52"/>
      <c r="NYY2" s="52"/>
      <c r="NYZ2" s="52"/>
      <c r="NZA2" s="52"/>
      <c r="NZB2" s="52"/>
      <c r="NZC2" s="52"/>
      <c r="NZD2" s="52"/>
      <c r="NZE2" s="52"/>
      <c r="NZF2" s="52"/>
      <c r="NZG2" s="52"/>
      <c r="NZH2" s="52"/>
      <c r="NZI2" s="52"/>
      <c r="NZJ2" s="52"/>
      <c r="NZK2" s="52"/>
      <c r="NZL2" s="52"/>
      <c r="NZM2" s="52"/>
      <c r="NZN2" s="52"/>
      <c r="NZO2" s="52"/>
      <c r="NZP2" s="52"/>
      <c r="NZQ2" s="52"/>
      <c r="NZR2" s="52"/>
      <c r="NZS2" s="52"/>
      <c r="NZT2" s="52"/>
      <c r="NZU2" s="52"/>
      <c r="NZV2" s="52"/>
      <c r="NZW2" s="52"/>
      <c r="NZX2" s="52"/>
      <c r="NZY2" s="52"/>
      <c r="NZZ2" s="52"/>
      <c r="OAA2" s="52"/>
      <c r="OAB2" s="52"/>
      <c r="OAC2" s="52"/>
      <c r="OAD2" s="52"/>
      <c r="OAE2" s="52"/>
      <c r="OAF2" s="52"/>
      <c r="OAG2" s="52"/>
      <c r="OAH2" s="52"/>
      <c r="OAI2" s="52"/>
      <c r="OAJ2" s="52"/>
      <c r="OAK2" s="52"/>
      <c r="OAL2" s="52"/>
      <c r="OAM2" s="52"/>
      <c r="OAN2" s="52"/>
      <c r="OAO2" s="52"/>
      <c r="OAP2" s="52"/>
      <c r="OAQ2" s="52"/>
      <c r="OAR2" s="52"/>
      <c r="OAS2" s="52"/>
      <c r="OAT2" s="52"/>
      <c r="OAU2" s="52"/>
      <c r="OAV2" s="52"/>
      <c r="OAW2" s="52"/>
      <c r="OAX2" s="52"/>
      <c r="OAY2" s="52"/>
      <c r="OAZ2" s="52"/>
      <c r="OBA2" s="52"/>
      <c r="OBB2" s="52"/>
      <c r="OBC2" s="52"/>
      <c r="OBD2" s="52"/>
      <c r="OBE2" s="52"/>
      <c r="OBF2" s="52"/>
      <c r="OBG2" s="52"/>
      <c r="OBH2" s="52"/>
      <c r="OBI2" s="52"/>
      <c r="OBJ2" s="52"/>
      <c r="OBK2" s="52"/>
      <c r="OBL2" s="52"/>
      <c r="OBM2" s="52"/>
      <c r="OBN2" s="52"/>
      <c r="OBO2" s="52"/>
      <c r="OBP2" s="52"/>
      <c r="OBQ2" s="52"/>
      <c r="OBR2" s="52"/>
      <c r="OBS2" s="52"/>
      <c r="OBT2" s="52"/>
      <c r="OBU2" s="52"/>
      <c r="OBV2" s="52"/>
      <c r="OBW2" s="52"/>
      <c r="OBX2" s="52"/>
      <c r="OBY2" s="52"/>
      <c r="OBZ2" s="52"/>
      <c r="OCA2" s="52"/>
      <c r="OCB2" s="52"/>
      <c r="OCC2" s="52"/>
      <c r="OCD2" s="52"/>
      <c r="OCE2" s="52"/>
      <c r="OCF2" s="52"/>
      <c r="OCG2" s="52"/>
      <c r="OCH2" s="52"/>
      <c r="OCI2" s="52"/>
      <c r="OCJ2" s="52"/>
      <c r="OCK2" s="52"/>
      <c r="OCL2" s="52"/>
      <c r="OCM2" s="52"/>
      <c r="OCN2" s="52"/>
      <c r="OCO2" s="52"/>
      <c r="OCP2" s="52"/>
      <c r="OCQ2" s="52"/>
      <c r="OCR2" s="52"/>
      <c r="OCS2" s="52"/>
      <c r="OCT2" s="52"/>
      <c r="OCU2" s="52"/>
      <c r="OCV2" s="52"/>
      <c r="OCW2" s="52"/>
      <c r="OCX2" s="52"/>
      <c r="OCY2" s="52"/>
      <c r="OCZ2" s="52"/>
      <c r="ODA2" s="52"/>
      <c r="ODB2" s="52"/>
      <c r="ODC2" s="52"/>
      <c r="ODD2" s="52"/>
      <c r="ODE2" s="52"/>
      <c r="ODF2" s="52"/>
      <c r="ODG2" s="52"/>
      <c r="ODH2" s="52"/>
      <c r="ODI2" s="52"/>
      <c r="ODJ2" s="52"/>
      <c r="ODK2" s="52"/>
      <c r="ODL2" s="52"/>
      <c r="ODM2" s="52"/>
      <c r="ODN2" s="52"/>
      <c r="ODO2" s="52"/>
      <c r="ODP2" s="52"/>
      <c r="ODQ2" s="52"/>
      <c r="ODR2" s="52"/>
      <c r="ODS2" s="52"/>
      <c r="ODT2" s="52"/>
      <c r="ODU2" s="52"/>
      <c r="ODV2" s="52"/>
      <c r="ODW2" s="52"/>
      <c r="ODX2" s="52"/>
      <c r="ODY2" s="52"/>
      <c r="ODZ2" s="52"/>
      <c r="OEA2" s="52"/>
      <c r="OEB2" s="52"/>
      <c r="OEC2" s="52"/>
      <c r="OED2" s="52"/>
      <c r="OEE2" s="52"/>
      <c r="OEF2" s="52"/>
      <c r="OEG2" s="52"/>
      <c r="OEH2" s="52"/>
      <c r="OEI2" s="52"/>
      <c r="OEJ2" s="52"/>
      <c r="OEK2" s="52"/>
      <c r="OEL2" s="52"/>
      <c r="OEM2" s="52"/>
      <c r="OEN2" s="52"/>
      <c r="OEO2" s="52"/>
      <c r="OEP2" s="52"/>
      <c r="OEQ2" s="52"/>
      <c r="OER2" s="52"/>
      <c r="OES2" s="52"/>
      <c r="OET2" s="52"/>
      <c r="OEU2" s="52"/>
      <c r="OEV2" s="52"/>
      <c r="OEW2" s="52"/>
      <c r="OEX2" s="52"/>
      <c r="OEY2" s="52"/>
      <c r="OEZ2" s="52"/>
      <c r="OFA2" s="52"/>
      <c r="OFB2" s="52"/>
      <c r="OFC2" s="52"/>
      <c r="OFD2" s="52"/>
      <c r="OFE2" s="52"/>
      <c r="OFF2" s="52"/>
      <c r="OFG2" s="52"/>
      <c r="OFH2" s="52"/>
      <c r="OFI2" s="52"/>
      <c r="OFJ2" s="52"/>
      <c r="OFK2" s="52"/>
      <c r="OFL2" s="52"/>
      <c r="OFM2" s="52"/>
      <c r="OFN2" s="52"/>
      <c r="OFO2" s="52"/>
      <c r="OFP2" s="52"/>
      <c r="OFQ2" s="52"/>
      <c r="OFR2" s="52"/>
      <c r="OFS2" s="52"/>
      <c r="OFT2" s="52"/>
      <c r="OFU2" s="52"/>
      <c r="OFV2" s="52"/>
      <c r="OFW2" s="52"/>
      <c r="OFX2" s="52"/>
      <c r="OFY2" s="52"/>
      <c r="OFZ2" s="52"/>
      <c r="OGA2" s="52"/>
      <c r="OGB2" s="52"/>
      <c r="OGC2" s="52"/>
      <c r="OGD2" s="52"/>
      <c r="OGE2" s="52"/>
      <c r="OGF2" s="52"/>
      <c r="OGG2" s="52"/>
      <c r="OGH2" s="52"/>
      <c r="OGI2" s="52"/>
      <c r="OGJ2" s="52"/>
      <c r="OGK2" s="52"/>
      <c r="OGL2" s="52"/>
      <c r="OGM2" s="52"/>
      <c r="OGN2" s="52"/>
      <c r="OGO2" s="52"/>
      <c r="OGP2" s="52"/>
      <c r="OGQ2" s="52"/>
      <c r="OGR2" s="52"/>
      <c r="OGS2" s="52"/>
      <c r="OGT2" s="52"/>
      <c r="OGU2" s="52"/>
      <c r="OGV2" s="52"/>
      <c r="OGW2" s="52"/>
      <c r="OGX2" s="52"/>
      <c r="OGY2" s="52"/>
      <c r="OGZ2" s="52"/>
      <c r="OHA2" s="52"/>
      <c r="OHB2" s="52"/>
      <c r="OHC2" s="52"/>
      <c r="OHD2" s="52"/>
      <c r="OHE2" s="52"/>
      <c r="OHF2" s="52"/>
      <c r="OHG2" s="52"/>
      <c r="OHH2" s="52"/>
      <c r="OHI2" s="52"/>
      <c r="OHJ2" s="52"/>
      <c r="OHK2" s="52"/>
      <c r="OHL2" s="52"/>
      <c r="OHM2" s="52"/>
      <c r="OHN2" s="52"/>
      <c r="OHO2" s="52"/>
      <c r="OHP2" s="52"/>
      <c r="OHQ2" s="52"/>
      <c r="OHR2" s="52"/>
      <c r="OHS2" s="52"/>
      <c r="OHT2" s="52"/>
      <c r="OHU2" s="52"/>
      <c r="OHV2" s="52"/>
      <c r="OHW2" s="52"/>
      <c r="OHX2" s="52"/>
      <c r="OHY2" s="52"/>
      <c r="OHZ2" s="52"/>
      <c r="OIA2" s="52"/>
      <c r="OIB2" s="52"/>
      <c r="OIC2" s="52"/>
      <c r="OID2" s="52"/>
      <c r="OIE2" s="52"/>
      <c r="OIF2" s="52"/>
      <c r="OIG2" s="52"/>
      <c r="OIH2" s="52"/>
      <c r="OII2" s="52"/>
      <c r="OIJ2" s="52"/>
      <c r="OIK2" s="52"/>
      <c r="OIL2" s="52"/>
      <c r="OIM2" s="52"/>
      <c r="OIN2" s="52"/>
      <c r="OIO2" s="52"/>
      <c r="OIP2" s="52"/>
      <c r="OIQ2" s="52"/>
      <c r="OIR2" s="52"/>
      <c r="OIS2" s="52"/>
      <c r="OIT2" s="52"/>
      <c r="OIU2" s="52"/>
      <c r="OIV2" s="52"/>
      <c r="OIW2" s="52"/>
      <c r="OIX2" s="52"/>
      <c r="OIY2" s="52"/>
      <c r="OIZ2" s="52"/>
      <c r="OJA2" s="52"/>
      <c r="OJB2" s="52"/>
      <c r="OJC2" s="52"/>
      <c r="OJD2" s="52"/>
      <c r="OJE2" s="52"/>
      <c r="OJF2" s="52"/>
      <c r="OJG2" s="52"/>
      <c r="OJH2" s="52"/>
      <c r="OJI2" s="52"/>
      <c r="OJJ2" s="52"/>
      <c r="OJK2" s="52"/>
      <c r="OJL2" s="52"/>
      <c r="OJM2" s="52"/>
      <c r="OJN2" s="52"/>
      <c r="OJO2" s="52"/>
      <c r="OJP2" s="52"/>
      <c r="OJQ2" s="52"/>
      <c r="OJR2" s="52"/>
      <c r="OJS2" s="52"/>
      <c r="OJT2" s="52"/>
      <c r="OJU2" s="52"/>
      <c r="OJV2" s="52"/>
      <c r="OJW2" s="52"/>
      <c r="OJX2" s="52"/>
      <c r="OJY2" s="52"/>
      <c r="OJZ2" s="52"/>
      <c r="OKA2" s="52"/>
      <c r="OKB2" s="52"/>
      <c r="OKC2" s="52"/>
      <c r="OKD2" s="52"/>
      <c r="OKE2" s="52"/>
      <c r="OKF2" s="52"/>
      <c r="OKG2" s="52"/>
      <c r="OKH2" s="52"/>
      <c r="OKI2" s="52"/>
      <c r="OKJ2" s="52"/>
      <c r="OKK2" s="52"/>
      <c r="OKL2" s="52"/>
      <c r="OKM2" s="52"/>
      <c r="OKN2" s="52"/>
      <c r="OKO2" s="52"/>
      <c r="OKP2" s="52"/>
      <c r="OKQ2" s="52"/>
      <c r="OKR2" s="52"/>
      <c r="OKS2" s="52"/>
      <c r="OKT2" s="52"/>
      <c r="OKU2" s="52"/>
      <c r="OKV2" s="52"/>
      <c r="OKW2" s="52"/>
      <c r="OKX2" s="52"/>
      <c r="OKY2" s="52"/>
      <c r="OKZ2" s="52"/>
      <c r="OLA2" s="52"/>
      <c r="OLB2" s="52"/>
      <c r="OLC2" s="52"/>
      <c r="OLD2" s="52"/>
      <c r="OLE2" s="52"/>
      <c r="OLF2" s="52"/>
      <c r="OLG2" s="52"/>
      <c r="OLH2" s="52"/>
      <c r="OLI2" s="52"/>
      <c r="OLJ2" s="52"/>
      <c r="OLK2" s="52"/>
      <c r="OLL2" s="52"/>
      <c r="OLM2" s="52"/>
      <c r="OLN2" s="52"/>
      <c r="OLO2" s="52"/>
      <c r="OLP2" s="52"/>
      <c r="OLQ2" s="52"/>
      <c r="OLR2" s="52"/>
      <c r="OLS2" s="52"/>
      <c r="OLT2" s="52"/>
      <c r="OLU2" s="52"/>
      <c r="OLV2" s="52"/>
      <c r="OLW2" s="52"/>
      <c r="OLX2" s="52"/>
      <c r="OLY2" s="52"/>
      <c r="OLZ2" s="52"/>
      <c r="OMA2" s="52"/>
      <c r="OMB2" s="52"/>
      <c r="OMC2" s="52"/>
      <c r="OMD2" s="52"/>
      <c r="OME2" s="52"/>
      <c r="OMF2" s="52"/>
      <c r="OMG2" s="52"/>
      <c r="OMH2" s="52"/>
      <c r="OMI2" s="52"/>
      <c r="OMJ2" s="52"/>
      <c r="OMK2" s="52"/>
      <c r="OML2" s="52"/>
      <c r="OMM2" s="52"/>
      <c r="OMN2" s="52"/>
      <c r="OMO2" s="52"/>
      <c r="OMP2" s="52"/>
      <c r="OMQ2" s="52"/>
      <c r="OMR2" s="52"/>
      <c r="OMS2" s="52"/>
      <c r="OMT2" s="52"/>
      <c r="OMU2" s="52"/>
      <c r="OMV2" s="52"/>
      <c r="OMW2" s="52"/>
      <c r="OMX2" s="52"/>
      <c r="OMY2" s="52"/>
      <c r="OMZ2" s="52"/>
      <c r="ONA2" s="52"/>
      <c r="ONB2" s="52"/>
      <c r="ONC2" s="52"/>
      <c r="OND2" s="52"/>
      <c r="ONE2" s="52"/>
      <c r="ONF2" s="52"/>
      <c r="ONG2" s="52"/>
      <c r="ONH2" s="52"/>
      <c r="ONI2" s="52"/>
      <c r="ONJ2" s="52"/>
      <c r="ONK2" s="52"/>
      <c r="ONL2" s="52"/>
      <c r="ONM2" s="52"/>
      <c r="ONN2" s="52"/>
      <c r="ONO2" s="52"/>
      <c r="ONP2" s="52"/>
      <c r="ONQ2" s="52"/>
      <c r="ONR2" s="52"/>
      <c r="ONS2" s="52"/>
      <c r="ONT2" s="52"/>
      <c r="ONU2" s="52"/>
      <c r="ONV2" s="52"/>
      <c r="ONW2" s="52"/>
      <c r="ONX2" s="52"/>
      <c r="ONY2" s="52"/>
      <c r="ONZ2" s="52"/>
      <c r="OOA2" s="52"/>
      <c r="OOB2" s="52"/>
      <c r="OOC2" s="52"/>
      <c r="OOD2" s="52"/>
      <c r="OOE2" s="52"/>
      <c r="OOF2" s="52"/>
      <c r="OOG2" s="52"/>
      <c r="OOH2" s="52"/>
      <c r="OOI2" s="52"/>
      <c r="OOJ2" s="52"/>
      <c r="OOK2" s="52"/>
      <c r="OOL2" s="52"/>
      <c r="OOM2" s="52"/>
      <c r="OON2" s="52"/>
      <c r="OOO2" s="52"/>
      <c r="OOP2" s="52"/>
      <c r="OOQ2" s="52"/>
      <c r="OOR2" s="52"/>
      <c r="OOS2" s="52"/>
      <c r="OOT2" s="52"/>
      <c r="OOU2" s="52"/>
      <c r="OOV2" s="52"/>
      <c r="OOW2" s="52"/>
      <c r="OOX2" s="52"/>
      <c r="OOY2" s="52"/>
      <c r="OOZ2" s="52"/>
      <c r="OPA2" s="52"/>
      <c r="OPB2" s="52"/>
      <c r="OPC2" s="52"/>
      <c r="OPD2" s="52"/>
      <c r="OPE2" s="52"/>
      <c r="OPF2" s="52"/>
      <c r="OPG2" s="52"/>
      <c r="OPH2" s="52"/>
      <c r="OPI2" s="52"/>
      <c r="OPJ2" s="52"/>
      <c r="OPK2" s="52"/>
      <c r="OPL2" s="52"/>
      <c r="OPM2" s="52"/>
      <c r="OPN2" s="52"/>
      <c r="OPO2" s="52"/>
      <c r="OPP2" s="52"/>
      <c r="OPQ2" s="52"/>
      <c r="OPR2" s="52"/>
      <c r="OPS2" s="52"/>
      <c r="OPT2" s="52"/>
      <c r="OPU2" s="52"/>
      <c r="OPV2" s="52"/>
      <c r="OPW2" s="52"/>
      <c r="OPX2" s="52"/>
      <c r="OPY2" s="52"/>
      <c r="OPZ2" s="52"/>
      <c r="OQA2" s="52"/>
      <c r="OQB2" s="52"/>
      <c r="OQC2" s="52"/>
      <c r="OQD2" s="52"/>
      <c r="OQE2" s="52"/>
      <c r="OQF2" s="52"/>
      <c r="OQG2" s="52"/>
      <c r="OQH2" s="52"/>
      <c r="OQI2" s="52"/>
      <c r="OQJ2" s="52"/>
      <c r="OQK2" s="52"/>
      <c r="OQL2" s="52"/>
      <c r="OQM2" s="52"/>
      <c r="OQN2" s="52"/>
      <c r="OQO2" s="52"/>
      <c r="OQP2" s="52"/>
      <c r="OQQ2" s="52"/>
      <c r="OQR2" s="52"/>
      <c r="OQS2" s="52"/>
      <c r="OQT2" s="52"/>
      <c r="OQU2" s="52"/>
      <c r="OQV2" s="52"/>
      <c r="OQW2" s="52"/>
      <c r="OQX2" s="52"/>
      <c r="OQY2" s="52"/>
      <c r="OQZ2" s="52"/>
      <c r="ORA2" s="52"/>
      <c r="ORB2" s="52"/>
      <c r="ORC2" s="52"/>
      <c r="ORD2" s="52"/>
      <c r="ORE2" s="52"/>
      <c r="ORF2" s="52"/>
      <c r="ORG2" s="52"/>
      <c r="ORH2" s="52"/>
      <c r="ORI2" s="52"/>
      <c r="ORJ2" s="52"/>
      <c r="ORK2" s="52"/>
      <c r="ORL2" s="52"/>
      <c r="ORM2" s="52"/>
      <c r="ORN2" s="52"/>
      <c r="ORO2" s="52"/>
      <c r="ORP2" s="52"/>
      <c r="ORQ2" s="52"/>
      <c r="ORR2" s="52"/>
      <c r="ORS2" s="52"/>
      <c r="ORT2" s="52"/>
      <c r="ORU2" s="52"/>
      <c r="ORV2" s="52"/>
      <c r="ORW2" s="52"/>
      <c r="ORX2" s="52"/>
      <c r="ORY2" s="52"/>
      <c r="ORZ2" s="52"/>
      <c r="OSA2" s="52"/>
      <c r="OSB2" s="52"/>
      <c r="OSC2" s="52"/>
      <c r="OSD2" s="52"/>
      <c r="OSE2" s="52"/>
      <c r="OSF2" s="52"/>
      <c r="OSG2" s="52"/>
      <c r="OSH2" s="52"/>
      <c r="OSI2" s="52"/>
      <c r="OSJ2" s="52"/>
      <c r="OSK2" s="52"/>
      <c r="OSL2" s="52"/>
      <c r="OSM2" s="52"/>
      <c r="OSN2" s="52"/>
      <c r="OSO2" s="52"/>
      <c r="OSP2" s="52"/>
      <c r="OSQ2" s="52"/>
      <c r="OSR2" s="52"/>
      <c r="OSS2" s="52"/>
      <c r="OST2" s="52"/>
      <c r="OSU2" s="52"/>
      <c r="OSV2" s="52"/>
      <c r="OSW2" s="52"/>
      <c r="OSX2" s="52"/>
      <c r="OSY2" s="52"/>
      <c r="OSZ2" s="52"/>
      <c r="OTA2" s="52"/>
      <c r="OTB2" s="52"/>
      <c r="OTC2" s="52"/>
      <c r="OTD2" s="52"/>
      <c r="OTE2" s="52"/>
      <c r="OTF2" s="52"/>
      <c r="OTG2" s="52"/>
      <c r="OTH2" s="52"/>
      <c r="OTI2" s="52"/>
      <c r="OTJ2" s="52"/>
      <c r="OTK2" s="52"/>
      <c r="OTL2" s="52"/>
      <c r="OTM2" s="52"/>
      <c r="OTN2" s="52"/>
      <c r="OTO2" s="52"/>
      <c r="OTP2" s="52"/>
      <c r="OTQ2" s="52"/>
      <c r="OTR2" s="52"/>
      <c r="OTS2" s="52"/>
      <c r="OTT2" s="52"/>
      <c r="OTU2" s="52"/>
      <c r="OTV2" s="52"/>
      <c r="OTW2" s="52"/>
      <c r="OTX2" s="52"/>
      <c r="OTY2" s="52"/>
      <c r="OTZ2" s="52"/>
      <c r="OUA2" s="52"/>
      <c r="OUB2" s="52"/>
      <c r="OUC2" s="52"/>
      <c r="OUD2" s="52"/>
      <c r="OUE2" s="52"/>
      <c r="OUF2" s="52"/>
      <c r="OUG2" s="52"/>
      <c r="OUH2" s="52"/>
      <c r="OUI2" s="52"/>
      <c r="OUJ2" s="52"/>
      <c r="OUK2" s="52"/>
      <c r="OUL2" s="52"/>
      <c r="OUM2" s="52"/>
      <c r="OUN2" s="52"/>
      <c r="OUO2" s="52"/>
      <c r="OUP2" s="52"/>
      <c r="OUQ2" s="52"/>
      <c r="OUR2" s="52"/>
      <c r="OUS2" s="52"/>
      <c r="OUT2" s="52"/>
      <c r="OUU2" s="52"/>
      <c r="OUV2" s="52"/>
      <c r="OUW2" s="52"/>
      <c r="OUX2" s="52"/>
      <c r="OUY2" s="52"/>
      <c r="OUZ2" s="52"/>
      <c r="OVA2" s="52"/>
      <c r="OVB2" s="52"/>
      <c r="OVC2" s="52"/>
      <c r="OVD2" s="52"/>
      <c r="OVE2" s="52"/>
      <c r="OVF2" s="52"/>
      <c r="OVG2" s="52"/>
      <c r="OVH2" s="52"/>
      <c r="OVI2" s="52"/>
      <c r="OVJ2" s="52"/>
      <c r="OVK2" s="52"/>
      <c r="OVL2" s="52"/>
      <c r="OVM2" s="52"/>
      <c r="OVN2" s="52"/>
      <c r="OVO2" s="52"/>
      <c r="OVP2" s="52"/>
      <c r="OVQ2" s="52"/>
      <c r="OVR2" s="52"/>
      <c r="OVS2" s="52"/>
      <c r="OVT2" s="52"/>
      <c r="OVU2" s="52"/>
      <c r="OVV2" s="52"/>
      <c r="OVW2" s="52"/>
      <c r="OVX2" s="52"/>
      <c r="OVY2" s="52"/>
      <c r="OVZ2" s="52"/>
      <c r="OWA2" s="52"/>
      <c r="OWB2" s="52"/>
      <c r="OWC2" s="52"/>
      <c r="OWD2" s="52"/>
      <c r="OWE2" s="52"/>
      <c r="OWF2" s="52"/>
      <c r="OWG2" s="52"/>
      <c r="OWH2" s="52"/>
      <c r="OWI2" s="52"/>
      <c r="OWJ2" s="52"/>
      <c r="OWK2" s="52"/>
      <c r="OWL2" s="52"/>
      <c r="OWM2" s="52"/>
      <c r="OWN2" s="52"/>
      <c r="OWO2" s="52"/>
      <c r="OWP2" s="52"/>
      <c r="OWQ2" s="52"/>
      <c r="OWR2" s="52"/>
      <c r="OWS2" s="52"/>
      <c r="OWT2" s="52"/>
      <c r="OWU2" s="52"/>
      <c r="OWV2" s="52"/>
      <c r="OWW2" s="52"/>
      <c r="OWX2" s="52"/>
      <c r="OWY2" s="52"/>
      <c r="OWZ2" s="52"/>
      <c r="OXA2" s="52"/>
      <c r="OXB2" s="52"/>
      <c r="OXC2" s="52"/>
      <c r="OXD2" s="52"/>
      <c r="OXE2" s="52"/>
      <c r="OXF2" s="52"/>
      <c r="OXG2" s="52"/>
      <c r="OXH2" s="52"/>
      <c r="OXI2" s="52"/>
      <c r="OXJ2" s="52"/>
      <c r="OXK2" s="52"/>
      <c r="OXL2" s="52"/>
      <c r="OXM2" s="52"/>
      <c r="OXN2" s="52"/>
      <c r="OXO2" s="52"/>
      <c r="OXP2" s="52"/>
      <c r="OXQ2" s="52"/>
      <c r="OXR2" s="52"/>
      <c r="OXS2" s="52"/>
      <c r="OXT2" s="52"/>
      <c r="OXU2" s="52"/>
      <c r="OXV2" s="52"/>
      <c r="OXW2" s="52"/>
      <c r="OXX2" s="52"/>
      <c r="OXY2" s="52"/>
      <c r="OXZ2" s="52"/>
      <c r="OYA2" s="52"/>
      <c r="OYB2" s="52"/>
      <c r="OYC2" s="52"/>
      <c r="OYD2" s="52"/>
      <c r="OYE2" s="52"/>
      <c r="OYF2" s="52"/>
      <c r="OYG2" s="52"/>
      <c r="OYH2" s="52"/>
      <c r="OYI2" s="52"/>
      <c r="OYJ2" s="52"/>
      <c r="OYK2" s="52"/>
      <c r="OYL2" s="52"/>
      <c r="OYM2" s="52"/>
      <c r="OYN2" s="52"/>
      <c r="OYO2" s="52"/>
      <c r="OYP2" s="52"/>
      <c r="OYQ2" s="52"/>
      <c r="OYR2" s="52"/>
      <c r="OYS2" s="52"/>
      <c r="OYT2" s="52"/>
      <c r="OYU2" s="52"/>
      <c r="OYV2" s="52"/>
      <c r="OYW2" s="52"/>
      <c r="OYX2" s="52"/>
      <c r="OYY2" s="52"/>
      <c r="OYZ2" s="52"/>
      <c r="OZA2" s="52"/>
      <c r="OZB2" s="52"/>
      <c r="OZC2" s="52"/>
      <c r="OZD2" s="52"/>
      <c r="OZE2" s="52"/>
      <c r="OZF2" s="52"/>
      <c r="OZG2" s="52"/>
      <c r="OZH2" s="52"/>
      <c r="OZI2" s="52"/>
      <c r="OZJ2" s="52"/>
      <c r="OZK2" s="52"/>
      <c r="OZL2" s="52"/>
      <c r="OZM2" s="52"/>
      <c r="OZN2" s="52"/>
      <c r="OZO2" s="52"/>
      <c r="OZP2" s="52"/>
      <c r="OZQ2" s="52"/>
      <c r="OZR2" s="52"/>
      <c r="OZS2" s="52"/>
      <c r="OZT2" s="52"/>
      <c r="OZU2" s="52"/>
      <c r="OZV2" s="52"/>
      <c r="OZW2" s="52"/>
      <c r="OZX2" s="52"/>
      <c r="OZY2" s="52"/>
      <c r="OZZ2" s="52"/>
      <c r="PAA2" s="52"/>
      <c r="PAB2" s="52"/>
      <c r="PAC2" s="52"/>
      <c r="PAD2" s="52"/>
      <c r="PAE2" s="52"/>
      <c r="PAF2" s="52"/>
      <c r="PAG2" s="52"/>
      <c r="PAH2" s="52"/>
      <c r="PAI2" s="52"/>
      <c r="PAJ2" s="52"/>
      <c r="PAK2" s="52"/>
      <c r="PAL2" s="52"/>
      <c r="PAM2" s="52"/>
      <c r="PAN2" s="52"/>
      <c r="PAO2" s="52"/>
      <c r="PAP2" s="52"/>
      <c r="PAQ2" s="52"/>
      <c r="PAR2" s="52"/>
      <c r="PAS2" s="52"/>
      <c r="PAT2" s="52"/>
      <c r="PAU2" s="52"/>
      <c r="PAV2" s="52"/>
      <c r="PAW2" s="52"/>
      <c r="PAX2" s="52"/>
      <c r="PAY2" s="52"/>
      <c r="PAZ2" s="52"/>
      <c r="PBA2" s="52"/>
      <c r="PBB2" s="52"/>
      <c r="PBC2" s="52"/>
      <c r="PBD2" s="52"/>
      <c r="PBE2" s="52"/>
      <c r="PBF2" s="52"/>
      <c r="PBG2" s="52"/>
      <c r="PBH2" s="52"/>
      <c r="PBI2" s="52"/>
      <c r="PBJ2" s="52"/>
      <c r="PBK2" s="52"/>
      <c r="PBL2" s="52"/>
      <c r="PBM2" s="52"/>
      <c r="PBN2" s="52"/>
      <c r="PBO2" s="52"/>
      <c r="PBP2" s="52"/>
      <c r="PBQ2" s="52"/>
      <c r="PBR2" s="52"/>
      <c r="PBS2" s="52"/>
      <c r="PBT2" s="52"/>
      <c r="PBU2" s="52"/>
      <c r="PBV2" s="52"/>
      <c r="PBW2" s="52"/>
      <c r="PBX2" s="52"/>
      <c r="PBY2" s="52"/>
      <c r="PBZ2" s="52"/>
      <c r="PCA2" s="52"/>
      <c r="PCB2" s="52"/>
      <c r="PCC2" s="52"/>
      <c r="PCD2" s="52"/>
      <c r="PCE2" s="52"/>
      <c r="PCF2" s="52"/>
      <c r="PCG2" s="52"/>
      <c r="PCH2" s="52"/>
      <c r="PCI2" s="52"/>
      <c r="PCJ2" s="52"/>
      <c r="PCK2" s="52"/>
      <c r="PCL2" s="52"/>
      <c r="PCM2" s="52"/>
      <c r="PCN2" s="52"/>
      <c r="PCO2" s="52"/>
      <c r="PCP2" s="52"/>
      <c r="PCQ2" s="52"/>
      <c r="PCR2" s="52"/>
      <c r="PCS2" s="52"/>
      <c r="PCT2" s="52"/>
      <c r="PCU2" s="52"/>
      <c r="PCV2" s="52"/>
      <c r="PCW2" s="52"/>
      <c r="PCX2" s="52"/>
      <c r="PCY2" s="52"/>
      <c r="PCZ2" s="52"/>
      <c r="PDA2" s="52"/>
      <c r="PDB2" s="52"/>
      <c r="PDC2" s="52"/>
      <c r="PDD2" s="52"/>
      <c r="PDE2" s="52"/>
      <c r="PDF2" s="52"/>
      <c r="PDG2" s="52"/>
      <c r="PDH2" s="52"/>
      <c r="PDI2" s="52"/>
      <c r="PDJ2" s="52"/>
      <c r="PDK2" s="52"/>
      <c r="PDL2" s="52"/>
      <c r="PDM2" s="52"/>
      <c r="PDN2" s="52"/>
      <c r="PDO2" s="52"/>
      <c r="PDP2" s="52"/>
      <c r="PDQ2" s="52"/>
      <c r="PDR2" s="52"/>
      <c r="PDS2" s="52"/>
      <c r="PDT2" s="52"/>
      <c r="PDU2" s="52"/>
      <c r="PDV2" s="52"/>
      <c r="PDW2" s="52"/>
      <c r="PDX2" s="52"/>
      <c r="PDY2" s="52"/>
      <c r="PDZ2" s="52"/>
      <c r="PEA2" s="52"/>
      <c r="PEB2" s="52"/>
      <c r="PEC2" s="52"/>
      <c r="PED2" s="52"/>
      <c r="PEE2" s="52"/>
      <c r="PEF2" s="52"/>
      <c r="PEG2" s="52"/>
      <c r="PEH2" s="52"/>
      <c r="PEI2" s="52"/>
      <c r="PEJ2" s="52"/>
      <c r="PEK2" s="52"/>
      <c r="PEL2" s="52"/>
      <c r="PEM2" s="52"/>
      <c r="PEN2" s="52"/>
      <c r="PEO2" s="52"/>
      <c r="PEP2" s="52"/>
      <c r="PEQ2" s="52"/>
      <c r="PER2" s="52"/>
      <c r="PES2" s="52"/>
      <c r="PET2" s="52"/>
      <c r="PEU2" s="52"/>
      <c r="PEV2" s="52"/>
      <c r="PEW2" s="52"/>
      <c r="PEX2" s="52"/>
      <c r="PEY2" s="52"/>
      <c r="PEZ2" s="52"/>
      <c r="PFA2" s="52"/>
      <c r="PFB2" s="52"/>
      <c r="PFC2" s="52"/>
      <c r="PFD2" s="52"/>
      <c r="PFE2" s="52"/>
      <c r="PFF2" s="52"/>
      <c r="PFG2" s="52"/>
      <c r="PFH2" s="52"/>
      <c r="PFI2" s="52"/>
      <c r="PFJ2" s="52"/>
      <c r="PFK2" s="52"/>
      <c r="PFL2" s="52"/>
      <c r="PFM2" s="52"/>
      <c r="PFN2" s="52"/>
      <c r="PFO2" s="52"/>
      <c r="PFP2" s="52"/>
      <c r="PFQ2" s="52"/>
      <c r="PFR2" s="52"/>
      <c r="PFS2" s="52"/>
      <c r="PFT2" s="52"/>
      <c r="PFU2" s="52"/>
      <c r="PFV2" s="52"/>
      <c r="PFW2" s="52"/>
      <c r="PFX2" s="52"/>
      <c r="PFY2" s="52"/>
      <c r="PFZ2" s="52"/>
      <c r="PGA2" s="52"/>
      <c r="PGB2" s="52"/>
      <c r="PGC2" s="52"/>
      <c r="PGD2" s="52"/>
      <c r="PGE2" s="52"/>
      <c r="PGF2" s="52"/>
      <c r="PGG2" s="52"/>
      <c r="PGH2" s="52"/>
      <c r="PGI2" s="52"/>
      <c r="PGJ2" s="52"/>
      <c r="PGK2" s="52"/>
      <c r="PGL2" s="52"/>
      <c r="PGM2" s="52"/>
      <c r="PGN2" s="52"/>
      <c r="PGO2" s="52"/>
      <c r="PGP2" s="52"/>
      <c r="PGQ2" s="52"/>
      <c r="PGR2" s="52"/>
      <c r="PGS2" s="52"/>
      <c r="PGT2" s="52"/>
      <c r="PGU2" s="52"/>
      <c r="PGV2" s="52"/>
      <c r="PGW2" s="52"/>
      <c r="PGX2" s="52"/>
      <c r="PGY2" s="52"/>
      <c r="PGZ2" s="52"/>
      <c r="PHA2" s="52"/>
      <c r="PHB2" s="52"/>
      <c r="PHC2" s="52"/>
      <c r="PHD2" s="52"/>
      <c r="PHE2" s="52"/>
      <c r="PHF2" s="52"/>
      <c r="PHG2" s="52"/>
      <c r="PHH2" s="52"/>
      <c r="PHI2" s="52"/>
      <c r="PHJ2" s="52"/>
      <c r="PHK2" s="52"/>
      <c r="PHL2" s="52"/>
      <c r="PHM2" s="52"/>
      <c r="PHN2" s="52"/>
      <c r="PHO2" s="52"/>
      <c r="PHP2" s="52"/>
      <c r="PHQ2" s="52"/>
      <c r="PHR2" s="52"/>
      <c r="PHS2" s="52"/>
      <c r="PHT2" s="52"/>
      <c r="PHU2" s="52"/>
      <c r="PHV2" s="52"/>
      <c r="PHW2" s="52"/>
      <c r="PHX2" s="52"/>
      <c r="PHY2" s="52"/>
      <c r="PHZ2" s="52"/>
      <c r="PIA2" s="52"/>
      <c r="PIB2" s="52"/>
      <c r="PIC2" s="52"/>
      <c r="PID2" s="52"/>
      <c r="PIE2" s="52"/>
      <c r="PIF2" s="52"/>
      <c r="PIG2" s="52"/>
      <c r="PIH2" s="52"/>
      <c r="PII2" s="52"/>
      <c r="PIJ2" s="52"/>
      <c r="PIK2" s="52"/>
      <c r="PIL2" s="52"/>
      <c r="PIM2" s="52"/>
      <c r="PIN2" s="52"/>
      <c r="PIO2" s="52"/>
      <c r="PIP2" s="52"/>
      <c r="PIQ2" s="52"/>
      <c r="PIR2" s="52"/>
      <c r="PIS2" s="52"/>
      <c r="PIT2" s="52"/>
      <c r="PIU2" s="52"/>
      <c r="PIV2" s="52"/>
      <c r="PIW2" s="52"/>
      <c r="PIX2" s="52"/>
      <c r="PIY2" s="52"/>
      <c r="PIZ2" s="52"/>
      <c r="PJA2" s="52"/>
      <c r="PJB2" s="52"/>
      <c r="PJC2" s="52"/>
      <c r="PJD2" s="52"/>
      <c r="PJE2" s="52"/>
      <c r="PJF2" s="52"/>
      <c r="PJG2" s="52"/>
      <c r="PJH2" s="52"/>
      <c r="PJI2" s="52"/>
      <c r="PJJ2" s="52"/>
      <c r="PJK2" s="52"/>
      <c r="PJL2" s="52"/>
      <c r="PJM2" s="52"/>
      <c r="PJN2" s="52"/>
      <c r="PJO2" s="52"/>
      <c r="PJP2" s="52"/>
      <c r="PJQ2" s="52"/>
      <c r="PJR2" s="52"/>
      <c r="PJS2" s="52"/>
      <c r="PJT2" s="52"/>
      <c r="PJU2" s="52"/>
      <c r="PJV2" s="52"/>
      <c r="PJW2" s="52"/>
      <c r="PJX2" s="52"/>
      <c r="PJY2" s="52"/>
      <c r="PJZ2" s="52"/>
      <c r="PKA2" s="52"/>
      <c r="PKB2" s="52"/>
      <c r="PKC2" s="52"/>
      <c r="PKD2" s="52"/>
      <c r="PKE2" s="52"/>
      <c r="PKF2" s="52"/>
      <c r="PKG2" s="52"/>
      <c r="PKH2" s="52"/>
      <c r="PKI2" s="52"/>
      <c r="PKJ2" s="52"/>
      <c r="PKK2" s="52"/>
      <c r="PKL2" s="52"/>
      <c r="PKM2" s="52"/>
      <c r="PKN2" s="52"/>
      <c r="PKO2" s="52"/>
      <c r="PKP2" s="52"/>
      <c r="PKQ2" s="52"/>
      <c r="PKR2" s="52"/>
      <c r="PKS2" s="52"/>
      <c r="PKT2" s="52"/>
      <c r="PKU2" s="52"/>
      <c r="PKV2" s="52"/>
      <c r="PKW2" s="52"/>
      <c r="PKX2" s="52"/>
      <c r="PKY2" s="52"/>
      <c r="PKZ2" s="52"/>
      <c r="PLA2" s="52"/>
      <c r="PLB2" s="52"/>
      <c r="PLC2" s="52"/>
      <c r="PLD2" s="52"/>
      <c r="PLE2" s="52"/>
      <c r="PLF2" s="52"/>
      <c r="PLG2" s="52"/>
      <c r="PLH2" s="52"/>
      <c r="PLI2" s="52"/>
      <c r="PLJ2" s="52"/>
      <c r="PLK2" s="52"/>
      <c r="PLL2" s="52"/>
      <c r="PLM2" s="52"/>
      <c r="PLN2" s="52"/>
      <c r="PLO2" s="52"/>
      <c r="PLP2" s="52"/>
      <c r="PLQ2" s="52"/>
      <c r="PLR2" s="52"/>
      <c r="PLS2" s="52"/>
      <c r="PLT2" s="52"/>
      <c r="PLU2" s="52"/>
      <c r="PLV2" s="52"/>
      <c r="PLW2" s="52"/>
      <c r="PLX2" s="52"/>
      <c r="PLY2" s="52"/>
      <c r="PLZ2" s="52"/>
      <c r="PMA2" s="52"/>
      <c r="PMB2" s="52"/>
      <c r="PMC2" s="52"/>
      <c r="PMD2" s="52"/>
      <c r="PME2" s="52"/>
      <c r="PMF2" s="52"/>
      <c r="PMG2" s="52"/>
      <c r="PMH2" s="52"/>
      <c r="PMI2" s="52"/>
      <c r="PMJ2" s="52"/>
      <c r="PMK2" s="52"/>
      <c r="PML2" s="52"/>
      <c r="PMM2" s="52"/>
      <c r="PMN2" s="52"/>
      <c r="PMO2" s="52"/>
      <c r="PMP2" s="52"/>
      <c r="PMQ2" s="52"/>
      <c r="PMR2" s="52"/>
      <c r="PMS2" s="52"/>
      <c r="PMT2" s="52"/>
      <c r="PMU2" s="52"/>
      <c r="PMV2" s="52"/>
      <c r="PMW2" s="52"/>
      <c r="PMX2" s="52"/>
      <c r="PMY2" s="52"/>
      <c r="PMZ2" s="52"/>
      <c r="PNA2" s="52"/>
      <c r="PNB2" s="52"/>
      <c r="PNC2" s="52"/>
      <c r="PND2" s="52"/>
      <c r="PNE2" s="52"/>
      <c r="PNF2" s="52"/>
      <c r="PNG2" s="52"/>
      <c r="PNH2" s="52"/>
      <c r="PNI2" s="52"/>
      <c r="PNJ2" s="52"/>
      <c r="PNK2" s="52"/>
      <c r="PNL2" s="52"/>
      <c r="PNM2" s="52"/>
      <c r="PNN2" s="52"/>
      <c r="PNO2" s="52"/>
      <c r="PNP2" s="52"/>
      <c r="PNQ2" s="52"/>
      <c r="PNR2" s="52"/>
      <c r="PNS2" s="52"/>
      <c r="PNT2" s="52"/>
      <c r="PNU2" s="52"/>
      <c r="PNV2" s="52"/>
      <c r="PNW2" s="52"/>
      <c r="PNX2" s="52"/>
      <c r="PNY2" s="52"/>
      <c r="PNZ2" s="52"/>
      <c r="POA2" s="52"/>
      <c r="POB2" s="52"/>
      <c r="POC2" s="52"/>
      <c r="POD2" s="52"/>
      <c r="POE2" s="52"/>
      <c r="POF2" s="52"/>
      <c r="POG2" s="52"/>
      <c r="POH2" s="52"/>
      <c r="POI2" s="52"/>
      <c r="POJ2" s="52"/>
      <c r="POK2" s="52"/>
      <c r="POL2" s="52"/>
      <c r="POM2" s="52"/>
      <c r="PON2" s="52"/>
      <c r="POO2" s="52"/>
      <c r="POP2" s="52"/>
      <c r="POQ2" s="52"/>
      <c r="POR2" s="52"/>
      <c r="POS2" s="52"/>
      <c r="POT2" s="52"/>
      <c r="POU2" s="52"/>
      <c r="POV2" s="52"/>
      <c r="POW2" s="52"/>
      <c r="POX2" s="52"/>
      <c r="POY2" s="52"/>
      <c r="POZ2" s="52"/>
      <c r="PPA2" s="52"/>
      <c r="PPB2" s="52"/>
      <c r="PPC2" s="52"/>
      <c r="PPD2" s="52"/>
      <c r="PPE2" s="52"/>
      <c r="PPF2" s="52"/>
      <c r="PPG2" s="52"/>
      <c r="PPH2" s="52"/>
      <c r="PPI2" s="52"/>
      <c r="PPJ2" s="52"/>
      <c r="PPK2" s="52"/>
      <c r="PPL2" s="52"/>
      <c r="PPM2" s="52"/>
      <c r="PPN2" s="52"/>
      <c r="PPO2" s="52"/>
      <c r="PPP2" s="52"/>
      <c r="PPQ2" s="52"/>
      <c r="PPR2" s="52"/>
      <c r="PPS2" s="52"/>
      <c r="PPT2" s="52"/>
      <c r="PPU2" s="52"/>
      <c r="PPV2" s="52"/>
      <c r="PPW2" s="52"/>
      <c r="PPX2" s="52"/>
      <c r="PPY2" s="52"/>
      <c r="PPZ2" s="52"/>
      <c r="PQA2" s="52"/>
      <c r="PQB2" s="52"/>
      <c r="PQC2" s="52"/>
      <c r="PQD2" s="52"/>
      <c r="PQE2" s="52"/>
      <c r="PQF2" s="52"/>
      <c r="PQG2" s="52"/>
      <c r="PQH2" s="52"/>
      <c r="PQI2" s="52"/>
      <c r="PQJ2" s="52"/>
      <c r="PQK2" s="52"/>
      <c r="PQL2" s="52"/>
      <c r="PQM2" s="52"/>
      <c r="PQN2" s="52"/>
      <c r="PQO2" s="52"/>
      <c r="PQP2" s="52"/>
      <c r="PQQ2" s="52"/>
      <c r="PQR2" s="52"/>
      <c r="PQS2" s="52"/>
      <c r="PQT2" s="52"/>
      <c r="PQU2" s="52"/>
      <c r="PQV2" s="52"/>
      <c r="PQW2" s="52"/>
      <c r="PQX2" s="52"/>
      <c r="PQY2" s="52"/>
      <c r="PQZ2" s="52"/>
      <c r="PRA2" s="52"/>
      <c r="PRB2" s="52"/>
      <c r="PRC2" s="52"/>
      <c r="PRD2" s="52"/>
      <c r="PRE2" s="52"/>
      <c r="PRF2" s="52"/>
      <c r="PRG2" s="52"/>
      <c r="PRH2" s="52"/>
      <c r="PRI2" s="52"/>
      <c r="PRJ2" s="52"/>
      <c r="PRK2" s="52"/>
      <c r="PRL2" s="52"/>
      <c r="PRM2" s="52"/>
      <c r="PRN2" s="52"/>
      <c r="PRO2" s="52"/>
      <c r="PRP2" s="52"/>
      <c r="PRQ2" s="52"/>
      <c r="PRR2" s="52"/>
      <c r="PRS2" s="52"/>
      <c r="PRT2" s="52"/>
      <c r="PRU2" s="52"/>
      <c r="PRV2" s="52"/>
      <c r="PRW2" s="52"/>
      <c r="PRX2" s="52"/>
      <c r="PRY2" s="52"/>
      <c r="PRZ2" s="52"/>
      <c r="PSA2" s="52"/>
      <c r="PSB2" s="52"/>
      <c r="PSC2" s="52"/>
      <c r="PSD2" s="52"/>
      <c r="PSE2" s="52"/>
      <c r="PSF2" s="52"/>
      <c r="PSG2" s="52"/>
      <c r="PSH2" s="52"/>
      <c r="PSI2" s="52"/>
      <c r="PSJ2" s="52"/>
      <c r="PSK2" s="52"/>
      <c r="PSL2" s="52"/>
      <c r="PSM2" s="52"/>
      <c r="PSN2" s="52"/>
      <c r="PSO2" s="52"/>
      <c r="PSP2" s="52"/>
      <c r="PSQ2" s="52"/>
      <c r="PSR2" s="52"/>
      <c r="PSS2" s="52"/>
      <c r="PST2" s="52"/>
      <c r="PSU2" s="52"/>
      <c r="PSV2" s="52"/>
      <c r="PSW2" s="52"/>
      <c r="PSX2" s="52"/>
      <c r="PSY2" s="52"/>
      <c r="PSZ2" s="52"/>
      <c r="PTA2" s="52"/>
      <c r="PTB2" s="52"/>
      <c r="PTC2" s="52"/>
      <c r="PTD2" s="52"/>
      <c r="PTE2" s="52"/>
      <c r="PTF2" s="52"/>
      <c r="PTG2" s="52"/>
      <c r="PTH2" s="52"/>
      <c r="PTI2" s="52"/>
      <c r="PTJ2" s="52"/>
      <c r="PTK2" s="52"/>
      <c r="PTL2" s="52"/>
      <c r="PTM2" s="52"/>
      <c r="PTN2" s="52"/>
      <c r="PTO2" s="52"/>
      <c r="PTP2" s="52"/>
      <c r="PTQ2" s="52"/>
      <c r="PTR2" s="52"/>
      <c r="PTS2" s="52"/>
      <c r="PTT2" s="52"/>
      <c r="PTU2" s="52"/>
      <c r="PTV2" s="52"/>
      <c r="PTW2" s="52"/>
      <c r="PTX2" s="52"/>
      <c r="PTY2" s="52"/>
      <c r="PTZ2" s="52"/>
      <c r="PUA2" s="52"/>
      <c r="PUB2" s="52"/>
      <c r="PUC2" s="52"/>
      <c r="PUD2" s="52"/>
      <c r="PUE2" s="52"/>
      <c r="PUF2" s="52"/>
      <c r="PUG2" s="52"/>
      <c r="PUH2" s="52"/>
      <c r="PUI2" s="52"/>
      <c r="PUJ2" s="52"/>
      <c r="PUK2" s="52"/>
      <c r="PUL2" s="52"/>
      <c r="PUM2" s="52"/>
      <c r="PUN2" s="52"/>
      <c r="PUO2" s="52"/>
      <c r="PUP2" s="52"/>
      <c r="PUQ2" s="52"/>
      <c r="PUR2" s="52"/>
      <c r="PUS2" s="52"/>
      <c r="PUT2" s="52"/>
      <c r="PUU2" s="52"/>
      <c r="PUV2" s="52"/>
      <c r="PUW2" s="52"/>
      <c r="PUX2" s="52"/>
      <c r="PUY2" s="52"/>
      <c r="PUZ2" s="52"/>
      <c r="PVA2" s="52"/>
      <c r="PVB2" s="52"/>
      <c r="PVC2" s="52"/>
      <c r="PVD2" s="52"/>
      <c r="PVE2" s="52"/>
      <c r="PVF2" s="52"/>
      <c r="PVG2" s="52"/>
      <c r="PVH2" s="52"/>
      <c r="PVI2" s="52"/>
      <c r="PVJ2" s="52"/>
      <c r="PVK2" s="52"/>
      <c r="PVL2" s="52"/>
      <c r="PVM2" s="52"/>
      <c r="PVN2" s="52"/>
      <c r="PVO2" s="52"/>
      <c r="PVP2" s="52"/>
      <c r="PVQ2" s="52"/>
      <c r="PVR2" s="52"/>
      <c r="PVS2" s="52"/>
      <c r="PVT2" s="52"/>
      <c r="PVU2" s="52"/>
      <c r="PVV2" s="52"/>
      <c r="PVW2" s="52"/>
      <c r="PVX2" s="52"/>
      <c r="PVY2" s="52"/>
      <c r="PVZ2" s="52"/>
      <c r="PWA2" s="52"/>
      <c r="PWB2" s="52"/>
      <c r="PWC2" s="52"/>
      <c r="PWD2" s="52"/>
      <c r="PWE2" s="52"/>
      <c r="PWF2" s="52"/>
      <c r="PWG2" s="52"/>
      <c r="PWH2" s="52"/>
      <c r="PWI2" s="52"/>
      <c r="PWJ2" s="52"/>
      <c r="PWK2" s="52"/>
      <c r="PWL2" s="52"/>
      <c r="PWM2" s="52"/>
      <c r="PWN2" s="52"/>
      <c r="PWO2" s="52"/>
      <c r="PWP2" s="52"/>
      <c r="PWQ2" s="52"/>
      <c r="PWR2" s="52"/>
      <c r="PWS2" s="52"/>
      <c r="PWT2" s="52"/>
      <c r="PWU2" s="52"/>
      <c r="PWV2" s="52"/>
      <c r="PWW2" s="52"/>
      <c r="PWX2" s="52"/>
      <c r="PWY2" s="52"/>
      <c r="PWZ2" s="52"/>
      <c r="PXA2" s="52"/>
      <c r="PXB2" s="52"/>
      <c r="PXC2" s="52"/>
      <c r="PXD2" s="52"/>
      <c r="PXE2" s="52"/>
      <c r="PXF2" s="52"/>
      <c r="PXG2" s="52"/>
      <c r="PXH2" s="52"/>
      <c r="PXI2" s="52"/>
      <c r="PXJ2" s="52"/>
      <c r="PXK2" s="52"/>
      <c r="PXL2" s="52"/>
      <c r="PXM2" s="52"/>
      <c r="PXN2" s="52"/>
      <c r="PXO2" s="52"/>
      <c r="PXP2" s="52"/>
      <c r="PXQ2" s="52"/>
      <c r="PXR2" s="52"/>
      <c r="PXS2" s="52"/>
      <c r="PXT2" s="52"/>
      <c r="PXU2" s="52"/>
      <c r="PXV2" s="52"/>
      <c r="PXW2" s="52"/>
      <c r="PXX2" s="52"/>
      <c r="PXY2" s="52"/>
      <c r="PXZ2" s="52"/>
      <c r="PYA2" s="52"/>
      <c r="PYB2" s="52"/>
      <c r="PYC2" s="52"/>
      <c r="PYD2" s="52"/>
      <c r="PYE2" s="52"/>
      <c r="PYF2" s="52"/>
      <c r="PYG2" s="52"/>
      <c r="PYH2" s="52"/>
      <c r="PYI2" s="52"/>
      <c r="PYJ2" s="52"/>
      <c r="PYK2" s="52"/>
      <c r="PYL2" s="52"/>
      <c r="PYM2" s="52"/>
      <c r="PYN2" s="52"/>
      <c r="PYO2" s="52"/>
      <c r="PYP2" s="52"/>
      <c r="PYQ2" s="52"/>
      <c r="PYR2" s="52"/>
      <c r="PYS2" s="52"/>
      <c r="PYT2" s="52"/>
      <c r="PYU2" s="52"/>
      <c r="PYV2" s="52"/>
      <c r="PYW2" s="52"/>
      <c r="PYX2" s="52"/>
      <c r="PYY2" s="52"/>
      <c r="PYZ2" s="52"/>
      <c r="PZA2" s="52"/>
      <c r="PZB2" s="52"/>
      <c r="PZC2" s="52"/>
      <c r="PZD2" s="52"/>
      <c r="PZE2" s="52"/>
      <c r="PZF2" s="52"/>
      <c r="PZG2" s="52"/>
      <c r="PZH2" s="52"/>
      <c r="PZI2" s="52"/>
      <c r="PZJ2" s="52"/>
      <c r="PZK2" s="52"/>
      <c r="PZL2" s="52"/>
      <c r="PZM2" s="52"/>
      <c r="PZN2" s="52"/>
      <c r="PZO2" s="52"/>
      <c r="PZP2" s="52"/>
      <c r="PZQ2" s="52"/>
      <c r="PZR2" s="52"/>
      <c r="PZS2" s="52"/>
      <c r="PZT2" s="52"/>
      <c r="PZU2" s="52"/>
      <c r="PZV2" s="52"/>
      <c r="PZW2" s="52"/>
      <c r="PZX2" s="52"/>
      <c r="PZY2" s="52"/>
      <c r="PZZ2" s="52"/>
      <c r="QAA2" s="52"/>
      <c r="QAB2" s="52"/>
      <c r="QAC2" s="52"/>
      <c r="QAD2" s="52"/>
      <c r="QAE2" s="52"/>
      <c r="QAF2" s="52"/>
      <c r="QAG2" s="52"/>
      <c r="QAH2" s="52"/>
      <c r="QAI2" s="52"/>
      <c r="QAJ2" s="52"/>
      <c r="QAK2" s="52"/>
      <c r="QAL2" s="52"/>
      <c r="QAM2" s="52"/>
      <c r="QAN2" s="52"/>
      <c r="QAO2" s="52"/>
      <c r="QAP2" s="52"/>
      <c r="QAQ2" s="52"/>
      <c r="QAR2" s="52"/>
      <c r="QAS2" s="52"/>
      <c r="QAT2" s="52"/>
      <c r="QAU2" s="52"/>
      <c r="QAV2" s="52"/>
      <c r="QAW2" s="52"/>
      <c r="QAX2" s="52"/>
      <c r="QAY2" s="52"/>
      <c r="QAZ2" s="52"/>
      <c r="QBA2" s="52"/>
      <c r="QBB2" s="52"/>
      <c r="QBC2" s="52"/>
      <c r="QBD2" s="52"/>
      <c r="QBE2" s="52"/>
      <c r="QBF2" s="52"/>
      <c r="QBG2" s="52"/>
      <c r="QBH2" s="52"/>
      <c r="QBI2" s="52"/>
      <c r="QBJ2" s="52"/>
      <c r="QBK2" s="52"/>
      <c r="QBL2" s="52"/>
      <c r="QBM2" s="52"/>
      <c r="QBN2" s="52"/>
      <c r="QBO2" s="52"/>
      <c r="QBP2" s="52"/>
      <c r="QBQ2" s="52"/>
      <c r="QBR2" s="52"/>
      <c r="QBS2" s="52"/>
      <c r="QBT2" s="52"/>
      <c r="QBU2" s="52"/>
      <c r="QBV2" s="52"/>
      <c r="QBW2" s="52"/>
      <c r="QBX2" s="52"/>
      <c r="QBY2" s="52"/>
      <c r="QBZ2" s="52"/>
      <c r="QCA2" s="52"/>
      <c r="QCB2" s="52"/>
      <c r="QCC2" s="52"/>
      <c r="QCD2" s="52"/>
      <c r="QCE2" s="52"/>
      <c r="QCF2" s="52"/>
      <c r="QCG2" s="52"/>
      <c r="QCH2" s="52"/>
      <c r="QCI2" s="52"/>
      <c r="QCJ2" s="52"/>
      <c r="QCK2" s="52"/>
      <c r="QCL2" s="52"/>
      <c r="QCM2" s="52"/>
      <c r="QCN2" s="52"/>
      <c r="QCO2" s="52"/>
      <c r="QCP2" s="52"/>
      <c r="QCQ2" s="52"/>
      <c r="QCR2" s="52"/>
      <c r="QCS2" s="52"/>
      <c r="QCT2" s="52"/>
      <c r="QCU2" s="52"/>
      <c r="QCV2" s="52"/>
      <c r="QCW2" s="52"/>
      <c r="QCX2" s="52"/>
      <c r="QCY2" s="52"/>
      <c r="QCZ2" s="52"/>
      <c r="QDA2" s="52"/>
      <c r="QDB2" s="52"/>
      <c r="QDC2" s="52"/>
      <c r="QDD2" s="52"/>
      <c r="QDE2" s="52"/>
      <c r="QDF2" s="52"/>
      <c r="QDG2" s="52"/>
      <c r="QDH2" s="52"/>
      <c r="QDI2" s="52"/>
      <c r="QDJ2" s="52"/>
      <c r="QDK2" s="52"/>
      <c r="QDL2" s="52"/>
      <c r="QDM2" s="52"/>
      <c r="QDN2" s="52"/>
      <c r="QDO2" s="52"/>
      <c r="QDP2" s="52"/>
      <c r="QDQ2" s="52"/>
      <c r="QDR2" s="52"/>
      <c r="QDS2" s="52"/>
      <c r="QDT2" s="52"/>
      <c r="QDU2" s="52"/>
      <c r="QDV2" s="52"/>
      <c r="QDW2" s="52"/>
      <c r="QDX2" s="52"/>
      <c r="QDY2" s="52"/>
      <c r="QDZ2" s="52"/>
      <c r="QEA2" s="52"/>
      <c r="QEB2" s="52"/>
      <c r="QEC2" s="52"/>
      <c r="QED2" s="52"/>
      <c r="QEE2" s="52"/>
      <c r="QEF2" s="52"/>
      <c r="QEG2" s="52"/>
      <c r="QEH2" s="52"/>
      <c r="QEI2" s="52"/>
      <c r="QEJ2" s="52"/>
      <c r="QEK2" s="52"/>
      <c r="QEL2" s="52"/>
      <c r="QEM2" s="52"/>
      <c r="QEN2" s="52"/>
      <c r="QEO2" s="52"/>
      <c r="QEP2" s="52"/>
      <c r="QEQ2" s="52"/>
      <c r="QER2" s="52"/>
      <c r="QES2" s="52"/>
      <c r="QET2" s="52"/>
      <c r="QEU2" s="52"/>
      <c r="QEV2" s="52"/>
      <c r="QEW2" s="52"/>
      <c r="QEX2" s="52"/>
      <c r="QEY2" s="52"/>
      <c r="QEZ2" s="52"/>
      <c r="QFA2" s="52"/>
      <c r="QFB2" s="52"/>
      <c r="QFC2" s="52"/>
      <c r="QFD2" s="52"/>
      <c r="QFE2" s="52"/>
      <c r="QFF2" s="52"/>
      <c r="QFG2" s="52"/>
      <c r="QFH2" s="52"/>
      <c r="QFI2" s="52"/>
      <c r="QFJ2" s="52"/>
      <c r="QFK2" s="52"/>
      <c r="QFL2" s="52"/>
      <c r="QFM2" s="52"/>
      <c r="QFN2" s="52"/>
      <c r="QFO2" s="52"/>
      <c r="QFP2" s="52"/>
      <c r="QFQ2" s="52"/>
      <c r="QFR2" s="52"/>
      <c r="QFS2" s="52"/>
      <c r="QFT2" s="52"/>
      <c r="QFU2" s="52"/>
      <c r="QFV2" s="52"/>
      <c r="QFW2" s="52"/>
      <c r="QFX2" s="52"/>
      <c r="QFY2" s="52"/>
      <c r="QFZ2" s="52"/>
      <c r="QGA2" s="52"/>
      <c r="QGB2" s="52"/>
      <c r="QGC2" s="52"/>
      <c r="QGD2" s="52"/>
      <c r="QGE2" s="52"/>
      <c r="QGF2" s="52"/>
      <c r="QGG2" s="52"/>
      <c r="QGH2" s="52"/>
      <c r="QGI2" s="52"/>
      <c r="QGJ2" s="52"/>
      <c r="QGK2" s="52"/>
      <c r="QGL2" s="52"/>
      <c r="QGM2" s="52"/>
      <c r="QGN2" s="52"/>
      <c r="QGO2" s="52"/>
      <c r="QGP2" s="52"/>
      <c r="QGQ2" s="52"/>
      <c r="QGR2" s="52"/>
      <c r="QGS2" s="52"/>
      <c r="QGT2" s="52"/>
      <c r="QGU2" s="52"/>
      <c r="QGV2" s="52"/>
      <c r="QGW2" s="52"/>
      <c r="QGX2" s="52"/>
      <c r="QGY2" s="52"/>
      <c r="QGZ2" s="52"/>
      <c r="QHA2" s="52"/>
      <c r="QHB2" s="52"/>
      <c r="QHC2" s="52"/>
      <c r="QHD2" s="52"/>
      <c r="QHE2" s="52"/>
      <c r="QHF2" s="52"/>
      <c r="QHG2" s="52"/>
      <c r="QHH2" s="52"/>
      <c r="QHI2" s="52"/>
      <c r="QHJ2" s="52"/>
      <c r="QHK2" s="52"/>
      <c r="QHL2" s="52"/>
      <c r="QHM2" s="52"/>
      <c r="QHN2" s="52"/>
      <c r="QHO2" s="52"/>
      <c r="QHP2" s="52"/>
      <c r="QHQ2" s="52"/>
      <c r="QHR2" s="52"/>
      <c r="QHS2" s="52"/>
      <c r="QHT2" s="52"/>
      <c r="QHU2" s="52"/>
      <c r="QHV2" s="52"/>
      <c r="QHW2" s="52"/>
      <c r="QHX2" s="52"/>
      <c r="QHY2" s="52"/>
      <c r="QHZ2" s="52"/>
      <c r="QIA2" s="52"/>
      <c r="QIB2" s="52"/>
      <c r="QIC2" s="52"/>
      <c r="QID2" s="52"/>
      <c r="QIE2" s="52"/>
      <c r="QIF2" s="52"/>
      <c r="QIG2" s="52"/>
      <c r="QIH2" s="52"/>
      <c r="QII2" s="52"/>
      <c r="QIJ2" s="52"/>
      <c r="QIK2" s="52"/>
      <c r="QIL2" s="52"/>
      <c r="QIM2" s="52"/>
      <c r="QIN2" s="52"/>
      <c r="QIO2" s="52"/>
      <c r="QIP2" s="52"/>
      <c r="QIQ2" s="52"/>
      <c r="QIR2" s="52"/>
      <c r="QIS2" s="52"/>
      <c r="QIT2" s="52"/>
      <c r="QIU2" s="52"/>
      <c r="QIV2" s="52"/>
      <c r="QIW2" s="52"/>
      <c r="QIX2" s="52"/>
      <c r="QIY2" s="52"/>
      <c r="QIZ2" s="52"/>
      <c r="QJA2" s="52"/>
      <c r="QJB2" s="52"/>
      <c r="QJC2" s="52"/>
      <c r="QJD2" s="52"/>
      <c r="QJE2" s="52"/>
      <c r="QJF2" s="52"/>
      <c r="QJG2" s="52"/>
      <c r="QJH2" s="52"/>
      <c r="QJI2" s="52"/>
      <c r="QJJ2" s="52"/>
      <c r="QJK2" s="52"/>
      <c r="QJL2" s="52"/>
      <c r="QJM2" s="52"/>
      <c r="QJN2" s="52"/>
      <c r="QJO2" s="52"/>
      <c r="QJP2" s="52"/>
      <c r="QJQ2" s="52"/>
      <c r="QJR2" s="52"/>
      <c r="QJS2" s="52"/>
      <c r="QJT2" s="52"/>
      <c r="QJU2" s="52"/>
      <c r="QJV2" s="52"/>
      <c r="QJW2" s="52"/>
      <c r="QJX2" s="52"/>
      <c r="QJY2" s="52"/>
      <c r="QJZ2" s="52"/>
      <c r="QKA2" s="52"/>
      <c r="QKB2" s="52"/>
      <c r="QKC2" s="52"/>
      <c r="QKD2" s="52"/>
      <c r="QKE2" s="52"/>
      <c r="QKF2" s="52"/>
      <c r="QKG2" s="52"/>
      <c r="QKH2" s="52"/>
      <c r="QKI2" s="52"/>
      <c r="QKJ2" s="52"/>
      <c r="QKK2" s="52"/>
      <c r="QKL2" s="52"/>
      <c r="QKM2" s="52"/>
      <c r="QKN2" s="52"/>
      <c r="QKO2" s="52"/>
      <c r="QKP2" s="52"/>
      <c r="QKQ2" s="52"/>
      <c r="QKR2" s="52"/>
      <c r="QKS2" s="52"/>
      <c r="QKT2" s="52"/>
      <c r="QKU2" s="52"/>
      <c r="QKV2" s="52"/>
      <c r="QKW2" s="52"/>
      <c r="QKX2" s="52"/>
      <c r="QKY2" s="52"/>
      <c r="QKZ2" s="52"/>
      <c r="QLA2" s="52"/>
      <c r="QLB2" s="52"/>
      <c r="QLC2" s="52"/>
      <c r="QLD2" s="52"/>
      <c r="QLE2" s="52"/>
      <c r="QLF2" s="52"/>
      <c r="QLG2" s="52"/>
      <c r="QLH2" s="52"/>
      <c r="QLI2" s="52"/>
      <c r="QLJ2" s="52"/>
      <c r="QLK2" s="52"/>
      <c r="QLL2" s="52"/>
      <c r="QLM2" s="52"/>
      <c r="QLN2" s="52"/>
      <c r="QLO2" s="52"/>
      <c r="QLP2" s="52"/>
      <c r="QLQ2" s="52"/>
      <c r="QLR2" s="52"/>
      <c r="QLS2" s="52"/>
      <c r="QLT2" s="52"/>
      <c r="QLU2" s="52"/>
      <c r="QLV2" s="52"/>
      <c r="QLW2" s="52"/>
      <c r="QLX2" s="52"/>
      <c r="QLY2" s="52"/>
      <c r="QLZ2" s="52"/>
      <c r="QMA2" s="52"/>
      <c r="QMB2" s="52"/>
      <c r="QMC2" s="52"/>
      <c r="QMD2" s="52"/>
      <c r="QME2" s="52"/>
      <c r="QMF2" s="52"/>
      <c r="QMG2" s="52"/>
      <c r="QMH2" s="52"/>
      <c r="QMI2" s="52"/>
      <c r="QMJ2" s="52"/>
      <c r="QMK2" s="52"/>
      <c r="QML2" s="52"/>
      <c r="QMM2" s="52"/>
      <c r="QMN2" s="52"/>
      <c r="QMO2" s="52"/>
      <c r="QMP2" s="52"/>
      <c r="QMQ2" s="52"/>
      <c r="QMR2" s="52"/>
      <c r="QMS2" s="52"/>
      <c r="QMT2" s="52"/>
      <c r="QMU2" s="52"/>
      <c r="QMV2" s="52"/>
      <c r="QMW2" s="52"/>
      <c r="QMX2" s="52"/>
      <c r="QMY2" s="52"/>
      <c r="QMZ2" s="52"/>
      <c r="QNA2" s="52"/>
      <c r="QNB2" s="52"/>
      <c r="QNC2" s="52"/>
      <c r="QND2" s="52"/>
      <c r="QNE2" s="52"/>
      <c r="QNF2" s="52"/>
      <c r="QNG2" s="52"/>
      <c r="QNH2" s="52"/>
      <c r="QNI2" s="52"/>
      <c r="QNJ2" s="52"/>
      <c r="QNK2" s="52"/>
      <c r="QNL2" s="52"/>
      <c r="QNM2" s="52"/>
      <c r="QNN2" s="52"/>
      <c r="QNO2" s="52"/>
      <c r="QNP2" s="52"/>
      <c r="QNQ2" s="52"/>
      <c r="QNR2" s="52"/>
      <c r="QNS2" s="52"/>
      <c r="QNT2" s="52"/>
      <c r="QNU2" s="52"/>
      <c r="QNV2" s="52"/>
      <c r="QNW2" s="52"/>
      <c r="QNX2" s="52"/>
      <c r="QNY2" s="52"/>
      <c r="QNZ2" s="52"/>
      <c r="QOA2" s="52"/>
      <c r="QOB2" s="52"/>
      <c r="QOC2" s="52"/>
      <c r="QOD2" s="52"/>
      <c r="QOE2" s="52"/>
      <c r="QOF2" s="52"/>
      <c r="QOG2" s="52"/>
      <c r="QOH2" s="52"/>
      <c r="QOI2" s="52"/>
      <c r="QOJ2" s="52"/>
      <c r="QOK2" s="52"/>
      <c r="QOL2" s="52"/>
      <c r="QOM2" s="52"/>
      <c r="QON2" s="52"/>
      <c r="QOO2" s="52"/>
      <c r="QOP2" s="52"/>
      <c r="QOQ2" s="52"/>
      <c r="QOR2" s="52"/>
      <c r="QOS2" s="52"/>
      <c r="QOT2" s="52"/>
      <c r="QOU2" s="52"/>
      <c r="QOV2" s="52"/>
      <c r="QOW2" s="52"/>
      <c r="QOX2" s="52"/>
      <c r="QOY2" s="52"/>
      <c r="QOZ2" s="52"/>
      <c r="QPA2" s="52"/>
      <c r="QPB2" s="52"/>
      <c r="QPC2" s="52"/>
      <c r="QPD2" s="52"/>
      <c r="QPE2" s="52"/>
      <c r="QPF2" s="52"/>
      <c r="QPG2" s="52"/>
      <c r="QPH2" s="52"/>
      <c r="QPI2" s="52"/>
      <c r="QPJ2" s="52"/>
      <c r="QPK2" s="52"/>
      <c r="QPL2" s="52"/>
      <c r="QPM2" s="52"/>
      <c r="QPN2" s="52"/>
      <c r="QPO2" s="52"/>
      <c r="QPP2" s="52"/>
      <c r="QPQ2" s="52"/>
      <c r="QPR2" s="52"/>
      <c r="QPS2" s="52"/>
      <c r="QPT2" s="52"/>
      <c r="QPU2" s="52"/>
      <c r="QPV2" s="52"/>
      <c r="QPW2" s="52"/>
      <c r="QPX2" s="52"/>
      <c r="QPY2" s="52"/>
      <c r="QPZ2" s="52"/>
      <c r="QQA2" s="52"/>
      <c r="QQB2" s="52"/>
      <c r="QQC2" s="52"/>
      <c r="QQD2" s="52"/>
      <c r="QQE2" s="52"/>
      <c r="QQF2" s="52"/>
      <c r="QQG2" s="52"/>
      <c r="QQH2" s="52"/>
      <c r="QQI2" s="52"/>
      <c r="QQJ2" s="52"/>
      <c r="QQK2" s="52"/>
      <c r="QQL2" s="52"/>
      <c r="QQM2" s="52"/>
      <c r="QQN2" s="52"/>
      <c r="QQO2" s="52"/>
      <c r="QQP2" s="52"/>
      <c r="QQQ2" s="52"/>
      <c r="QQR2" s="52"/>
      <c r="QQS2" s="52"/>
      <c r="QQT2" s="52"/>
      <c r="QQU2" s="52"/>
      <c r="QQV2" s="52"/>
      <c r="QQW2" s="52"/>
      <c r="QQX2" s="52"/>
      <c r="QQY2" s="52"/>
      <c r="QQZ2" s="52"/>
      <c r="QRA2" s="52"/>
      <c r="QRB2" s="52"/>
      <c r="QRC2" s="52"/>
      <c r="QRD2" s="52"/>
      <c r="QRE2" s="52"/>
      <c r="QRF2" s="52"/>
      <c r="QRG2" s="52"/>
      <c r="QRH2" s="52"/>
      <c r="QRI2" s="52"/>
      <c r="QRJ2" s="52"/>
      <c r="QRK2" s="52"/>
      <c r="QRL2" s="52"/>
      <c r="QRM2" s="52"/>
      <c r="QRN2" s="52"/>
      <c r="QRO2" s="52"/>
      <c r="QRP2" s="52"/>
      <c r="QRQ2" s="52"/>
      <c r="QRR2" s="52"/>
      <c r="QRS2" s="52"/>
      <c r="QRT2" s="52"/>
      <c r="QRU2" s="52"/>
      <c r="QRV2" s="52"/>
      <c r="QRW2" s="52"/>
      <c r="QRX2" s="52"/>
      <c r="QRY2" s="52"/>
      <c r="QRZ2" s="52"/>
      <c r="QSA2" s="52"/>
      <c r="QSB2" s="52"/>
      <c r="QSC2" s="52"/>
      <c r="QSD2" s="52"/>
      <c r="QSE2" s="52"/>
      <c r="QSF2" s="52"/>
      <c r="QSG2" s="52"/>
      <c r="QSH2" s="52"/>
      <c r="QSI2" s="52"/>
      <c r="QSJ2" s="52"/>
      <c r="QSK2" s="52"/>
      <c r="QSL2" s="52"/>
      <c r="QSM2" s="52"/>
      <c r="QSN2" s="52"/>
      <c r="QSO2" s="52"/>
      <c r="QSP2" s="52"/>
      <c r="QSQ2" s="52"/>
      <c r="QSR2" s="52"/>
      <c r="QSS2" s="52"/>
      <c r="QST2" s="52"/>
      <c r="QSU2" s="52"/>
      <c r="QSV2" s="52"/>
      <c r="QSW2" s="52"/>
      <c r="QSX2" s="52"/>
      <c r="QSY2" s="52"/>
      <c r="QSZ2" s="52"/>
      <c r="QTA2" s="52"/>
      <c r="QTB2" s="52"/>
      <c r="QTC2" s="52"/>
      <c r="QTD2" s="52"/>
      <c r="QTE2" s="52"/>
      <c r="QTF2" s="52"/>
      <c r="QTG2" s="52"/>
      <c r="QTH2" s="52"/>
      <c r="QTI2" s="52"/>
      <c r="QTJ2" s="52"/>
      <c r="QTK2" s="52"/>
      <c r="QTL2" s="52"/>
      <c r="QTM2" s="52"/>
      <c r="QTN2" s="52"/>
      <c r="QTO2" s="52"/>
      <c r="QTP2" s="52"/>
      <c r="QTQ2" s="52"/>
      <c r="QTR2" s="52"/>
      <c r="QTS2" s="52"/>
      <c r="QTT2" s="52"/>
      <c r="QTU2" s="52"/>
      <c r="QTV2" s="52"/>
      <c r="QTW2" s="52"/>
      <c r="QTX2" s="52"/>
      <c r="QTY2" s="52"/>
      <c r="QTZ2" s="52"/>
      <c r="QUA2" s="52"/>
      <c r="QUB2" s="52"/>
      <c r="QUC2" s="52"/>
      <c r="QUD2" s="52"/>
      <c r="QUE2" s="52"/>
      <c r="QUF2" s="52"/>
      <c r="QUG2" s="52"/>
      <c r="QUH2" s="52"/>
      <c r="QUI2" s="52"/>
      <c r="QUJ2" s="52"/>
      <c r="QUK2" s="52"/>
      <c r="QUL2" s="52"/>
      <c r="QUM2" s="52"/>
      <c r="QUN2" s="52"/>
      <c r="QUO2" s="52"/>
      <c r="QUP2" s="52"/>
      <c r="QUQ2" s="52"/>
      <c r="QUR2" s="52"/>
      <c r="QUS2" s="52"/>
      <c r="QUT2" s="52"/>
      <c r="QUU2" s="52"/>
      <c r="QUV2" s="52"/>
      <c r="QUW2" s="52"/>
      <c r="QUX2" s="52"/>
      <c r="QUY2" s="52"/>
      <c r="QUZ2" s="52"/>
      <c r="QVA2" s="52"/>
      <c r="QVB2" s="52"/>
      <c r="QVC2" s="52"/>
      <c r="QVD2" s="52"/>
      <c r="QVE2" s="52"/>
      <c r="QVF2" s="52"/>
      <c r="QVG2" s="52"/>
      <c r="QVH2" s="52"/>
      <c r="QVI2" s="52"/>
      <c r="QVJ2" s="52"/>
      <c r="QVK2" s="52"/>
      <c r="QVL2" s="52"/>
      <c r="QVM2" s="52"/>
      <c r="QVN2" s="52"/>
      <c r="QVO2" s="52"/>
      <c r="QVP2" s="52"/>
      <c r="QVQ2" s="52"/>
      <c r="QVR2" s="52"/>
      <c r="QVS2" s="52"/>
      <c r="QVT2" s="52"/>
      <c r="QVU2" s="52"/>
      <c r="QVV2" s="52"/>
      <c r="QVW2" s="52"/>
      <c r="QVX2" s="52"/>
      <c r="QVY2" s="52"/>
      <c r="QVZ2" s="52"/>
      <c r="QWA2" s="52"/>
      <c r="QWB2" s="52"/>
      <c r="QWC2" s="52"/>
      <c r="QWD2" s="52"/>
      <c r="QWE2" s="52"/>
      <c r="QWF2" s="52"/>
      <c r="QWG2" s="52"/>
      <c r="QWH2" s="52"/>
      <c r="QWI2" s="52"/>
      <c r="QWJ2" s="52"/>
      <c r="QWK2" s="52"/>
      <c r="QWL2" s="52"/>
      <c r="QWM2" s="52"/>
      <c r="QWN2" s="52"/>
      <c r="QWO2" s="52"/>
      <c r="QWP2" s="52"/>
      <c r="QWQ2" s="52"/>
      <c r="QWR2" s="52"/>
      <c r="QWS2" s="52"/>
      <c r="QWT2" s="52"/>
      <c r="QWU2" s="52"/>
      <c r="QWV2" s="52"/>
      <c r="QWW2" s="52"/>
      <c r="QWX2" s="52"/>
      <c r="QWY2" s="52"/>
      <c r="QWZ2" s="52"/>
      <c r="QXA2" s="52"/>
      <c r="QXB2" s="52"/>
      <c r="QXC2" s="52"/>
      <c r="QXD2" s="52"/>
      <c r="QXE2" s="52"/>
      <c r="QXF2" s="52"/>
      <c r="QXG2" s="52"/>
      <c r="QXH2" s="52"/>
      <c r="QXI2" s="52"/>
      <c r="QXJ2" s="52"/>
      <c r="QXK2" s="52"/>
      <c r="QXL2" s="52"/>
      <c r="QXM2" s="52"/>
      <c r="QXN2" s="52"/>
      <c r="QXO2" s="52"/>
      <c r="QXP2" s="52"/>
      <c r="QXQ2" s="52"/>
      <c r="QXR2" s="52"/>
      <c r="QXS2" s="52"/>
      <c r="QXT2" s="52"/>
      <c r="QXU2" s="52"/>
      <c r="QXV2" s="52"/>
      <c r="QXW2" s="52"/>
      <c r="QXX2" s="52"/>
      <c r="QXY2" s="52"/>
      <c r="QXZ2" s="52"/>
      <c r="QYA2" s="52"/>
      <c r="QYB2" s="52"/>
      <c r="QYC2" s="52"/>
      <c r="QYD2" s="52"/>
      <c r="QYE2" s="52"/>
      <c r="QYF2" s="52"/>
      <c r="QYG2" s="52"/>
      <c r="QYH2" s="52"/>
      <c r="QYI2" s="52"/>
      <c r="QYJ2" s="52"/>
      <c r="QYK2" s="52"/>
      <c r="QYL2" s="52"/>
      <c r="QYM2" s="52"/>
      <c r="QYN2" s="52"/>
      <c r="QYO2" s="52"/>
      <c r="QYP2" s="52"/>
      <c r="QYQ2" s="52"/>
      <c r="QYR2" s="52"/>
      <c r="QYS2" s="52"/>
      <c r="QYT2" s="52"/>
      <c r="QYU2" s="52"/>
      <c r="QYV2" s="52"/>
      <c r="QYW2" s="52"/>
      <c r="QYX2" s="52"/>
      <c r="QYY2" s="52"/>
      <c r="QYZ2" s="52"/>
      <c r="QZA2" s="52"/>
      <c r="QZB2" s="52"/>
      <c r="QZC2" s="52"/>
      <c r="QZD2" s="52"/>
      <c r="QZE2" s="52"/>
      <c r="QZF2" s="52"/>
      <c r="QZG2" s="52"/>
      <c r="QZH2" s="52"/>
      <c r="QZI2" s="52"/>
      <c r="QZJ2" s="52"/>
      <c r="QZK2" s="52"/>
      <c r="QZL2" s="52"/>
      <c r="QZM2" s="52"/>
      <c r="QZN2" s="52"/>
      <c r="QZO2" s="52"/>
      <c r="QZP2" s="52"/>
      <c r="QZQ2" s="52"/>
      <c r="QZR2" s="52"/>
      <c r="QZS2" s="52"/>
      <c r="QZT2" s="52"/>
      <c r="QZU2" s="52"/>
      <c r="QZV2" s="52"/>
      <c r="QZW2" s="52"/>
      <c r="QZX2" s="52"/>
      <c r="QZY2" s="52"/>
      <c r="QZZ2" s="52"/>
      <c r="RAA2" s="52"/>
      <c r="RAB2" s="52"/>
      <c r="RAC2" s="52"/>
      <c r="RAD2" s="52"/>
      <c r="RAE2" s="52"/>
      <c r="RAF2" s="52"/>
      <c r="RAG2" s="52"/>
      <c r="RAH2" s="52"/>
      <c r="RAI2" s="52"/>
      <c r="RAJ2" s="52"/>
      <c r="RAK2" s="52"/>
      <c r="RAL2" s="52"/>
      <c r="RAM2" s="52"/>
      <c r="RAN2" s="52"/>
      <c r="RAO2" s="52"/>
      <c r="RAP2" s="52"/>
      <c r="RAQ2" s="52"/>
      <c r="RAR2" s="52"/>
      <c r="RAS2" s="52"/>
      <c r="RAT2" s="52"/>
      <c r="RAU2" s="52"/>
      <c r="RAV2" s="52"/>
      <c r="RAW2" s="52"/>
      <c r="RAX2" s="52"/>
      <c r="RAY2" s="52"/>
      <c r="RAZ2" s="52"/>
      <c r="RBA2" s="52"/>
      <c r="RBB2" s="52"/>
      <c r="RBC2" s="52"/>
      <c r="RBD2" s="52"/>
      <c r="RBE2" s="52"/>
      <c r="RBF2" s="52"/>
      <c r="RBG2" s="52"/>
      <c r="RBH2" s="52"/>
      <c r="RBI2" s="52"/>
      <c r="RBJ2" s="52"/>
      <c r="RBK2" s="52"/>
      <c r="RBL2" s="52"/>
      <c r="RBM2" s="52"/>
      <c r="RBN2" s="52"/>
      <c r="RBO2" s="52"/>
      <c r="RBP2" s="52"/>
      <c r="RBQ2" s="52"/>
      <c r="RBR2" s="52"/>
      <c r="RBS2" s="52"/>
      <c r="RBT2" s="52"/>
      <c r="RBU2" s="52"/>
      <c r="RBV2" s="52"/>
      <c r="RBW2" s="52"/>
      <c r="RBX2" s="52"/>
      <c r="RBY2" s="52"/>
      <c r="RBZ2" s="52"/>
      <c r="RCA2" s="52"/>
      <c r="RCB2" s="52"/>
      <c r="RCC2" s="52"/>
      <c r="RCD2" s="52"/>
      <c r="RCE2" s="52"/>
      <c r="RCF2" s="52"/>
      <c r="RCG2" s="52"/>
      <c r="RCH2" s="52"/>
      <c r="RCI2" s="52"/>
      <c r="RCJ2" s="52"/>
      <c r="RCK2" s="52"/>
      <c r="RCL2" s="52"/>
      <c r="RCM2" s="52"/>
      <c r="RCN2" s="52"/>
      <c r="RCO2" s="52"/>
      <c r="RCP2" s="52"/>
      <c r="RCQ2" s="52"/>
      <c r="RCR2" s="52"/>
      <c r="RCS2" s="52"/>
      <c r="RCT2" s="52"/>
      <c r="RCU2" s="52"/>
      <c r="RCV2" s="52"/>
      <c r="RCW2" s="52"/>
      <c r="RCX2" s="52"/>
      <c r="RCY2" s="52"/>
      <c r="RCZ2" s="52"/>
      <c r="RDA2" s="52"/>
      <c r="RDB2" s="52"/>
      <c r="RDC2" s="52"/>
      <c r="RDD2" s="52"/>
      <c r="RDE2" s="52"/>
      <c r="RDF2" s="52"/>
      <c r="RDG2" s="52"/>
      <c r="RDH2" s="52"/>
      <c r="RDI2" s="52"/>
      <c r="RDJ2" s="52"/>
      <c r="RDK2" s="52"/>
      <c r="RDL2" s="52"/>
      <c r="RDM2" s="52"/>
      <c r="RDN2" s="52"/>
      <c r="RDO2" s="52"/>
      <c r="RDP2" s="52"/>
      <c r="RDQ2" s="52"/>
      <c r="RDR2" s="52"/>
      <c r="RDS2" s="52"/>
      <c r="RDT2" s="52"/>
      <c r="RDU2" s="52"/>
      <c r="RDV2" s="52"/>
      <c r="RDW2" s="52"/>
      <c r="RDX2" s="52"/>
      <c r="RDY2" s="52"/>
      <c r="RDZ2" s="52"/>
      <c r="REA2" s="52"/>
      <c r="REB2" s="52"/>
      <c r="REC2" s="52"/>
      <c r="RED2" s="52"/>
      <c r="REE2" s="52"/>
      <c r="REF2" s="52"/>
      <c r="REG2" s="52"/>
      <c r="REH2" s="52"/>
      <c r="REI2" s="52"/>
      <c r="REJ2" s="52"/>
      <c r="REK2" s="52"/>
      <c r="REL2" s="52"/>
      <c r="REM2" s="52"/>
      <c r="REN2" s="52"/>
      <c r="REO2" s="52"/>
      <c r="REP2" s="52"/>
      <c r="REQ2" s="52"/>
      <c r="RER2" s="52"/>
      <c r="RES2" s="52"/>
      <c r="RET2" s="52"/>
      <c r="REU2" s="52"/>
      <c r="REV2" s="52"/>
      <c r="REW2" s="52"/>
      <c r="REX2" s="52"/>
      <c r="REY2" s="52"/>
      <c r="REZ2" s="52"/>
      <c r="RFA2" s="52"/>
      <c r="RFB2" s="52"/>
      <c r="RFC2" s="52"/>
      <c r="RFD2" s="52"/>
      <c r="RFE2" s="52"/>
      <c r="RFF2" s="52"/>
      <c r="RFG2" s="52"/>
      <c r="RFH2" s="52"/>
      <c r="RFI2" s="52"/>
      <c r="RFJ2" s="52"/>
      <c r="RFK2" s="52"/>
      <c r="RFL2" s="52"/>
      <c r="RFM2" s="52"/>
      <c r="RFN2" s="52"/>
      <c r="RFO2" s="52"/>
      <c r="RFP2" s="52"/>
      <c r="RFQ2" s="52"/>
      <c r="RFR2" s="52"/>
      <c r="RFS2" s="52"/>
      <c r="RFT2" s="52"/>
      <c r="RFU2" s="52"/>
      <c r="RFV2" s="52"/>
      <c r="RFW2" s="52"/>
      <c r="RFX2" s="52"/>
      <c r="RFY2" s="52"/>
      <c r="RFZ2" s="52"/>
      <c r="RGA2" s="52"/>
      <c r="RGB2" s="52"/>
      <c r="RGC2" s="52"/>
      <c r="RGD2" s="52"/>
      <c r="RGE2" s="52"/>
      <c r="RGF2" s="52"/>
      <c r="RGG2" s="52"/>
      <c r="RGH2" s="52"/>
      <c r="RGI2" s="52"/>
      <c r="RGJ2" s="52"/>
      <c r="RGK2" s="52"/>
      <c r="RGL2" s="52"/>
      <c r="RGM2" s="52"/>
      <c r="RGN2" s="52"/>
      <c r="RGO2" s="52"/>
      <c r="RGP2" s="52"/>
      <c r="RGQ2" s="52"/>
      <c r="RGR2" s="52"/>
      <c r="RGS2" s="52"/>
      <c r="RGT2" s="52"/>
      <c r="RGU2" s="52"/>
      <c r="RGV2" s="52"/>
      <c r="RGW2" s="52"/>
      <c r="RGX2" s="52"/>
      <c r="RGY2" s="52"/>
      <c r="RGZ2" s="52"/>
      <c r="RHA2" s="52"/>
      <c r="RHB2" s="52"/>
      <c r="RHC2" s="52"/>
      <c r="RHD2" s="52"/>
      <c r="RHE2" s="52"/>
      <c r="RHF2" s="52"/>
      <c r="RHG2" s="52"/>
      <c r="RHH2" s="52"/>
      <c r="RHI2" s="52"/>
      <c r="RHJ2" s="52"/>
      <c r="RHK2" s="52"/>
      <c r="RHL2" s="52"/>
      <c r="RHM2" s="52"/>
      <c r="RHN2" s="52"/>
      <c r="RHO2" s="52"/>
      <c r="RHP2" s="52"/>
      <c r="RHQ2" s="52"/>
      <c r="RHR2" s="52"/>
      <c r="RHS2" s="52"/>
      <c r="RHT2" s="52"/>
      <c r="RHU2" s="52"/>
      <c r="RHV2" s="52"/>
      <c r="RHW2" s="52"/>
      <c r="RHX2" s="52"/>
      <c r="RHY2" s="52"/>
      <c r="RHZ2" s="52"/>
      <c r="RIA2" s="52"/>
      <c r="RIB2" s="52"/>
      <c r="RIC2" s="52"/>
      <c r="RID2" s="52"/>
      <c r="RIE2" s="52"/>
      <c r="RIF2" s="52"/>
      <c r="RIG2" s="52"/>
      <c r="RIH2" s="52"/>
      <c r="RII2" s="52"/>
      <c r="RIJ2" s="52"/>
      <c r="RIK2" s="52"/>
      <c r="RIL2" s="52"/>
      <c r="RIM2" s="52"/>
      <c r="RIN2" s="52"/>
      <c r="RIO2" s="52"/>
      <c r="RIP2" s="52"/>
      <c r="RIQ2" s="52"/>
      <c r="RIR2" s="52"/>
      <c r="RIS2" s="52"/>
      <c r="RIT2" s="52"/>
      <c r="RIU2" s="52"/>
      <c r="RIV2" s="52"/>
      <c r="RIW2" s="52"/>
      <c r="RIX2" s="52"/>
      <c r="RIY2" s="52"/>
      <c r="RIZ2" s="52"/>
      <c r="RJA2" s="52"/>
      <c r="RJB2" s="52"/>
      <c r="RJC2" s="52"/>
      <c r="RJD2" s="52"/>
      <c r="RJE2" s="52"/>
      <c r="RJF2" s="52"/>
      <c r="RJG2" s="52"/>
      <c r="RJH2" s="52"/>
      <c r="RJI2" s="52"/>
      <c r="RJJ2" s="52"/>
      <c r="RJK2" s="52"/>
      <c r="RJL2" s="52"/>
      <c r="RJM2" s="52"/>
      <c r="RJN2" s="52"/>
      <c r="RJO2" s="52"/>
      <c r="RJP2" s="52"/>
      <c r="RJQ2" s="52"/>
      <c r="RJR2" s="52"/>
      <c r="RJS2" s="52"/>
      <c r="RJT2" s="52"/>
      <c r="RJU2" s="52"/>
      <c r="RJV2" s="52"/>
      <c r="RJW2" s="52"/>
      <c r="RJX2" s="52"/>
      <c r="RJY2" s="52"/>
      <c r="RJZ2" s="52"/>
      <c r="RKA2" s="52"/>
      <c r="RKB2" s="52"/>
      <c r="RKC2" s="52"/>
      <c r="RKD2" s="52"/>
      <c r="RKE2" s="52"/>
      <c r="RKF2" s="52"/>
      <c r="RKG2" s="52"/>
      <c r="RKH2" s="52"/>
      <c r="RKI2" s="52"/>
      <c r="RKJ2" s="52"/>
      <c r="RKK2" s="52"/>
      <c r="RKL2" s="52"/>
      <c r="RKM2" s="52"/>
      <c r="RKN2" s="52"/>
      <c r="RKO2" s="52"/>
      <c r="RKP2" s="52"/>
      <c r="RKQ2" s="52"/>
      <c r="RKR2" s="52"/>
      <c r="RKS2" s="52"/>
      <c r="RKT2" s="52"/>
      <c r="RKU2" s="52"/>
      <c r="RKV2" s="52"/>
      <c r="RKW2" s="52"/>
      <c r="RKX2" s="52"/>
      <c r="RKY2" s="52"/>
      <c r="RKZ2" s="52"/>
      <c r="RLA2" s="52"/>
      <c r="RLB2" s="52"/>
      <c r="RLC2" s="52"/>
      <c r="RLD2" s="52"/>
      <c r="RLE2" s="52"/>
      <c r="RLF2" s="52"/>
      <c r="RLG2" s="52"/>
      <c r="RLH2" s="52"/>
      <c r="RLI2" s="52"/>
      <c r="RLJ2" s="52"/>
      <c r="RLK2" s="52"/>
      <c r="RLL2" s="52"/>
      <c r="RLM2" s="52"/>
      <c r="RLN2" s="52"/>
      <c r="RLO2" s="52"/>
      <c r="RLP2" s="52"/>
      <c r="RLQ2" s="52"/>
      <c r="RLR2" s="52"/>
      <c r="RLS2" s="52"/>
      <c r="RLT2" s="52"/>
      <c r="RLU2" s="52"/>
      <c r="RLV2" s="52"/>
      <c r="RLW2" s="52"/>
      <c r="RLX2" s="52"/>
      <c r="RLY2" s="52"/>
      <c r="RLZ2" s="52"/>
      <c r="RMA2" s="52"/>
      <c r="RMB2" s="52"/>
      <c r="RMC2" s="52"/>
      <c r="RMD2" s="52"/>
      <c r="RME2" s="52"/>
      <c r="RMF2" s="52"/>
      <c r="RMG2" s="52"/>
      <c r="RMH2" s="52"/>
      <c r="RMI2" s="52"/>
      <c r="RMJ2" s="52"/>
      <c r="RMK2" s="52"/>
      <c r="RML2" s="52"/>
      <c r="RMM2" s="52"/>
      <c r="RMN2" s="52"/>
      <c r="RMO2" s="52"/>
      <c r="RMP2" s="52"/>
      <c r="RMQ2" s="52"/>
      <c r="RMR2" s="52"/>
      <c r="RMS2" s="52"/>
      <c r="RMT2" s="52"/>
      <c r="RMU2" s="52"/>
      <c r="RMV2" s="52"/>
      <c r="RMW2" s="52"/>
      <c r="RMX2" s="52"/>
      <c r="RMY2" s="52"/>
      <c r="RMZ2" s="52"/>
      <c r="RNA2" s="52"/>
      <c r="RNB2" s="52"/>
      <c r="RNC2" s="52"/>
      <c r="RND2" s="52"/>
      <c r="RNE2" s="52"/>
      <c r="RNF2" s="52"/>
      <c r="RNG2" s="52"/>
      <c r="RNH2" s="52"/>
      <c r="RNI2" s="52"/>
      <c r="RNJ2" s="52"/>
      <c r="RNK2" s="52"/>
      <c r="RNL2" s="52"/>
      <c r="RNM2" s="52"/>
      <c r="RNN2" s="52"/>
      <c r="RNO2" s="52"/>
      <c r="RNP2" s="52"/>
      <c r="RNQ2" s="52"/>
      <c r="RNR2" s="52"/>
      <c r="RNS2" s="52"/>
      <c r="RNT2" s="52"/>
      <c r="RNU2" s="52"/>
      <c r="RNV2" s="52"/>
      <c r="RNW2" s="52"/>
      <c r="RNX2" s="52"/>
      <c r="RNY2" s="52"/>
      <c r="RNZ2" s="52"/>
      <c r="ROA2" s="52"/>
      <c r="ROB2" s="52"/>
      <c r="ROC2" s="52"/>
      <c r="ROD2" s="52"/>
      <c r="ROE2" s="52"/>
      <c r="ROF2" s="52"/>
      <c r="ROG2" s="52"/>
      <c r="ROH2" s="52"/>
      <c r="ROI2" s="52"/>
      <c r="ROJ2" s="52"/>
      <c r="ROK2" s="52"/>
      <c r="ROL2" s="52"/>
      <c r="ROM2" s="52"/>
      <c r="RON2" s="52"/>
      <c r="ROO2" s="52"/>
      <c r="ROP2" s="52"/>
      <c r="ROQ2" s="52"/>
      <c r="ROR2" s="52"/>
      <c r="ROS2" s="52"/>
      <c r="ROT2" s="52"/>
      <c r="ROU2" s="52"/>
      <c r="ROV2" s="52"/>
      <c r="ROW2" s="52"/>
      <c r="ROX2" s="52"/>
      <c r="ROY2" s="52"/>
      <c r="ROZ2" s="52"/>
      <c r="RPA2" s="52"/>
      <c r="RPB2" s="52"/>
      <c r="RPC2" s="52"/>
      <c r="RPD2" s="52"/>
      <c r="RPE2" s="52"/>
      <c r="RPF2" s="52"/>
      <c r="RPG2" s="52"/>
      <c r="RPH2" s="52"/>
      <c r="RPI2" s="52"/>
      <c r="RPJ2" s="52"/>
      <c r="RPK2" s="52"/>
      <c r="RPL2" s="52"/>
      <c r="RPM2" s="52"/>
      <c r="RPN2" s="52"/>
      <c r="RPO2" s="52"/>
      <c r="RPP2" s="52"/>
      <c r="RPQ2" s="52"/>
      <c r="RPR2" s="52"/>
      <c r="RPS2" s="52"/>
      <c r="RPT2" s="52"/>
      <c r="RPU2" s="52"/>
      <c r="RPV2" s="52"/>
      <c r="RPW2" s="52"/>
      <c r="RPX2" s="52"/>
      <c r="RPY2" s="52"/>
      <c r="RPZ2" s="52"/>
      <c r="RQA2" s="52"/>
      <c r="RQB2" s="52"/>
      <c r="RQC2" s="52"/>
      <c r="RQD2" s="52"/>
      <c r="RQE2" s="52"/>
      <c r="RQF2" s="52"/>
      <c r="RQG2" s="52"/>
      <c r="RQH2" s="52"/>
      <c r="RQI2" s="52"/>
      <c r="RQJ2" s="52"/>
      <c r="RQK2" s="52"/>
      <c r="RQL2" s="52"/>
      <c r="RQM2" s="52"/>
      <c r="RQN2" s="52"/>
      <c r="RQO2" s="52"/>
      <c r="RQP2" s="52"/>
      <c r="RQQ2" s="52"/>
      <c r="RQR2" s="52"/>
      <c r="RQS2" s="52"/>
      <c r="RQT2" s="52"/>
      <c r="RQU2" s="52"/>
      <c r="RQV2" s="52"/>
      <c r="RQW2" s="52"/>
      <c r="RQX2" s="52"/>
      <c r="RQY2" s="52"/>
      <c r="RQZ2" s="52"/>
      <c r="RRA2" s="52"/>
      <c r="RRB2" s="52"/>
      <c r="RRC2" s="52"/>
      <c r="RRD2" s="52"/>
      <c r="RRE2" s="52"/>
      <c r="RRF2" s="52"/>
      <c r="RRG2" s="52"/>
      <c r="RRH2" s="52"/>
      <c r="RRI2" s="52"/>
      <c r="RRJ2" s="52"/>
      <c r="RRK2" s="52"/>
      <c r="RRL2" s="52"/>
      <c r="RRM2" s="52"/>
      <c r="RRN2" s="52"/>
      <c r="RRO2" s="52"/>
      <c r="RRP2" s="52"/>
      <c r="RRQ2" s="52"/>
      <c r="RRR2" s="52"/>
      <c r="RRS2" s="52"/>
      <c r="RRT2" s="52"/>
      <c r="RRU2" s="52"/>
      <c r="RRV2" s="52"/>
      <c r="RRW2" s="52"/>
      <c r="RRX2" s="52"/>
      <c r="RRY2" s="52"/>
      <c r="RRZ2" s="52"/>
      <c r="RSA2" s="52"/>
      <c r="RSB2" s="52"/>
      <c r="RSC2" s="52"/>
      <c r="RSD2" s="52"/>
      <c r="RSE2" s="52"/>
      <c r="RSF2" s="52"/>
      <c r="RSG2" s="52"/>
      <c r="RSH2" s="52"/>
      <c r="RSI2" s="52"/>
      <c r="RSJ2" s="52"/>
      <c r="RSK2" s="52"/>
      <c r="RSL2" s="52"/>
      <c r="RSM2" s="52"/>
      <c r="RSN2" s="52"/>
      <c r="RSO2" s="52"/>
      <c r="RSP2" s="52"/>
      <c r="RSQ2" s="52"/>
      <c r="RSR2" s="52"/>
      <c r="RSS2" s="52"/>
      <c r="RST2" s="52"/>
      <c r="RSU2" s="52"/>
      <c r="RSV2" s="52"/>
      <c r="RSW2" s="52"/>
      <c r="RSX2" s="52"/>
      <c r="RSY2" s="52"/>
      <c r="RSZ2" s="52"/>
      <c r="RTA2" s="52"/>
      <c r="RTB2" s="52"/>
      <c r="RTC2" s="52"/>
      <c r="RTD2" s="52"/>
      <c r="RTE2" s="52"/>
      <c r="RTF2" s="52"/>
      <c r="RTG2" s="52"/>
      <c r="RTH2" s="52"/>
      <c r="RTI2" s="52"/>
      <c r="RTJ2" s="52"/>
      <c r="RTK2" s="52"/>
      <c r="RTL2" s="52"/>
      <c r="RTM2" s="52"/>
      <c r="RTN2" s="52"/>
      <c r="RTO2" s="52"/>
      <c r="RTP2" s="52"/>
      <c r="RTQ2" s="52"/>
      <c r="RTR2" s="52"/>
      <c r="RTS2" s="52"/>
      <c r="RTT2" s="52"/>
      <c r="RTU2" s="52"/>
      <c r="RTV2" s="52"/>
      <c r="RTW2" s="52"/>
      <c r="RTX2" s="52"/>
      <c r="RTY2" s="52"/>
      <c r="RTZ2" s="52"/>
      <c r="RUA2" s="52"/>
      <c r="RUB2" s="52"/>
      <c r="RUC2" s="52"/>
      <c r="RUD2" s="52"/>
      <c r="RUE2" s="52"/>
      <c r="RUF2" s="52"/>
      <c r="RUG2" s="52"/>
      <c r="RUH2" s="52"/>
      <c r="RUI2" s="52"/>
      <c r="RUJ2" s="52"/>
      <c r="RUK2" s="52"/>
      <c r="RUL2" s="52"/>
      <c r="RUM2" s="52"/>
      <c r="RUN2" s="52"/>
      <c r="RUO2" s="52"/>
      <c r="RUP2" s="52"/>
      <c r="RUQ2" s="52"/>
      <c r="RUR2" s="52"/>
      <c r="RUS2" s="52"/>
      <c r="RUT2" s="52"/>
      <c r="RUU2" s="52"/>
      <c r="RUV2" s="52"/>
      <c r="RUW2" s="52"/>
      <c r="RUX2" s="52"/>
      <c r="RUY2" s="52"/>
      <c r="RUZ2" s="52"/>
      <c r="RVA2" s="52"/>
      <c r="RVB2" s="52"/>
      <c r="RVC2" s="52"/>
      <c r="RVD2" s="52"/>
      <c r="RVE2" s="52"/>
      <c r="RVF2" s="52"/>
      <c r="RVG2" s="52"/>
      <c r="RVH2" s="52"/>
      <c r="RVI2" s="52"/>
      <c r="RVJ2" s="52"/>
      <c r="RVK2" s="52"/>
      <c r="RVL2" s="52"/>
      <c r="RVM2" s="52"/>
      <c r="RVN2" s="52"/>
      <c r="RVO2" s="52"/>
      <c r="RVP2" s="52"/>
      <c r="RVQ2" s="52"/>
      <c r="RVR2" s="52"/>
      <c r="RVS2" s="52"/>
      <c r="RVT2" s="52"/>
      <c r="RVU2" s="52"/>
      <c r="RVV2" s="52"/>
      <c r="RVW2" s="52"/>
      <c r="RVX2" s="52"/>
      <c r="RVY2" s="52"/>
      <c r="RVZ2" s="52"/>
      <c r="RWA2" s="52"/>
      <c r="RWB2" s="52"/>
      <c r="RWC2" s="52"/>
      <c r="RWD2" s="52"/>
      <c r="RWE2" s="52"/>
      <c r="RWF2" s="52"/>
      <c r="RWG2" s="52"/>
      <c r="RWH2" s="52"/>
      <c r="RWI2" s="52"/>
      <c r="RWJ2" s="52"/>
      <c r="RWK2" s="52"/>
      <c r="RWL2" s="52"/>
      <c r="RWM2" s="52"/>
      <c r="RWN2" s="52"/>
      <c r="RWO2" s="52"/>
      <c r="RWP2" s="52"/>
      <c r="RWQ2" s="52"/>
      <c r="RWR2" s="52"/>
      <c r="RWS2" s="52"/>
      <c r="RWT2" s="52"/>
      <c r="RWU2" s="52"/>
      <c r="RWV2" s="52"/>
      <c r="RWW2" s="52"/>
      <c r="RWX2" s="52"/>
      <c r="RWY2" s="52"/>
      <c r="RWZ2" s="52"/>
      <c r="RXA2" s="52"/>
      <c r="RXB2" s="52"/>
      <c r="RXC2" s="52"/>
      <c r="RXD2" s="52"/>
      <c r="RXE2" s="52"/>
      <c r="RXF2" s="52"/>
      <c r="RXG2" s="52"/>
      <c r="RXH2" s="52"/>
      <c r="RXI2" s="52"/>
      <c r="RXJ2" s="52"/>
      <c r="RXK2" s="52"/>
      <c r="RXL2" s="52"/>
      <c r="RXM2" s="52"/>
      <c r="RXN2" s="52"/>
      <c r="RXO2" s="52"/>
      <c r="RXP2" s="52"/>
      <c r="RXQ2" s="52"/>
      <c r="RXR2" s="52"/>
      <c r="RXS2" s="52"/>
      <c r="RXT2" s="52"/>
      <c r="RXU2" s="52"/>
      <c r="RXV2" s="52"/>
      <c r="RXW2" s="52"/>
      <c r="RXX2" s="52"/>
      <c r="RXY2" s="52"/>
      <c r="RXZ2" s="52"/>
      <c r="RYA2" s="52"/>
      <c r="RYB2" s="52"/>
      <c r="RYC2" s="52"/>
      <c r="RYD2" s="52"/>
      <c r="RYE2" s="52"/>
      <c r="RYF2" s="52"/>
      <c r="RYG2" s="52"/>
      <c r="RYH2" s="52"/>
      <c r="RYI2" s="52"/>
      <c r="RYJ2" s="52"/>
      <c r="RYK2" s="52"/>
      <c r="RYL2" s="52"/>
      <c r="RYM2" s="52"/>
      <c r="RYN2" s="52"/>
      <c r="RYO2" s="52"/>
      <c r="RYP2" s="52"/>
      <c r="RYQ2" s="52"/>
      <c r="RYR2" s="52"/>
      <c r="RYS2" s="52"/>
      <c r="RYT2" s="52"/>
      <c r="RYU2" s="52"/>
      <c r="RYV2" s="52"/>
      <c r="RYW2" s="52"/>
      <c r="RYX2" s="52"/>
      <c r="RYY2" s="52"/>
      <c r="RYZ2" s="52"/>
      <c r="RZA2" s="52"/>
      <c r="RZB2" s="52"/>
      <c r="RZC2" s="52"/>
      <c r="RZD2" s="52"/>
      <c r="RZE2" s="52"/>
      <c r="RZF2" s="52"/>
      <c r="RZG2" s="52"/>
      <c r="RZH2" s="52"/>
      <c r="RZI2" s="52"/>
      <c r="RZJ2" s="52"/>
      <c r="RZK2" s="52"/>
      <c r="RZL2" s="52"/>
      <c r="RZM2" s="52"/>
      <c r="RZN2" s="52"/>
      <c r="RZO2" s="52"/>
      <c r="RZP2" s="52"/>
      <c r="RZQ2" s="52"/>
      <c r="RZR2" s="52"/>
      <c r="RZS2" s="52"/>
      <c r="RZT2" s="52"/>
      <c r="RZU2" s="52"/>
      <c r="RZV2" s="52"/>
      <c r="RZW2" s="52"/>
      <c r="RZX2" s="52"/>
      <c r="RZY2" s="52"/>
      <c r="RZZ2" s="52"/>
      <c r="SAA2" s="52"/>
      <c r="SAB2" s="52"/>
      <c r="SAC2" s="52"/>
      <c r="SAD2" s="52"/>
      <c r="SAE2" s="52"/>
      <c r="SAF2" s="52"/>
      <c r="SAG2" s="52"/>
      <c r="SAH2" s="52"/>
      <c r="SAI2" s="52"/>
      <c r="SAJ2" s="52"/>
      <c r="SAK2" s="52"/>
      <c r="SAL2" s="52"/>
      <c r="SAM2" s="52"/>
      <c r="SAN2" s="52"/>
      <c r="SAO2" s="52"/>
      <c r="SAP2" s="52"/>
      <c r="SAQ2" s="52"/>
      <c r="SAR2" s="52"/>
      <c r="SAS2" s="52"/>
      <c r="SAT2" s="52"/>
      <c r="SAU2" s="52"/>
      <c r="SAV2" s="52"/>
      <c r="SAW2" s="52"/>
      <c r="SAX2" s="52"/>
      <c r="SAY2" s="52"/>
      <c r="SAZ2" s="52"/>
      <c r="SBA2" s="52"/>
      <c r="SBB2" s="52"/>
      <c r="SBC2" s="52"/>
      <c r="SBD2" s="52"/>
      <c r="SBE2" s="52"/>
      <c r="SBF2" s="52"/>
      <c r="SBG2" s="52"/>
      <c r="SBH2" s="52"/>
      <c r="SBI2" s="52"/>
      <c r="SBJ2" s="52"/>
      <c r="SBK2" s="52"/>
      <c r="SBL2" s="52"/>
      <c r="SBM2" s="52"/>
      <c r="SBN2" s="52"/>
      <c r="SBO2" s="52"/>
      <c r="SBP2" s="52"/>
      <c r="SBQ2" s="52"/>
      <c r="SBR2" s="52"/>
      <c r="SBS2" s="52"/>
      <c r="SBT2" s="52"/>
      <c r="SBU2" s="52"/>
      <c r="SBV2" s="52"/>
      <c r="SBW2" s="52"/>
      <c r="SBX2" s="52"/>
      <c r="SBY2" s="52"/>
      <c r="SBZ2" s="52"/>
      <c r="SCA2" s="52"/>
      <c r="SCB2" s="52"/>
      <c r="SCC2" s="52"/>
      <c r="SCD2" s="52"/>
      <c r="SCE2" s="52"/>
      <c r="SCF2" s="52"/>
      <c r="SCG2" s="52"/>
      <c r="SCH2" s="52"/>
      <c r="SCI2" s="52"/>
      <c r="SCJ2" s="52"/>
      <c r="SCK2" s="52"/>
      <c r="SCL2" s="52"/>
      <c r="SCM2" s="52"/>
      <c r="SCN2" s="52"/>
      <c r="SCO2" s="52"/>
      <c r="SCP2" s="52"/>
      <c r="SCQ2" s="52"/>
      <c r="SCR2" s="52"/>
      <c r="SCS2" s="52"/>
      <c r="SCT2" s="52"/>
      <c r="SCU2" s="52"/>
      <c r="SCV2" s="52"/>
      <c r="SCW2" s="52"/>
      <c r="SCX2" s="52"/>
      <c r="SCY2" s="52"/>
      <c r="SCZ2" s="52"/>
      <c r="SDA2" s="52"/>
      <c r="SDB2" s="52"/>
      <c r="SDC2" s="52"/>
      <c r="SDD2" s="52"/>
      <c r="SDE2" s="52"/>
      <c r="SDF2" s="52"/>
      <c r="SDG2" s="52"/>
      <c r="SDH2" s="52"/>
      <c r="SDI2" s="52"/>
      <c r="SDJ2" s="52"/>
      <c r="SDK2" s="52"/>
      <c r="SDL2" s="52"/>
      <c r="SDM2" s="52"/>
      <c r="SDN2" s="52"/>
      <c r="SDO2" s="52"/>
      <c r="SDP2" s="52"/>
      <c r="SDQ2" s="52"/>
      <c r="SDR2" s="52"/>
      <c r="SDS2" s="52"/>
      <c r="SDT2" s="52"/>
      <c r="SDU2" s="52"/>
      <c r="SDV2" s="52"/>
      <c r="SDW2" s="52"/>
      <c r="SDX2" s="52"/>
      <c r="SDY2" s="52"/>
      <c r="SDZ2" s="52"/>
      <c r="SEA2" s="52"/>
      <c r="SEB2" s="52"/>
      <c r="SEC2" s="52"/>
      <c r="SED2" s="52"/>
      <c r="SEE2" s="52"/>
      <c r="SEF2" s="52"/>
      <c r="SEG2" s="52"/>
      <c r="SEH2" s="52"/>
      <c r="SEI2" s="52"/>
      <c r="SEJ2" s="52"/>
      <c r="SEK2" s="52"/>
      <c r="SEL2" s="52"/>
      <c r="SEM2" s="52"/>
      <c r="SEN2" s="52"/>
      <c r="SEO2" s="52"/>
      <c r="SEP2" s="52"/>
      <c r="SEQ2" s="52"/>
      <c r="SER2" s="52"/>
      <c r="SES2" s="52"/>
      <c r="SET2" s="52"/>
      <c r="SEU2" s="52"/>
      <c r="SEV2" s="52"/>
      <c r="SEW2" s="52"/>
      <c r="SEX2" s="52"/>
      <c r="SEY2" s="52"/>
      <c r="SEZ2" s="52"/>
      <c r="SFA2" s="52"/>
      <c r="SFB2" s="52"/>
      <c r="SFC2" s="52"/>
      <c r="SFD2" s="52"/>
      <c r="SFE2" s="52"/>
      <c r="SFF2" s="52"/>
      <c r="SFG2" s="52"/>
      <c r="SFH2" s="52"/>
      <c r="SFI2" s="52"/>
      <c r="SFJ2" s="52"/>
      <c r="SFK2" s="52"/>
      <c r="SFL2" s="52"/>
      <c r="SFM2" s="52"/>
      <c r="SFN2" s="52"/>
      <c r="SFO2" s="52"/>
      <c r="SFP2" s="52"/>
      <c r="SFQ2" s="52"/>
      <c r="SFR2" s="52"/>
      <c r="SFS2" s="52"/>
      <c r="SFT2" s="52"/>
      <c r="SFU2" s="52"/>
      <c r="SFV2" s="52"/>
      <c r="SFW2" s="52"/>
      <c r="SFX2" s="52"/>
      <c r="SFY2" s="52"/>
      <c r="SFZ2" s="52"/>
      <c r="SGA2" s="52"/>
      <c r="SGB2" s="52"/>
      <c r="SGC2" s="52"/>
      <c r="SGD2" s="52"/>
      <c r="SGE2" s="52"/>
      <c r="SGF2" s="52"/>
      <c r="SGG2" s="52"/>
      <c r="SGH2" s="52"/>
      <c r="SGI2" s="52"/>
      <c r="SGJ2" s="52"/>
      <c r="SGK2" s="52"/>
      <c r="SGL2" s="52"/>
      <c r="SGM2" s="52"/>
      <c r="SGN2" s="52"/>
      <c r="SGO2" s="52"/>
      <c r="SGP2" s="52"/>
      <c r="SGQ2" s="52"/>
      <c r="SGR2" s="52"/>
      <c r="SGS2" s="52"/>
      <c r="SGT2" s="52"/>
      <c r="SGU2" s="52"/>
      <c r="SGV2" s="52"/>
      <c r="SGW2" s="52"/>
      <c r="SGX2" s="52"/>
      <c r="SGY2" s="52"/>
      <c r="SGZ2" s="52"/>
      <c r="SHA2" s="52"/>
      <c r="SHB2" s="52"/>
      <c r="SHC2" s="52"/>
      <c r="SHD2" s="52"/>
      <c r="SHE2" s="52"/>
      <c r="SHF2" s="52"/>
      <c r="SHG2" s="52"/>
      <c r="SHH2" s="52"/>
      <c r="SHI2" s="52"/>
      <c r="SHJ2" s="52"/>
      <c r="SHK2" s="52"/>
      <c r="SHL2" s="52"/>
      <c r="SHM2" s="52"/>
      <c r="SHN2" s="52"/>
      <c r="SHO2" s="52"/>
      <c r="SHP2" s="52"/>
      <c r="SHQ2" s="52"/>
      <c r="SHR2" s="52"/>
      <c r="SHS2" s="52"/>
      <c r="SHT2" s="52"/>
      <c r="SHU2" s="52"/>
      <c r="SHV2" s="52"/>
      <c r="SHW2" s="52"/>
      <c r="SHX2" s="52"/>
      <c r="SHY2" s="52"/>
      <c r="SHZ2" s="52"/>
      <c r="SIA2" s="52"/>
      <c r="SIB2" s="52"/>
      <c r="SIC2" s="52"/>
      <c r="SID2" s="52"/>
      <c r="SIE2" s="52"/>
      <c r="SIF2" s="52"/>
      <c r="SIG2" s="52"/>
      <c r="SIH2" s="52"/>
      <c r="SII2" s="52"/>
      <c r="SIJ2" s="52"/>
      <c r="SIK2" s="52"/>
      <c r="SIL2" s="52"/>
      <c r="SIM2" s="52"/>
      <c r="SIN2" s="52"/>
      <c r="SIO2" s="52"/>
      <c r="SIP2" s="52"/>
      <c r="SIQ2" s="52"/>
      <c r="SIR2" s="52"/>
      <c r="SIS2" s="52"/>
      <c r="SIT2" s="52"/>
      <c r="SIU2" s="52"/>
      <c r="SIV2" s="52"/>
      <c r="SIW2" s="52"/>
      <c r="SIX2" s="52"/>
      <c r="SIY2" s="52"/>
      <c r="SIZ2" s="52"/>
      <c r="SJA2" s="52"/>
      <c r="SJB2" s="52"/>
      <c r="SJC2" s="52"/>
      <c r="SJD2" s="52"/>
      <c r="SJE2" s="52"/>
      <c r="SJF2" s="52"/>
      <c r="SJG2" s="52"/>
      <c r="SJH2" s="52"/>
      <c r="SJI2" s="52"/>
      <c r="SJJ2" s="52"/>
      <c r="SJK2" s="52"/>
      <c r="SJL2" s="52"/>
      <c r="SJM2" s="52"/>
      <c r="SJN2" s="52"/>
      <c r="SJO2" s="52"/>
      <c r="SJP2" s="52"/>
      <c r="SJQ2" s="52"/>
      <c r="SJR2" s="52"/>
      <c r="SJS2" s="52"/>
      <c r="SJT2" s="52"/>
      <c r="SJU2" s="52"/>
      <c r="SJV2" s="52"/>
      <c r="SJW2" s="52"/>
      <c r="SJX2" s="52"/>
      <c r="SJY2" s="52"/>
      <c r="SJZ2" s="52"/>
      <c r="SKA2" s="52"/>
      <c r="SKB2" s="52"/>
      <c r="SKC2" s="52"/>
      <c r="SKD2" s="52"/>
      <c r="SKE2" s="52"/>
      <c r="SKF2" s="52"/>
      <c r="SKG2" s="52"/>
      <c r="SKH2" s="52"/>
      <c r="SKI2" s="52"/>
      <c r="SKJ2" s="52"/>
      <c r="SKK2" s="52"/>
      <c r="SKL2" s="52"/>
      <c r="SKM2" s="52"/>
      <c r="SKN2" s="52"/>
      <c r="SKO2" s="52"/>
      <c r="SKP2" s="52"/>
      <c r="SKQ2" s="52"/>
      <c r="SKR2" s="52"/>
      <c r="SKS2" s="52"/>
      <c r="SKT2" s="52"/>
      <c r="SKU2" s="52"/>
      <c r="SKV2" s="52"/>
      <c r="SKW2" s="52"/>
      <c r="SKX2" s="52"/>
      <c r="SKY2" s="52"/>
      <c r="SKZ2" s="52"/>
      <c r="SLA2" s="52"/>
      <c r="SLB2" s="52"/>
      <c r="SLC2" s="52"/>
      <c r="SLD2" s="52"/>
      <c r="SLE2" s="52"/>
      <c r="SLF2" s="52"/>
      <c r="SLG2" s="52"/>
      <c r="SLH2" s="52"/>
      <c r="SLI2" s="52"/>
      <c r="SLJ2" s="52"/>
      <c r="SLK2" s="52"/>
      <c r="SLL2" s="52"/>
      <c r="SLM2" s="52"/>
      <c r="SLN2" s="52"/>
      <c r="SLO2" s="52"/>
      <c r="SLP2" s="52"/>
      <c r="SLQ2" s="52"/>
      <c r="SLR2" s="52"/>
      <c r="SLS2" s="52"/>
      <c r="SLT2" s="52"/>
      <c r="SLU2" s="52"/>
      <c r="SLV2" s="52"/>
      <c r="SLW2" s="52"/>
      <c r="SLX2" s="52"/>
      <c r="SLY2" s="52"/>
      <c r="SLZ2" s="52"/>
      <c r="SMA2" s="52"/>
      <c r="SMB2" s="52"/>
      <c r="SMC2" s="52"/>
      <c r="SMD2" s="52"/>
      <c r="SME2" s="52"/>
      <c r="SMF2" s="52"/>
      <c r="SMG2" s="52"/>
      <c r="SMH2" s="52"/>
      <c r="SMI2" s="52"/>
      <c r="SMJ2" s="52"/>
      <c r="SMK2" s="52"/>
      <c r="SML2" s="52"/>
      <c r="SMM2" s="52"/>
      <c r="SMN2" s="52"/>
      <c r="SMO2" s="52"/>
      <c r="SMP2" s="52"/>
      <c r="SMQ2" s="52"/>
      <c r="SMR2" s="52"/>
      <c r="SMS2" s="52"/>
      <c r="SMT2" s="52"/>
      <c r="SMU2" s="52"/>
      <c r="SMV2" s="52"/>
      <c r="SMW2" s="52"/>
      <c r="SMX2" s="52"/>
      <c r="SMY2" s="52"/>
      <c r="SMZ2" s="52"/>
      <c r="SNA2" s="52"/>
      <c r="SNB2" s="52"/>
      <c r="SNC2" s="52"/>
      <c r="SND2" s="52"/>
      <c r="SNE2" s="52"/>
      <c r="SNF2" s="52"/>
      <c r="SNG2" s="52"/>
      <c r="SNH2" s="52"/>
      <c r="SNI2" s="52"/>
      <c r="SNJ2" s="52"/>
      <c r="SNK2" s="52"/>
      <c r="SNL2" s="52"/>
      <c r="SNM2" s="52"/>
      <c r="SNN2" s="52"/>
      <c r="SNO2" s="52"/>
      <c r="SNP2" s="52"/>
      <c r="SNQ2" s="52"/>
      <c r="SNR2" s="52"/>
      <c r="SNS2" s="52"/>
      <c r="SNT2" s="52"/>
      <c r="SNU2" s="52"/>
      <c r="SNV2" s="52"/>
      <c r="SNW2" s="52"/>
      <c r="SNX2" s="52"/>
      <c r="SNY2" s="52"/>
      <c r="SNZ2" s="52"/>
      <c r="SOA2" s="52"/>
      <c r="SOB2" s="52"/>
      <c r="SOC2" s="52"/>
      <c r="SOD2" s="52"/>
      <c r="SOE2" s="52"/>
      <c r="SOF2" s="52"/>
      <c r="SOG2" s="52"/>
      <c r="SOH2" s="52"/>
      <c r="SOI2" s="52"/>
      <c r="SOJ2" s="52"/>
      <c r="SOK2" s="52"/>
      <c r="SOL2" s="52"/>
      <c r="SOM2" s="52"/>
      <c r="SON2" s="52"/>
      <c r="SOO2" s="52"/>
      <c r="SOP2" s="52"/>
      <c r="SOQ2" s="52"/>
      <c r="SOR2" s="52"/>
      <c r="SOS2" s="52"/>
      <c r="SOT2" s="52"/>
      <c r="SOU2" s="52"/>
      <c r="SOV2" s="52"/>
      <c r="SOW2" s="52"/>
      <c r="SOX2" s="52"/>
      <c r="SOY2" s="52"/>
      <c r="SOZ2" s="52"/>
      <c r="SPA2" s="52"/>
      <c r="SPB2" s="52"/>
      <c r="SPC2" s="52"/>
      <c r="SPD2" s="52"/>
      <c r="SPE2" s="52"/>
      <c r="SPF2" s="52"/>
      <c r="SPG2" s="52"/>
      <c r="SPH2" s="52"/>
      <c r="SPI2" s="52"/>
      <c r="SPJ2" s="52"/>
      <c r="SPK2" s="52"/>
      <c r="SPL2" s="52"/>
      <c r="SPM2" s="52"/>
      <c r="SPN2" s="52"/>
      <c r="SPO2" s="52"/>
      <c r="SPP2" s="52"/>
      <c r="SPQ2" s="52"/>
      <c r="SPR2" s="52"/>
      <c r="SPS2" s="52"/>
      <c r="SPT2" s="52"/>
      <c r="SPU2" s="52"/>
      <c r="SPV2" s="52"/>
      <c r="SPW2" s="52"/>
      <c r="SPX2" s="52"/>
      <c r="SPY2" s="52"/>
      <c r="SPZ2" s="52"/>
      <c r="SQA2" s="52"/>
      <c r="SQB2" s="52"/>
      <c r="SQC2" s="52"/>
      <c r="SQD2" s="52"/>
      <c r="SQE2" s="52"/>
      <c r="SQF2" s="52"/>
      <c r="SQG2" s="52"/>
      <c r="SQH2" s="52"/>
      <c r="SQI2" s="52"/>
      <c r="SQJ2" s="52"/>
      <c r="SQK2" s="52"/>
      <c r="SQL2" s="52"/>
      <c r="SQM2" s="52"/>
      <c r="SQN2" s="52"/>
      <c r="SQO2" s="52"/>
      <c r="SQP2" s="52"/>
      <c r="SQQ2" s="52"/>
      <c r="SQR2" s="52"/>
      <c r="SQS2" s="52"/>
      <c r="SQT2" s="52"/>
      <c r="SQU2" s="52"/>
      <c r="SQV2" s="52"/>
      <c r="SQW2" s="52"/>
      <c r="SQX2" s="52"/>
      <c r="SQY2" s="52"/>
      <c r="SQZ2" s="52"/>
      <c r="SRA2" s="52"/>
      <c r="SRB2" s="52"/>
      <c r="SRC2" s="52"/>
      <c r="SRD2" s="52"/>
      <c r="SRE2" s="52"/>
      <c r="SRF2" s="52"/>
      <c r="SRG2" s="52"/>
      <c r="SRH2" s="52"/>
      <c r="SRI2" s="52"/>
      <c r="SRJ2" s="52"/>
      <c r="SRK2" s="52"/>
      <c r="SRL2" s="52"/>
      <c r="SRM2" s="52"/>
      <c r="SRN2" s="52"/>
      <c r="SRO2" s="52"/>
      <c r="SRP2" s="52"/>
      <c r="SRQ2" s="52"/>
      <c r="SRR2" s="52"/>
      <c r="SRS2" s="52"/>
      <c r="SRT2" s="52"/>
      <c r="SRU2" s="52"/>
      <c r="SRV2" s="52"/>
      <c r="SRW2" s="52"/>
      <c r="SRX2" s="52"/>
      <c r="SRY2" s="52"/>
      <c r="SRZ2" s="52"/>
      <c r="SSA2" s="52"/>
      <c r="SSB2" s="52"/>
      <c r="SSC2" s="52"/>
      <c r="SSD2" s="52"/>
      <c r="SSE2" s="52"/>
      <c r="SSF2" s="52"/>
      <c r="SSG2" s="52"/>
      <c r="SSH2" s="52"/>
      <c r="SSI2" s="52"/>
      <c r="SSJ2" s="52"/>
      <c r="SSK2" s="52"/>
      <c r="SSL2" s="52"/>
      <c r="SSM2" s="52"/>
      <c r="SSN2" s="52"/>
      <c r="SSO2" s="52"/>
      <c r="SSP2" s="52"/>
      <c r="SSQ2" s="52"/>
      <c r="SSR2" s="52"/>
      <c r="SSS2" s="52"/>
      <c r="SST2" s="52"/>
      <c r="SSU2" s="52"/>
      <c r="SSV2" s="52"/>
      <c r="SSW2" s="52"/>
      <c r="SSX2" s="52"/>
      <c r="SSY2" s="52"/>
      <c r="SSZ2" s="52"/>
      <c r="STA2" s="52"/>
      <c r="STB2" s="52"/>
      <c r="STC2" s="52"/>
      <c r="STD2" s="52"/>
      <c r="STE2" s="52"/>
      <c r="STF2" s="52"/>
      <c r="STG2" s="52"/>
      <c r="STH2" s="52"/>
      <c r="STI2" s="52"/>
      <c r="STJ2" s="52"/>
      <c r="STK2" s="52"/>
      <c r="STL2" s="52"/>
      <c r="STM2" s="52"/>
      <c r="STN2" s="52"/>
      <c r="STO2" s="52"/>
      <c r="STP2" s="52"/>
      <c r="STQ2" s="52"/>
      <c r="STR2" s="52"/>
      <c r="STS2" s="52"/>
      <c r="STT2" s="52"/>
      <c r="STU2" s="52"/>
      <c r="STV2" s="52"/>
      <c r="STW2" s="52"/>
      <c r="STX2" s="52"/>
      <c r="STY2" s="52"/>
      <c r="STZ2" s="52"/>
      <c r="SUA2" s="52"/>
      <c r="SUB2" s="52"/>
      <c r="SUC2" s="52"/>
      <c r="SUD2" s="52"/>
      <c r="SUE2" s="52"/>
      <c r="SUF2" s="52"/>
      <c r="SUG2" s="52"/>
      <c r="SUH2" s="52"/>
      <c r="SUI2" s="52"/>
      <c r="SUJ2" s="52"/>
      <c r="SUK2" s="52"/>
      <c r="SUL2" s="52"/>
      <c r="SUM2" s="52"/>
      <c r="SUN2" s="52"/>
      <c r="SUO2" s="52"/>
      <c r="SUP2" s="52"/>
      <c r="SUQ2" s="52"/>
      <c r="SUR2" s="52"/>
      <c r="SUS2" s="52"/>
      <c r="SUT2" s="52"/>
      <c r="SUU2" s="52"/>
      <c r="SUV2" s="52"/>
      <c r="SUW2" s="52"/>
      <c r="SUX2" s="52"/>
      <c r="SUY2" s="52"/>
      <c r="SUZ2" s="52"/>
      <c r="SVA2" s="52"/>
      <c r="SVB2" s="52"/>
      <c r="SVC2" s="52"/>
      <c r="SVD2" s="52"/>
      <c r="SVE2" s="52"/>
      <c r="SVF2" s="52"/>
      <c r="SVG2" s="52"/>
      <c r="SVH2" s="52"/>
      <c r="SVI2" s="52"/>
      <c r="SVJ2" s="52"/>
      <c r="SVK2" s="52"/>
      <c r="SVL2" s="52"/>
      <c r="SVM2" s="52"/>
      <c r="SVN2" s="52"/>
      <c r="SVO2" s="52"/>
      <c r="SVP2" s="52"/>
      <c r="SVQ2" s="52"/>
      <c r="SVR2" s="52"/>
      <c r="SVS2" s="52"/>
      <c r="SVT2" s="52"/>
      <c r="SVU2" s="52"/>
      <c r="SVV2" s="52"/>
      <c r="SVW2" s="52"/>
      <c r="SVX2" s="52"/>
      <c r="SVY2" s="52"/>
      <c r="SVZ2" s="52"/>
      <c r="SWA2" s="52"/>
      <c r="SWB2" s="52"/>
      <c r="SWC2" s="52"/>
      <c r="SWD2" s="52"/>
      <c r="SWE2" s="52"/>
      <c r="SWF2" s="52"/>
      <c r="SWG2" s="52"/>
      <c r="SWH2" s="52"/>
      <c r="SWI2" s="52"/>
      <c r="SWJ2" s="52"/>
      <c r="SWK2" s="52"/>
      <c r="SWL2" s="52"/>
      <c r="SWM2" s="52"/>
      <c r="SWN2" s="52"/>
      <c r="SWO2" s="52"/>
      <c r="SWP2" s="52"/>
      <c r="SWQ2" s="52"/>
      <c r="SWR2" s="52"/>
      <c r="SWS2" s="52"/>
      <c r="SWT2" s="52"/>
      <c r="SWU2" s="52"/>
      <c r="SWV2" s="52"/>
      <c r="SWW2" s="52"/>
      <c r="SWX2" s="52"/>
      <c r="SWY2" s="52"/>
      <c r="SWZ2" s="52"/>
      <c r="SXA2" s="52"/>
      <c r="SXB2" s="52"/>
      <c r="SXC2" s="52"/>
      <c r="SXD2" s="52"/>
      <c r="SXE2" s="52"/>
      <c r="SXF2" s="52"/>
      <c r="SXG2" s="52"/>
      <c r="SXH2" s="52"/>
      <c r="SXI2" s="52"/>
      <c r="SXJ2" s="52"/>
      <c r="SXK2" s="52"/>
      <c r="SXL2" s="52"/>
      <c r="SXM2" s="52"/>
      <c r="SXN2" s="52"/>
      <c r="SXO2" s="52"/>
      <c r="SXP2" s="52"/>
      <c r="SXQ2" s="52"/>
      <c r="SXR2" s="52"/>
      <c r="SXS2" s="52"/>
      <c r="SXT2" s="52"/>
      <c r="SXU2" s="52"/>
      <c r="SXV2" s="52"/>
      <c r="SXW2" s="52"/>
      <c r="SXX2" s="52"/>
      <c r="SXY2" s="52"/>
      <c r="SXZ2" s="52"/>
      <c r="SYA2" s="52"/>
      <c r="SYB2" s="52"/>
      <c r="SYC2" s="52"/>
      <c r="SYD2" s="52"/>
      <c r="SYE2" s="52"/>
      <c r="SYF2" s="52"/>
      <c r="SYG2" s="52"/>
      <c r="SYH2" s="52"/>
      <c r="SYI2" s="52"/>
      <c r="SYJ2" s="52"/>
      <c r="SYK2" s="52"/>
      <c r="SYL2" s="52"/>
      <c r="SYM2" s="52"/>
      <c r="SYN2" s="52"/>
      <c r="SYO2" s="52"/>
      <c r="SYP2" s="52"/>
      <c r="SYQ2" s="52"/>
      <c r="SYR2" s="52"/>
      <c r="SYS2" s="52"/>
      <c r="SYT2" s="52"/>
      <c r="SYU2" s="52"/>
      <c r="SYV2" s="52"/>
      <c r="SYW2" s="52"/>
      <c r="SYX2" s="52"/>
      <c r="SYY2" s="52"/>
      <c r="SYZ2" s="52"/>
      <c r="SZA2" s="52"/>
      <c r="SZB2" s="52"/>
      <c r="SZC2" s="52"/>
      <c r="SZD2" s="52"/>
      <c r="SZE2" s="52"/>
      <c r="SZF2" s="52"/>
      <c r="SZG2" s="52"/>
      <c r="SZH2" s="52"/>
      <c r="SZI2" s="52"/>
      <c r="SZJ2" s="52"/>
      <c r="SZK2" s="52"/>
      <c r="SZL2" s="52"/>
      <c r="SZM2" s="52"/>
      <c r="SZN2" s="52"/>
      <c r="SZO2" s="52"/>
      <c r="SZP2" s="52"/>
      <c r="SZQ2" s="52"/>
      <c r="SZR2" s="52"/>
      <c r="SZS2" s="52"/>
      <c r="SZT2" s="52"/>
      <c r="SZU2" s="52"/>
      <c r="SZV2" s="52"/>
      <c r="SZW2" s="52"/>
      <c r="SZX2" s="52"/>
      <c r="SZY2" s="52"/>
      <c r="SZZ2" s="52"/>
      <c r="TAA2" s="52"/>
      <c r="TAB2" s="52"/>
      <c r="TAC2" s="52"/>
      <c r="TAD2" s="52"/>
      <c r="TAE2" s="52"/>
      <c r="TAF2" s="52"/>
      <c r="TAG2" s="52"/>
      <c r="TAH2" s="52"/>
      <c r="TAI2" s="52"/>
      <c r="TAJ2" s="52"/>
      <c r="TAK2" s="52"/>
      <c r="TAL2" s="52"/>
      <c r="TAM2" s="52"/>
      <c r="TAN2" s="52"/>
      <c r="TAO2" s="52"/>
      <c r="TAP2" s="52"/>
      <c r="TAQ2" s="52"/>
      <c r="TAR2" s="52"/>
      <c r="TAS2" s="52"/>
      <c r="TAT2" s="52"/>
      <c r="TAU2" s="52"/>
      <c r="TAV2" s="52"/>
      <c r="TAW2" s="52"/>
      <c r="TAX2" s="52"/>
      <c r="TAY2" s="52"/>
      <c r="TAZ2" s="52"/>
      <c r="TBA2" s="52"/>
      <c r="TBB2" s="52"/>
      <c r="TBC2" s="52"/>
      <c r="TBD2" s="52"/>
      <c r="TBE2" s="52"/>
      <c r="TBF2" s="52"/>
      <c r="TBG2" s="52"/>
      <c r="TBH2" s="52"/>
      <c r="TBI2" s="52"/>
      <c r="TBJ2" s="52"/>
      <c r="TBK2" s="52"/>
      <c r="TBL2" s="52"/>
      <c r="TBM2" s="52"/>
      <c r="TBN2" s="52"/>
      <c r="TBO2" s="52"/>
      <c r="TBP2" s="52"/>
      <c r="TBQ2" s="52"/>
      <c r="TBR2" s="52"/>
      <c r="TBS2" s="52"/>
      <c r="TBT2" s="52"/>
      <c r="TBU2" s="52"/>
      <c r="TBV2" s="52"/>
      <c r="TBW2" s="52"/>
      <c r="TBX2" s="52"/>
      <c r="TBY2" s="52"/>
      <c r="TBZ2" s="52"/>
      <c r="TCA2" s="52"/>
      <c r="TCB2" s="52"/>
      <c r="TCC2" s="52"/>
      <c r="TCD2" s="52"/>
      <c r="TCE2" s="52"/>
      <c r="TCF2" s="52"/>
      <c r="TCG2" s="52"/>
      <c r="TCH2" s="52"/>
      <c r="TCI2" s="52"/>
      <c r="TCJ2" s="52"/>
      <c r="TCK2" s="52"/>
      <c r="TCL2" s="52"/>
      <c r="TCM2" s="52"/>
      <c r="TCN2" s="52"/>
      <c r="TCO2" s="52"/>
      <c r="TCP2" s="52"/>
      <c r="TCQ2" s="52"/>
      <c r="TCR2" s="52"/>
      <c r="TCS2" s="52"/>
      <c r="TCT2" s="52"/>
      <c r="TCU2" s="52"/>
      <c r="TCV2" s="52"/>
      <c r="TCW2" s="52"/>
      <c r="TCX2" s="52"/>
      <c r="TCY2" s="52"/>
      <c r="TCZ2" s="52"/>
      <c r="TDA2" s="52"/>
      <c r="TDB2" s="52"/>
      <c r="TDC2" s="52"/>
      <c r="TDD2" s="52"/>
      <c r="TDE2" s="52"/>
      <c r="TDF2" s="52"/>
      <c r="TDG2" s="52"/>
      <c r="TDH2" s="52"/>
      <c r="TDI2" s="52"/>
      <c r="TDJ2" s="52"/>
      <c r="TDK2" s="52"/>
      <c r="TDL2" s="52"/>
      <c r="TDM2" s="52"/>
      <c r="TDN2" s="52"/>
      <c r="TDO2" s="52"/>
      <c r="TDP2" s="52"/>
      <c r="TDQ2" s="52"/>
      <c r="TDR2" s="52"/>
      <c r="TDS2" s="52"/>
      <c r="TDT2" s="52"/>
      <c r="TDU2" s="52"/>
      <c r="TDV2" s="52"/>
      <c r="TDW2" s="52"/>
      <c r="TDX2" s="52"/>
      <c r="TDY2" s="52"/>
      <c r="TDZ2" s="52"/>
      <c r="TEA2" s="52"/>
      <c r="TEB2" s="52"/>
      <c r="TEC2" s="52"/>
      <c r="TED2" s="52"/>
      <c r="TEE2" s="52"/>
      <c r="TEF2" s="52"/>
      <c r="TEG2" s="52"/>
      <c r="TEH2" s="52"/>
      <c r="TEI2" s="52"/>
      <c r="TEJ2" s="52"/>
      <c r="TEK2" s="52"/>
      <c r="TEL2" s="52"/>
      <c r="TEM2" s="52"/>
      <c r="TEN2" s="52"/>
      <c r="TEO2" s="52"/>
      <c r="TEP2" s="52"/>
      <c r="TEQ2" s="52"/>
      <c r="TER2" s="52"/>
      <c r="TES2" s="52"/>
      <c r="TET2" s="52"/>
      <c r="TEU2" s="52"/>
      <c r="TEV2" s="52"/>
      <c r="TEW2" s="52"/>
      <c r="TEX2" s="52"/>
      <c r="TEY2" s="52"/>
      <c r="TEZ2" s="52"/>
      <c r="TFA2" s="52"/>
      <c r="TFB2" s="52"/>
      <c r="TFC2" s="52"/>
      <c r="TFD2" s="52"/>
      <c r="TFE2" s="52"/>
      <c r="TFF2" s="52"/>
      <c r="TFG2" s="52"/>
      <c r="TFH2" s="52"/>
      <c r="TFI2" s="52"/>
      <c r="TFJ2" s="52"/>
      <c r="TFK2" s="52"/>
      <c r="TFL2" s="52"/>
      <c r="TFM2" s="52"/>
      <c r="TFN2" s="52"/>
      <c r="TFO2" s="52"/>
      <c r="TFP2" s="52"/>
      <c r="TFQ2" s="52"/>
      <c r="TFR2" s="52"/>
      <c r="TFS2" s="52"/>
      <c r="TFT2" s="52"/>
      <c r="TFU2" s="52"/>
      <c r="TFV2" s="52"/>
      <c r="TFW2" s="52"/>
      <c r="TFX2" s="52"/>
      <c r="TFY2" s="52"/>
      <c r="TFZ2" s="52"/>
      <c r="TGA2" s="52"/>
      <c r="TGB2" s="52"/>
      <c r="TGC2" s="52"/>
      <c r="TGD2" s="52"/>
      <c r="TGE2" s="52"/>
      <c r="TGF2" s="52"/>
      <c r="TGG2" s="52"/>
      <c r="TGH2" s="52"/>
      <c r="TGI2" s="52"/>
      <c r="TGJ2" s="52"/>
      <c r="TGK2" s="52"/>
      <c r="TGL2" s="52"/>
      <c r="TGM2" s="52"/>
      <c r="TGN2" s="52"/>
      <c r="TGO2" s="52"/>
      <c r="TGP2" s="52"/>
      <c r="TGQ2" s="52"/>
      <c r="TGR2" s="52"/>
      <c r="TGS2" s="52"/>
      <c r="TGT2" s="52"/>
      <c r="TGU2" s="52"/>
      <c r="TGV2" s="52"/>
      <c r="TGW2" s="52"/>
      <c r="TGX2" s="52"/>
      <c r="TGY2" s="52"/>
      <c r="TGZ2" s="52"/>
      <c r="THA2" s="52"/>
      <c r="THB2" s="52"/>
      <c r="THC2" s="52"/>
      <c r="THD2" s="52"/>
      <c r="THE2" s="52"/>
      <c r="THF2" s="52"/>
      <c r="THG2" s="52"/>
      <c r="THH2" s="52"/>
      <c r="THI2" s="52"/>
      <c r="THJ2" s="52"/>
      <c r="THK2" s="52"/>
      <c r="THL2" s="52"/>
      <c r="THM2" s="52"/>
      <c r="THN2" s="52"/>
      <c r="THO2" s="52"/>
      <c r="THP2" s="52"/>
      <c r="THQ2" s="52"/>
      <c r="THR2" s="52"/>
      <c r="THS2" s="52"/>
      <c r="THT2" s="52"/>
      <c r="THU2" s="52"/>
      <c r="THV2" s="52"/>
      <c r="THW2" s="52"/>
      <c r="THX2" s="52"/>
      <c r="THY2" s="52"/>
      <c r="THZ2" s="52"/>
      <c r="TIA2" s="52"/>
      <c r="TIB2" s="52"/>
      <c r="TIC2" s="52"/>
      <c r="TID2" s="52"/>
      <c r="TIE2" s="52"/>
      <c r="TIF2" s="52"/>
      <c r="TIG2" s="52"/>
      <c r="TIH2" s="52"/>
      <c r="TII2" s="52"/>
      <c r="TIJ2" s="52"/>
      <c r="TIK2" s="52"/>
      <c r="TIL2" s="52"/>
      <c r="TIM2" s="52"/>
      <c r="TIN2" s="52"/>
      <c r="TIO2" s="52"/>
      <c r="TIP2" s="52"/>
      <c r="TIQ2" s="52"/>
      <c r="TIR2" s="52"/>
      <c r="TIS2" s="52"/>
      <c r="TIT2" s="52"/>
      <c r="TIU2" s="52"/>
      <c r="TIV2" s="52"/>
      <c r="TIW2" s="52"/>
      <c r="TIX2" s="52"/>
      <c r="TIY2" s="52"/>
      <c r="TIZ2" s="52"/>
      <c r="TJA2" s="52"/>
      <c r="TJB2" s="52"/>
      <c r="TJC2" s="52"/>
      <c r="TJD2" s="52"/>
      <c r="TJE2" s="52"/>
      <c r="TJF2" s="52"/>
      <c r="TJG2" s="52"/>
      <c r="TJH2" s="52"/>
      <c r="TJI2" s="52"/>
      <c r="TJJ2" s="52"/>
      <c r="TJK2" s="52"/>
      <c r="TJL2" s="52"/>
      <c r="TJM2" s="52"/>
      <c r="TJN2" s="52"/>
      <c r="TJO2" s="52"/>
      <c r="TJP2" s="52"/>
      <c r="TJQ2" s="52"/>
      <c r="TJR2" s="52"/>
      <c r="TJS2" s="52"/>
      <c r="TJT2" s="52"/>
      <c r="TJU2" s="52"/>
      <c r="TJV2" s="52"/>
      <c r="TJW2" s="52"/>
      <c r="TJX2" s="52"/>
      <c r="TJY2" s="52"/>
      <c r="TJZ2" s="52"/>
      <c r="TKA2" s="52"/>
      <c r="TKB2" s="52"/>
      <c r="TKC2" s="52"/>
      <c r="TKD2" s="52"/>
      <c r="TKE2" s="52"/>
      <c r="TKF2" s="52"/>
      <c r="TKG2" s="52"/>
      <c r="TKH2" s="52"/>
      <c r="TKI2" s="52"/>
      <c r="TKJ2" s="52"/>
      <c r="TKK2" s="52"/>
      <c r="TKL2" s="52"/>
      <c r="TKM2" s="52"/>
      <c r="TKN2" s="52"/>
      <c r="TKO2" s="52"/>
      <c r="TKP2" s="52"/>
      <c r="TKQ2" s="52"/>
      <c r="TKR2" s="52"/>
      <c r="TKS2" s="52"/>
      <c r="TKT2" s="52"/>
      <c r="TKU2" s="52"/>
      <c r="TKV2" s="52"/>
      <c r="TKW2" s="52"/>
      <c r="TKX2" s="52"/>
      <c r="TKY2" s="52"/>
      <c r="TKZ2" s="52"/>
      <c r="TLA2" s="52"/>
      <c r="TLB2" s="52"/>
      <c r="TLC2" s="52"/>
      <c r="TLD2" s="52"/>
      <c r="TLE2" s="52"/>
      <c r="TLF2" s="52"/>
      <c r="TLG2" s="52"/>
      <c r="TLH2" s="52"/>
      <c r="TLI2" s="52"/>
      <c r="TLJ2" s="52"/>
      <c r="TLK2" s="52"/>
      <c r="TLL2" s="52"/>
      <c r="TLM2" s="52"/>
      <c r="TLN2" s="52"/>
      <c r="TLO2" s="52"/>
      <c r="TLP2" s="52"/>
      <c r="TLQ2" s="52"/>
      <c r="TLR2" s="52"/>
      <c r="TLS2" s="52"/>
      <c r="TLT2" s="52"/>
      <c r="TLU2" s="52"/>
      <c r="TLV2" s="52"/>
      <c r="TLW2" s="52"/>
      <c r="TLX2" s="52"/>
      <c r="TLY2" s="52"/>
      <c r="TLZ2" s="52"/>
      <c r="TMA2" s="52"/>
      <c r="TMB2" s="52"/>
      <c r="TMC2" s="52"/>
      <c r="TMD2" s="52"/>
      <c r="TME2" s="52"/>
      <c r="TMF2" s="52"/>
      <c r="TMG2" s="52"/>
      <c r="TMH2" s="52"/>
      <c r="TMI2" s="52"/>
      <c r="TMJ2" s="52"/>
      <c r="TMK2" s="52"/>
      <c r="TML2" s="52"/>
      <c r="TMM2" s="52"/>
      <c r="TMN2" s="52"/>
      <c r="TMO2" s="52"/>
      <c r="TMP2" s="52"/>
      <c r="TMQ2" s="52"/>
      <c r="TMR2" s="52"/>
      <c r="TMS2" s="52"/>
      <c r="TMT2" s="52"/>
      <c r="TMU2" s="52"/>
      <c r="TMV2" s="52"/>
      <c r="TMW2" s="52"/>
      <c r="TMX2" s="52"/>
      <c r="TMY2" s="52"/>
      <c r="TMZ2" s="52"/>
      <c r="TNA2" s="52"/>
      <c r="TNB2" s="52"/>
      <c r="TNC2" s="52"/>
      <c r="TND2" s="52"/>
      <c r="TNE2" s="52"/>
      <c r="TNF2" s="52"/>
      <c r="TNG2" s="52"/>
      <c r="TNH2" s="52"/>
      <c r="TNI2" s="52"/>
      <c r="TNJ2" s="52"/>
      <c r="TNK2" s="52"/>
      <c r="TNL2" s="52"/>
      <c r="TNM2" s="52"/>
      <c r="TNN2" s="52"/>
      <c r="TNO2" s="52"/>
      <c r="TNP2" s="52"/>
      <c r="TNQ2" s="52"/>
      <c r="TNR2" s="52"/>
      <c r="TNS2" s="52"/>
      <c r="TNT2" s="52"/>
      <c r="TNU2" s="52"/>
      <c r="TNV2" s="52"/>
      <c r="TNW2" s="52"/>
      <c r="TNX2" s="52"/>
      <c r="TNY2" s="52"/>
      <c r="TNZ2" s="52"/>
      <c r="TOA2" s="52"/>
      <c r="TOB2" s="52"/>
      <c r="TOC2" s="52"/>
      <c r="TOD2" s="52"/>
      <c r="TOE2" s="52"/>
      <c r="TOF2" s="52"/>
      <c r="TOG2" s="52"/>
      <c r="TOH2" s="52"/>
      <c r="TOI2" s="52"/>
      <c r="TOJ2" s="52"/>
      <c r="TOK2" s="52"/>
      <c r="TOL2" s="52"/>
      <c r="TOM2" s="52"/>
      <c r="TON2" s="52"/>
      <c r="TOO2" s="52"/>
      <c r="TOP2" s="52"/>
      <c r="TOQ2" s="52"/>
      <c r="TOR2" s="52"/>
      <c r="TOS2" s="52"/>
      <c r="TOT2" s="52"/>
      <c r="TOU2" s="52"/>
      <c r="TOV2" s="52"/>
      <c r="TOW2" s="52"/>
      <c r="TOX2" s="52"/>
      <c r="TOY2" s="52"/>
      <c r="TOZ2" s="52"/>
      <c r="TPA2" s="52"/>
      <c r="TPB2" s="52"/>
      <c r="TPC2" s="52"/>
      <c r="TPD2" s="52"/>
      <c r="TPE2" s="52"/>
      <c r="TPF2" s="52"/>
      <c r="TPG2" s="52"/>
      <c r="TPH2" s="52"/>
      <c r="TPI2" s="52"/>
      <c r="TPJ2" s="52"/>
      <c r="TPK2" s="52"/>
      <c r="TPL2" s="52"/>
      <c r="TPM2" s="52"/>
      <c r="TPN2" s="52"/>
      <c r="TPO2" s="52"/>
      <c r="TPP2" s="52"/>
      <c r="TPQ2" s="52"/>
      <c r="TPR2" s="52"/>
      <c r="TPS2" s="52"/>
      <c r="TPT2" s="52"/>
      <c r="TPU2" s="52"/>
      <c r="TPV2" s="52"/>
      <c r="TPW2" s="52"/>
      <c r="TPX2" s="52"/>
      <c r="TPY2" s="52"/>
      <c r="TPZ2" s="52"/>
      <c r="TQA2" s="52"/>
      <c r="TQB2" s="52"/>
      <c r="TQC2" s="52"/>
      <c r="TQD2" s="52"/>
      <c r="TQE2" s="52"/>
      <c r="TQF2" s="52"/>
      <c r="TQG2" s="52"/>
      <c r="TQH2" s="52"/>
      <c r="TQI2" s="52"/>
      <c r="TQJ2" s="52"/>
      <c r="TQK2" s="52"/>
      <c r="TQL2" s="52"/>
      <c r="TQM2" s="52"/>
      <c r="TQN2" s="52"/>
      <c r="TQO2" s="52"/>
      <c r="TQP2" s="52"/>
      <c r="TQQ2" s="52"/>
      <c r="TQR2" s="52"/>
      <c r="TQS2" s="52"/>
      <c r="TQT2" s="52"/>
      <c r="TQU2" s="52"/>
      <c r="TQV2" s="52"/>
      <c r="TQW2" s="52"/>
      <c r="TQX2" s="52"/>
      <c r="TQY2" s="52"/>
      <c r="TQZ2" s="52"/>
      <c r="TRA2" s="52"/>
      <c r="TRB2" s="52"/>
      <c r="TRC2" s="52"/>
      <c r="TRD2" s="52"/>
      <c r="TRE2" s="52"/>
      <c r="TRF2" s="52"/>
      <c r="TRG2" s="52"/>
      <c r="TRH2" s="52"/>
      <c r="TRI2" s="52"/>
      <c r="TRJ2" s="52"/>
      <c r="TRK2" s="52"/>
      <c r="TRL2" s="52"/>
      <c r="TRM2" s="52"/>
      <c r="TRN2" s="52"/>
      <c r="TRO2" s="52"/>
      <c r="TRP2" s="52"/>
      <c r="TRQ2" s="52"/>
      <c r="TRR2" s="52"/>
      <c r="TRS2" s="52"/>
      <c r="TRT2" s="52"/>
      <c r="TRU2" s="52"/>
      <c r="TRV2" s="52"/>
      <c r="TRW2" s="52"/>
      <c r="TRX2" s="52"/>
      <c r="TRY2" s="52"/>
      <c r="TRZ2" s="52"/>
      <c r="TSA2" s="52"/>
      <c r="TSB2" s="52"/>
      <c r="TSC2" s="52"/>
      <c r="TSD2" s="52"/>
      <c r="TSE2" s="52"/>
      <c r="TSF2" s="52"/>
      <c r="TSG2" s="52"/>
      <c r="TSH2" s="52"/>
      <c r="TSI2" s="52"/>
      <c r="TSJ2" s="52"/>
      <c r="TSK2" s="52"/>
      <c r="TSL2" s="52"/>
      <c r="TSM2" s="52"/>
      <c r="TSN2" s="52"/>
      <c r="TSO2" s="52"/>
      <c r="TSP2" s="52"/>
      <c r="TSQ2" s="52"/>
      <c r="TSR2" s="52"/>
      <c r="TSS2" s="52"/>
      <c r="TST2" s="52"/>
      <c r="TSU2" s="52"/>
      <c r="TSV2" s="52"/>
      <c r="TSW2" s="52"/>
      <c r="TSX2" s="52"/>
      <c r="TSY2" s="52"/>
      <c r="TSZ2" s="52"/>
      <c r="TTA2" s="52"/>
      <c r="TTB2" s="52"/>
      <c r="TTC2" s="52"/>
      <c r="TTD2" s="52"/>
      <c r="TTE2" s="52"/>
      <c r="TTF2" s="52"/>
      <c r="TTG2" s="52"/>
      <c r="TTH2" s="52"/>
      <c r="TTI2" s="52"/>
      <c r="TTJ2" s="52"/>
      <c r="TTK2" s="52"/>
      <c r="TTL2" s="52"/>
      <c r="TTM2" s="52"/>
      <c r="TTN2" s="52"/>
      <c r="TTO2" s="52"/>
      <c r="TTP2" s="52"/>
      <c r="TTQ2" s="52"/>
      <c r="TTR2" s="52"/>
      <c r="TTS2" s="52"/>
      <c r="TTT2" s="52"/>
      <c r="TTU2" s="52"/>
      <c r="TTV2" s="52"/>
      <c r="TTW2" s="52"/>
      <c r="TTX2" s="52"/>
      <c r="TTY2" s="52"/>
      <c r="TTZ2" s="52"/>
      <c r="TUA2" s="52"/>
      <c r="TUB2" s="52"/>
      <c r="TUC2" s="52"/>
      <c r="TUD2" s="52"/>
      <c r="TUE2" s="52"/>
      <c r="TUF2" s="52"/>
      <c r="TUG2" s="52"/>
      <c r="TUH2" s="52"/>
      <c r="TUI2" s="52"/>
      <c r="TUJ2" s="52"/>
      <c r="TUK2" s="52"/>
      <c r="TUL2" s="52"/>
      <c r="TUM2" s="52"/>
      <c r="TUN2" s="52"/>
      <c r="TUO2" s="52"/>
      <c r="TUP2" s="52"/>
      <c r="TUQ2" s="52"/>
      <c r="TUR2" s="52"/>
      <c r="TUS2" s="52"/>
      <c r="TUT2" s="52"/>
      <c r="TUU2" s="52"/>
      <c r="TUV2" s="52"/>
      <c r="TUW2" s="52"/>
      <c r="TUX2" s="52"/>
      <c r="TUY2" s="52"/>
      <c r="TUZ2" s="52"/>
      <c r="TVA2" s="52"/>
      <c r="TVB2" s="52"/>
      <c r="TVC2" s="52"/>
      <c r="TVD2" s="52"/>
      <c r="TVE2" s="52"/>
      <c r="TVF2" s="52"/>
      <c r="TVG2" s="52"/>
      <c r="TVH2" s="52"/>
      <c r="TVI2" s="52"/>
      <c r="TVJ2" s="52"/>
      <c r="TVK2" s="52"/>
      <c r="TVL2" s="52"/>
      <c r="TVM2" s="52"/>
      <c r="TVN2" s="52"/>
      <c r="TVO2" s="52"/>
      <c r="TVP2" s="52"/>
      <c r="TVQ2" s="52"/>
      <c r="TVR2" s="52"/>
      <c r="TVS2" s="52"/>
      <c r="TVT2" s="52"/>
      <c r="TVU2" s="52"/>
      <c r="TVV2" s="52"/>
      <c r="TVW2" s="52"/>
      <c r="TVX2" s="52"/>
      <c r="TVY2" s="52"/>
      <c r="TVZ2" s="52"/>
      <c r="TWA2" s="52"/>
      <c r="TWB2" s="52"/>
      <c r="TWC2" s="52"/>
      <c r="TWD2" s="52"/>
      <c r="TWE2" s="52"/>
      <c r="TWF2" s="52"/>
      <c r="TWG2" s="52"/>
      <c r="TWH2" s="52"/>
      <c r="TWI2" s="52"/>
      <c r="TWJ2" s="52"/>
      <c r="TWK2" s="52"/>
      <c r="TWL2" s="52"/>
      <c r="TWM2" s="52"/>
      <c r="TWN2" s="52"/>
      <c r="TWO2" s="52"/>
      <c r="TWP2" s="52"/>
      <c r="TWQ2" s="52"/>
      <c r="TWR2" s="52"/>
      <c r="TWS2" s="52"/>
      <c r="TWT2" s="52"/>
      <c r="TWU2" s="52"/>
      <c r="TWV2" s="52"/>
      <c r="TWW2" s="52"/>
      <c r="TWX2" s="52"/>
      <c r="TWY2" s="52"/>
      <c r="TWZ2" s="52"/>
      <c r="TXA2" s="52"/>
      <c r="TXB2" s="52"/>
      <c r="TXC2" s="52"/>
      <c r="TXD2" s="52"/>
      <c r="TXE2" s="52"/>
      <c r="TXF2" s="52"/>
      <c r="TXG2" s="52"/>
      <c r="TXH2" s="52"/>
      <c r="TXI2" s="52"/>
      <c r="TXJ2" s="52"/>
      <c r="TXK2" s="52"/>
      <c r="TXL2" s="52"/>
      <c r="TXM2" s="52"/>
      <c r="TXN2" s="52"/>
      <c r="TXO2" s="52"/>
      <c r="TXP2" s="52"/>
      <c r="TXQ2" s="52"/>
      <c r="TXR2" s="52"/>
      <c r="TXS2" s="52"/>
      <c r="TXT2" s="52"/>
      <c r="TXU2" s="52"/>
      <c r="TXV2" s="52"/>
      <c r="TXW2" s="52"/>
      <c r="TXX2" s="52"/>
      <c r="TXY2" s="52"/>
      <c r="TXZ2" s="52"/>
      <c r="TYA2" s="52"/>
      <c r="TYB2" s="52"/>
      <c r="TYC2" s="52"/>
      <c r="TYD2" s="52"/>
      <c r="TYE2" s="52"/>
      <c r="TYF2" s="52"/>
      <c r="TYG2" s="52"/>
      <c r="TYH2" s="52"/>
      <c r="TYI2" s="52"/>
      <c r="TYJ2" s="52"/>
      <c r="TYK2" s="52"/>
      <c r="TYL2" s="52"/>
      <c r="TYM2" s="52"/>
      <c r="TYN2" s="52"/>
      <c r="TYO2" s="52"/>
      <c r="TYP2" s="52"/>
      <c r="TYQ2" s="52"/>
      <c r="TYR2" s="52"/>
      <c r="TYS2" s="52"/>
      <c r="TYT2" s="52"/>
      <c r="TYU2" s="52"/>
      <c r="TYV2" s="52"/>
      <c r="TYW2" s="52"/>
      <c r="TYX2" s="52"/>
      <c r="TYY2" s="52"/>
      <c r="TYZ2" s="52"/>
      <c r="TZA2" s="52"/>
      <c r="TZB2" s="52"/>
      <c r="TZC2" s="52"/>
      <c r="TZD2" s="52"/>
      <c r="TZE2" s="52"/>
      <c r="TZF2" s="52"/>
      <c r="TZG2" s="52"/>
      <c r="TZH2" s="52"/>
      <c r="TZI2" s="52"/>
      <c r="TZJ2" s="52"/>
      <c r="TZK2" s="52"/>
      <c r="TZL2" s="52"/>
      <c r="TZM2" s="52"/>
      <c r="TZN2" s="52"/>
      <c r="TZO2" s="52"/>
      <c r="TZP2" s="52"/>
      <c r="TZQ2" s="52"/>
      <c r="TZR2" s="52"/>
      <c r="TZS2" s="52"/>
      <c r="TZT2" s="52"/>
      <c r="TZU2" s="52"/>
      <c r="TZV2" s="52"/>
      <c r="TZW2" s="52"/>
      <c r="TZX2" s="52"/>
      <c r="TZY2" s="52"/>
      <c r="TZZ2" s="52"/>
      <c r="UAA2" s="52"/>
      <c r="UAB2" s="52"/>
      <c r="UAC2" s="52"/>
      <c r="UAD2" s="52"/>
      <c r="UAE2" s="52"/>
      <c r="UAF2" s="52"/>
      <c r="UAG2" s="52"/>
      <c r="UAH2" s="52"/>
      <c r="UAI2" s="52"/>
      <c r="UAJ2" s="52"/>
      <c r="UAK2" s="52"/>
      <c r="UAL2" s="52"/>
      <c r="UAM2" s="52"/>
      <c r="UAN2" s="52"/>
      <c r="UAO2" s="52"/>
      <c r="UAP2" s="52"/>
      <c r="UAQ2" s="52"/>
      <c r="UAR2" s="52"/>
      <c r="UAS2" s="52"/>
      <c r="UAT2" s="52"/>
      <c r="UAU2" s="52"/>
      <c r="UAV2" s="52"/>
      <c r="UAW2" s="52"/>
      <c r="UAX2" s="52"/>
      <c r="UAY2" s="52"/>
      <c r="UAZ2" s="52"/>
      <c r="UBA2" s="52"/>
      <c r="UBB2" s="52"/>
      <c r="UBC2" s="52"/>
      <c r="UBD2" s="52"/>
      <c r="UBE2" s="52"/>
      <c r="UBF2" s="52"/>
      <c r="UBG2" s="52"/>
      <c r="UBH2" s="52"/>
      <c r="UBI2" s="52"/>
      <c r="UBJ2" s="52"/>
      <c r="UBK2" s="52"/>
      <c r="UBL2" s="52"/>
      <c r="UBM2" s="52"/>
      <c r="UBN2" s="52"/>
      <c r="UBO2" s="52"/>
      <c r="UBP2" s="52"/>
      <c r="UBQ2" s="52"/>
      <c r="UBR2" s="52"/>
      <c r="UBS2" s="52"/>
      <c r="UBT2" s="52"/>
      <c r="UBU2" s="52"/>
      <c r="UBV2" s="52"/>
      <c r="UBW2" s="52"/>
      <c r="UBX2" s="52"/>
      <c r="UBY2" s="52"/>
      <c r="UBZ2" s="52"/>
      <c r="UCA2" s="52"/>
      <c r="UCB2" s="52"/>
      <c r="UCC2" s="52"/>
      <c r="UCD2" s="52"/>
      <c r="UCE2" s="52"/>
      <c r="UCF2" s="52"/>
      <c r="UCG2" s="52"/>
      <c r="UCH2" s="52"/>
      <c r="UCI2" s="52"/>
      <c r="UCJ2" s="52"/>
      <c r="UCK2" s="52"/>
      <c r="UCL2" s="52"/>
      <c r="UCM2" s="52"/>
      <c r="UCN2" s="52"/>
      <c r="UCO2" s="52"/>
      <c r="UCP2" s="52"/>
      <c r="UCQ2" s="52"/>
      <c r="UCR2" s="52"/>
      <c r="UCS2" s="52"/>
      <c r="UCT2" s="52"/>
      <c r="UCU2" s="52"/>
      <c r="UCV2" s="52"/>
      <c r="UCW2" s="52"/>
      <c r="UCX2" s="52"/>
      <c r="UCY2" s="52"/>
      <c r="UCZ2" s="52"/>
      <c r="UDA2" s="52"/>
      <c r="UDB2" s="52"/>
      <c r="UDC2" s="52"/>
      <c r="UDD2" s="52"/>
      <c r="UDE2" s="52"/>
      <c r="UDF2" s="52"/>
      <c r="UDG2" s="52"/>
      <c r="UDH2" s="52"/>
      <c r="UDI2" s="52"/>
      <c r="UDJ2" s="52"/>
      <c r="UDK2" s="52"/>
      <c r="UDL2" s="52"/>
      <c r="UDM2" s="52"/>
      <c r="UDN2" s="52"/>
      <c r="UDO2" s="52"/>
      <c r="UDP2" s="52"/>
      <c r="UDQ2" s="52"/>
      <c r="UDR2" s="52"/>
      <c r="UDS2" s="52"/>
      <c r="UDT2" s="52"/>
      <c r="UDU2" s="52"/>
      <c r="UDV2" s="52"/>
      <c r="UDW2" s="52"/>
      <c r="UDX2" s="52"/>
      <c r="UDY2" s="52"/>
      <c r="UDZ2" s="52"/>
      <c r="UEA2" s="52"/>
      <c r="UEB2" s="52"/>
      <c r="UEC2" s="52"/>
      <c r="UED2" s="52"/>
      <c r="UEE2" s="52"/>
      <c r="UEF2" s="52"/>
      <c r="UEG2" s="52"/>
      <c r="UEH2" s="52"/>
      <c r="UEI2" s="52"/>
      <c r="UEJ2" s="52"/>
      <c r="UEK2" s="52"/>
      <c r="UEL2" s="52"/>
      <c r="UEM2" s="52"/>
      <c r="UEN2" s="52"/>
      <c r="UEO2" s="52"/>
      <c r="UEP2" s="52"/>
      <c r="UEQ2" s="52"/>
      <c r="UER2" s="52"/>
      <c r="UES2" s="52"/>
      <c r="UET2" s="52"/>
      <c r="UEU2" s="52"/>
      <c r="UEV2" s="52"/>
      <c r="UEW2" s="52"/>
      <c r="UEX2" s="52"/>
      <c r="UEY2" s="52"/>
      <c r="UEZ2" s="52"/>
      <c r="UFA2" s="52"/>
      <c r="UFB2" s="52"/>
      <c r="UFC2" s="52"/>
      <c r="UFD2" s="52"/>
      <c r="UFE2" s="52"/>
      <c r="UFF2" s="52"/>
      <c r="UFG2" s="52"/>
      <c r="UFH2" s="52"/>
      <c r="UFI2" s="52"/>
      <c r="UFJ2" s="52"/>
      <c r="UFK2" s="52"/>
      <c r="UFL2" s="52"/>
      <c r="UFM2" s="52"/>
      <c r="UFN2" s="52"/>
      <c r="UFO2" s="52"/>
      <c r="UFP2" s="52"/>
      <c r="UFQ2" s="52"/>
      <c r="UFR2" s="52"/>
      <c r="UFS2" s="52"/>
      <c r="UFT2" s="52"/>
      <c r="UFU2" s="52"/>
      <c r="UFV2" s="52"/>
      <c r="UFW2" s="52"/>
      <c r="UFX2" s="52"/>
      <c r="UFY2" s="52"/>
      <c r="UFZ2" s="52"/>
      <c r="UGA2" s="52"/>
      <c r="UGB2" s="52"/>
      <c r="UGC2" s="52"/>
      <c r="UGD2" s="52"/>
      <c r="UGE2" s="52"/>
      <c r="UGF2" s="52"/>
      <c r="UGG2" s="52"/>
      <c r="UGH2" s="52"/>
      <c r="UGI2" s="52"/>
      <c r="UGJ2" s="52"/>
      <c r="UGK2" s="52"/>
      <c r="UGL2" s="52"/>
      <c r="UGM2" s="52"/>
      <c r="UGN2" s="52"/>
      <c r="UGO2" s="52"/>
      <c r="UGP2" s="52"/>
      <c r="UGQ2" s="52"/>
      <c r="UGR2" s="52"/>
      <c r="UGS2" s="52"/>
      <c r="UGT2" s="52"/>
      <c r="UGU2" s="52"/>
      <c r="UGV2" s="52"/>
      <c r="UGW2" s="52"/>
      <c r="UGX2" s="52"/>
      <c r="UGY2" s="52"/>
      <c r="UGZ2" s="52"/>
      <c r="UHA2" s="52"/>
      <c r="UHB2" s="52"/>
      <c r="UHC2" s="52"/>
      <c r="UHD2" s="52"/>
      <c r="UHE2" s="52"/>
      <c r="UHF2" s="52"/>
      <c r="UHG2" s="52"/>
      <c r="UHH2" s="52"/>
      <c r="UHI2" s="52"/>
      <c r="UHJ2" s="52"/>
      <c r="UHK2" s="52"/>
      <c r="UHL2" s="52"/>
      <c r="UHM2" s="52"/>
      <c r="UHN2" s="52"/>
      <c r="UHO2" s="52"/>
      <c r="UHP2" s="52"/>
      <c r="UHQ2" s="52"/>
      <c r="UHR2" s="52"/>
      <c r="UHS2" s="52"/>
      <c r="UHT2" s="52"/>
      <c r="UHU2" s="52"/>
      <c r="UHV2" s="52"/>
      <c r="UHW2" s="52"/>
      <c r="UHX2" s="52"/>
      <c r="UHY2" s="52"/>
      <c r="UHZ2" s="52"/>
      <c r="UIA2" s="52"/>
      <c r="UIB2" s="52"/>
      <c r="UIC2" s="52"/>
      <c r="UID2" s="52"/>
      <c r="UIE2" s="52"/>
      <c r="UIF2" s="52"/>
      <c r="UIG2" s="52"/>
      <c r="UIH2" s="52"/>
      <c r="UII2" s="52"/>
      <c r="UIJ2" s="52"/>
      <c r="UIK2" s="52"/>
      <c r="UIL2" s="52"/>
      <c r="UIM2" s="52"/>
      <c r="UIN2" s="52"/>
      <c r="UIO2" s="52"/>
      <c r="UIP2" s="52"/>
      <c r="UIQ2" s="52"/>
      <c r="UIR2" s="52"/>
      <c r="UIS2" s="52"/>
      <c r="UIT2" s="52"/>
      <c r="UIU2" s="52"/>
      <c r="UIV2" s="52"/>
      <c r="UIW2" s="52"/>
      <c r="UIX2" s="52"/>
      <c r="UIY2" s="52"/>
      <c r="UIZ2" s="52"/>
      <c r="UJA2" s="52"/>
      <c r="UJB2" s="52"/>
      <c r="UJC2" s="52"/>
      <c r="UJD2" s="52"/>
      <c r="UJE2" s="52"/>
      <c r="UJF2" s="52"/>
      <c r="UJG2" s="52"/>
      <c r="UJH2" s="52"/>
      <c r="UJI2" s="52"/>
      <c r="UJJ2" s="52"/>
      <c r="UJK2" s="52"/>
      <c r="UJL2" s="52"/>
      <c r="UJM2" s="52"/>
      <c r="UJN2" s="52"/>
      <c r="UJO2" s="52"/>
      <c r="UJP2" s="52"/>
      <c r="UJQ2" s="52"/>
      <c r="UJR2" s="52"/>
      <c r="UJS2" s="52"/>
      <c r="UJT2" s="52"/>
      <c r="UJU2" s="52"/>
      <c r="UJV2" s="52"/>
      <c r="UJW2" s="52"/>
      <c r="UJX2" s="52"/>
      <c r="UJY2" s="52"/>
      <c r="UJZ2" s="52"/>
      <c r="UKA2" s="52"/>
      <c r="UKB2" s="52"/>
      <c r="UKC2" s="52"/>
      <c r="UKD2" s="52"/>
      <c r="UKE2" s="52"/>
      <c r="UKF2" s="52"/>
      <c r="UKG2" s="52"/>
      <c r="UKH2" s="52"/>
      <c r="UKI2" s="52"/>
      <c r="UKJ2" s="52"/>
      <c r="UKK2" s="52"/>
      <c r="UKL2" s="52"/>
      <c r="UKM2" s="52"/>
      <c r="UKN2" s="52"/>
      <c r="UKO2" s="52"/>
      <c r="UKP2" s="52"/>
      <c r="UKQ2" s="52"/>
      <c r="UKR2" s="52"/>
      <c r="UKS2" s="52"/>
      <c r="UKT2" s="52"/>
      <c r="UKU2" s="52"/>
      <c r="UKV2" s="52"/>
      <c r="UKW2" s="52"/>
      <c r="UKX2" s="52"/>
      <c r="UKY2" s="52"/>
      <c r="UKZ2" s="52"/>
      <c r="ULA2" s="52"/>
      <c r="ULB2" s="52"/>
      <c r="ULC2" s="52"/>
      <c r="ULD2" s="52"/>
      <c r="ULE2" s="52"/>
      <c r="ULF2" s="52"/>
      <c r="ULG2" s="52"/>
      <c r="ULH2" s="52"/>
      <c r="ULI2" s="52"/>
      <c r="ULJ2" s="52"/>
      <c r="ULK2" s="52"/>
      <c r="ULL2" s="52"/>
      <c r="ULM2" s="52"/>
      <c r="ULN2" s="52"/>
      <c r="ULO2" s="52"/>
      <c r="ULP2" s="52"/>
      <c r="ULQ2" s="52"/>
      <c r="ULR2" s="52"/>
      <c r="ULS2" s="52"/>
      <c r="ULT2" s="52"/>
      <c r="ULU2" s="52"/>
      <c r="ULV2" s="52"/>
      <c r="ULW2" s="52"/>
      <c r="ULX2" s="52"/>
      <c r="ULY2" s="52"/>
      <c r="ULZ2" s="52"/>
      <c r="UMA2" s="52"/>
      <c r="UMB2" s="52"/>
      <c r="UMC2" s="52"/>
      <c r="UMD2" s="52"/>
      <c r="UME2" s="52"/>
      <c r="UMF2" s="52"/>
      <c r="UMG2" s="52"/>
      <c r="UMH2" s="52"/>
      <c r="UMI2" s="52"/>
      <c r="UMJ2" s="52"/>
      <c r="UMK2" s="52"/>
      <c r="UML2" s="52"/>
      <c r="UMM2" s="52"/>
      <c r="UMN2" s="52"/>
      <c r="UMO2" s="52"/>
      <c r="UMP2" s="52"/>
      <c r="UMQ2" s="52"/>
      <c r="UMR2" s="52"/>
      <c r="UMS2" s="52"/>
      <c r="UMT2" s="52"/>
      <c r="UMU2" s="52"/>
      <c r="UMV2" s="52"/>
      <c r="UMW2" s="52"/>
      <c r="UMX2" s="52"/>
      <c r="UMY2" s="52"/>
      <c r="UMZ2" s="52"/>
      <c r="UNA2" s="52"/>
      <c r="UNB2" s="52"/>
      <c r="UNC2" s="52"/>
      <c r="UND2" s="52"/>
      <c r="UNE2" s="52"/>
      <c r="UNF2" s="52"/>
      <c r="UNG2" s="52"/>
      <c r="UNH2" s="52"/>
      <c r="UNI2" s="52"/>
      <c r="UNJ2" s="52"/>
      <c r="UNK2" s="52"/>
      <c r="UNL2" s="52"/>
      <c r="UNM2" s="52"/>
      <c r="UNN2" s="52"/>
      <c r="UNO2" s="52"/>
      <c r="UNP2" s="52"/>
      <c r="UNQ2" s="52"/>
      <c r="UNR2" s="52"/>
      <c r="UNS2" s="52"/>
      <c r="UNT2" s="52"/>
      <c r="UNU2" s="52"/>
      <c r="UNV2" s="52"/>
      <c r="UNW2" s="52"/>
      <c r="UNX2" s="52"/>
      <c r="UNY2" s="52"/>
      <c r="UNZ2" s="52"/>
      <c r="UOA2" s="52"/>
      <c r="UOB2" s="52"/>
      <c r="UOC2" s="52"/>
      <c r="UOD2" s="52"/>
      <c r="UOE2" s="52"/>
      <c r="UOF2" s="52"/>
      <c r="UOG2" s="52"/>
      <c r="UOH2" s="52"/>
      <c r="UOI2" s="52"/>
      <c r="UOJ2" s="52"/>
      <c r="UOK2" s="52"/>
      <c r="UOL2" s="52"/>
      <c r="UOM2" s="52"/>
      <c r="UON2" s="52"/>
      <c r="UOO2" s="52"/>
      <c r="UOP2" s="52"/>
      <c r="UOQ2" s="52"/>
      <c r="UOR2" s="52"/>
      <c r="UOS2" s="52"/>
      <c r="UOT2" s="52"/>
      <c r="UOU2" s="52"/>
      <c r="UOV2" s="52"/>
      <c r="UOW2" s="52"/>
      <c r="UOX2" s="52"/>
      <c r="UOY2" s="52"/>
      <c r="UOZ2" s="52"/>
      <c r="UPA2" s="52"/>
      <c r="UPB2" s="52"/>
      <c r="UPC2" s="52"/>
      <c r="UPD2" s="52"/>
      <c r="UPE2" s="52"/>
      <c r="UPF2" s="52"/>
      <c r="UPG2" s="52"/>
      <c r="UPH2" s="52"/>
      <c r="UPI2" s="52"/>
      <c r="UPJ2" s="52"/>
      <c r="UPK2" s="52"/>
      <c r="UPL2" s="52"/>
      <c r="UPM2" s="52"/>
      <c r="UPN2" s="52"/>
      <c r="UPO2" s="52"/>
      <c r="UPP2" s="52"/>
      <c r="UPQ2" s="52"/>
      <c r="UPR2" s="52"/>
      <c r="UPS2" s="52"/>
      <c r="UPT2" s="52"/>
      <c r="UPU2" s="52"/>
      <c r="UPV2" s="52"/>
      <c r="UPW2" s="52"/>
      <c r="UPX2" s="52"/>
      <c r="UPY2" s="52"/>
      <c r="UPZ2" s="52"/>
      <c r="UQA2" s="52"/>
      <c r="UQB2" s="52"/>
      <c r="UQC2" s="52"/>
      <c r="UQD2" s="52"/>
      <c r="UQE2" s="52"/>
      <c r="UQF2" s="52"/>
      <c r="UQG2" s="52"/>
      <c r="UQH2" s="52"/>
      <c r="UQI2" s="52"/>
      <c r="UQJ2" s="52"/>
      <c r="UQK2" s="52"/>
      <c r="UQL2" s="52"/>
      <c r="UQM2" s="52"/>
      <c r="UQN2" s="52"/>
      <c r="UQO2" s="52"/>
      <c r="UQP2" s="52"/>
      <c r="UQQ2" s="52"/>
      <c r="UQR2" s="52"/>
      <c r="UQS2" s="52"/>
      <c r="UQT2" s="52"/>
      <c r="UQU2" s="52"/>
      <c r="UQV2" s="52"/>
      <c r="UQW2" s="52"/>
      <c r="UQX2" s="52"/>
      <c r="UQY2" s="52"/>
      <c r="UQZ2" s="52"/>
      <c r="URA2" s="52"/>
      <c r="URB2" s="52"/>
      <c r="URC2" s="52"/>
      <c r="URD2" s="52"/>
      <c r="URE2" s="52"/>
      <c r="URF2" s="52"/>
      <c r="URG2" s="52"/>
      <c r="URH2" s="52"/>
      <c r="URI2" s="52"/>
      <c r="URJ2" s="52"/>
      <c r="URK2" s="52"/>
      <c r="URL2" s="52"/>
      <c r="URM2" s="52"/>
      <c r="URN2" s="52"/>
      <c r="URO2" s="52"/>
      <c r="URP2" s="52"/>
      <c r="URQ2" s="52"/>
      <c r="URR2" s="52"/>
      <c r="URS2" s="52"/>
      <c r="URT2" s="52"/>
      <c r="URU2" s="52"/>
      <c r="URV2" s="52"/>
      <c r="URW2" s="52"/>
      <c r="URX2" s="52"/>
      <c r="URY2" s="52"/>
      <c r="URZ2" s="52"/>
      <c r="USA2" s="52"/>
      <c r="USB2" s="52"/>
      <c r="USC2" s="52"/>
      <c r="USD2" s="52"/>
      <c r="USE2" s="52"/>
      <c r="USF2" s="52"/>
      <c r="USG2" s="52"/>
      <c r="USH2" s="52"/>
      <c r="USI2" s="52"/>
      <c r="USJ2" s="52"/>
      <c r="USK2" s="52"/>
      <c r="USL2" s="52"/>
      <c r="USM2" s="52"/>
      <c r="USN2" s="52"/>
      <c r="USO2" s="52"/>
      <c r="USP2" s="52"/>
      <c r="USQ2" s="52"/>
      <c r="USR2" s="52"/>
      <c r="USS2" s="52"/>
      <c r="UST2" s="52"/>
      <c r="USU2" s="52"/>
      <c r="USV2" s="52"/>
      <c r="USW2" s="52"/>
      <c r="USX2" s="52"/>
      <c r="USY2" s="52"/>
      <c r="USZ2" s="52"/>
      <c r="UTA2" s="52"/>
      <c r="UTB2" s="52"/>
      <c r="UTC2" s="52"/>
      <c r="UTD2" s="52"/>
      <c r="UTE2" s="52"/>
      <c r="UTF2" s="52"/>
      <c r="UTG2" s="52"/>
      <c r="UTH2" s="52"/>
      <c r="UTI2" s="52"/>
      <c r="UTJ2" s="52"/>
      <c r="UTK2" s="52"/>
      <c r="UTL2" s="52"/>
      <c r="UTM2" s="52"/>
      <c r="UTN2" s="52"/>
      <c r="UTO2" s="52"/>
      <c r="UTP2" s="52"/>
      <c r="UTQ2" s="52"/>
      <c r="UTR2" s="52"/>
      <c r="UTS2" s="52"/>
      <c r="UTT2" s="52"/>
      <c r="UTU2" s="52"/>
      <c r="UTV2" s="52"/>
      <c r="UTW2" s="52"/>
      <c r="UTX2" s="52"/>
      <c r="UTY2" s="52"/>
      <c r="UTZ2" s="52"/>
      <c r="UUA2" s="52"/>
      <c r="UUB2" s="52"/>
      <c r="UUC2" s="52"/>
      <c r="UUD2" s="52"/>
      <c r="UUE2" s="52"/>
      <c r="UUF2" s="52"/>
      <c r="UUG2" s="52"/>
      <c r="UUH2" s="52"/>
      <c r="UUI2" s="52"/>
      <c r="UUJ2" s="52"/>
      <c r="UUK2" s="52"/>
      <c r="UUL2" s="52"/>
      <c r="UUM2" s="52"/>
      <c r="UUN2" s="52"/>
      <c r="UUO2" s="52"/>
      <c r="UUP2" s="52"/>
      <c r="UUQ2" s="52"/>
      <c r="UUR2" s="52"/>
      <c r="UUS2" s="52"/>
      <c r="UUT2" s="52"/>
      <c r="UUU2" s="52"/>
      <c r="UUV2" s="52"/>
      <c r="UUW2" s="52"/>
      <c r="UUX2" s="52"/>
      <c r="UUY2" s="52"/>
      <c r="UUZ2" s="52"/>
      <c r="UVA2" s="52"/>
      <c r="UVB2" s="52"/>
      <c r="UVC2" s="52"/>
      <c r="UVD2" s="52"/>
      <c r="UVE2" s="52"/>
      <c r="UVF2" s="52"/>
      <c r="UVG2" s="52"/>
      <c r="UVH2" s="52"/>
      <c r="UVI2" s="52"/>
      <c r="UVJ2" s="52"/>
      <c r="UVK2" s="52"/>
      <c r="UVL2" s="52"/>
      <c r="UVM2" s="52"/>
      <c r="UVN2" s="52"/>
      <c r="UVO2" s="52"/>
      <c r="UVP2" s="52"/>
      <c r="UVQ2" s="52"/>
      <c r="UVR2" s="52"/>
      <c r="UVS2" s="52"/>
      <c r="UVT2" s="52"/>
      <c r="UVU2" s="52"/>
      <c r="UVV2" s="52"/>
      <c r="UVW2" s="52"/>
      <c r="UVX2" s="52"/>
      <c r="UVY2" s="52"/>
      <c r="UVZ2" s="52"/>
      <c r="UWA2" s="52"/>
      <c r="UWB2" s="52"/>
      <c r="UWC2" s="52"/>
      <c r="UWD2" s="52"/>
      <c r="UWE2" s="52"/>
      <c r="UWF2" s="52"/>
      <c r="UWG2" s="52"/>
      <c r="UWH2" s="52"/>
      <c r="UWI2" s="52"/>
      <c r="UWJ2" s="52"/>
      <c r="UWK2" s="52"/>
      <c r="UWL2" s="52"/>
      <c r="UWM2" s="52"/>
      <c r="UWN2" s="52"/>
      <c r="UWO2" s="52"/>
      <c r="UWP2" s="52"/>
      <c r="UWQ2" s="52"/>
      <c r="UWR2" s="52"/>
      <c r="UWS2" s="52"/>
      <c r="UWT2" s="52"/>
      <c r="UWU2" s="52"/>
      <c r="UWV2" s="52"/>
      <c r="UWW2" s="52"/>
      <c r="UWX2" s="52"/>
      <c r="UWY2" s="52"/>
      <c r="UWZ2" s="52"/>
      <c r="UXA2" s="52"/>
      <c r="UXB2" s="52"/>
      <c r="UXC2" s="52"/>
      <c r="UXD2" s="52"/>
      <c r="UXE2" s="52"/>
      <c r="UXF2" s="52"/>
      <c r="UXG2" s="52"/>
      <c r="UXH2" s="52"/>
      <c r="UXI2" s="52"/>
      <c r="UXJ2" s="52"/>
      <c r="UXK2" s="52"/>
      <c r="UXL2" s="52"/>
      <c r="UXM2" s="52"/>
      <c r="UXN2" s="52"/>
      <c r="UXO2" s="52"/>
      <c r="UXP2" s="52"/>
      <c r="UXQ2" s="52"/>
      <c r="UXR2" s="52"/>
      <c r="UXS2" s="52"/>
      <c r="UXT2" s="52"/>
      <c r="UXU2" s="52"/>
      <c r="UXV2" s="52"/>
      <c r="UXW2" s="52"/>
      <c r="UXX2" s="52"/>
      <c r="UXY2" s="52"/>
      <c r="UXZ2" s="52"/>
      <c r="UYA2" s="52"/>
      <c r="UYB2" s="52"/>
      <c r="UYC2" s="52"/>
      <c r="UYD2" s="52"/>
      <c r="UYE2" s="52"/>
      <c r="UYF2" s="52"/>
      <c r="UYG2" s="52"/>
      <c r="UYH2" s="52"/>
      <c r="UYI2" s="52"/>
      <c r="UYJ2" s="52"/>
      <c r="UYK2" s="52"/>
      <c r="UYL2" s="52"/>
      <c r="UYM2" s="52"/>
      <c r="UYN2" s="52"/>
      <c r="UYO2" s="52"/>
      <c r="UYP2" s="52"/>
      <c r="UYQ2" s="52"/>
      <c r="UYR2" s="52"/>
      <c r="UYS2" s="52"/>
      <c r="UYT2" s="52"/>
      <c r="UYU2" s="52"/>
      <c r="UYV2" s="52"/>
      <c r="UYW2" s="52"/>
      <c r="UYX2" s="52"/>
      <c r="UYY2" s="52"/>
      <c r="UYZ2" s="52"/>
      <c r="UZA2" s="52"/>
      <c r="UZB2" s="52"/>
      <c r="UZC2" s="52"/>
      <c r="UZD2" s="52"/>
      <c r="UZE2" s="52"/>
      <c r="UZF2" s="52"/>
      <c r="UZG2" s="52"/>
      <c r="UZH2" s="52"/>
      <c r="UZI2" s="52"/>
      <c r="UZJ2" s="52"/>
      <c r="UZK2" s="52"/>
      <c r="UZL2" s="52"/>
      <c r="UZM2" s="52"/>
      <c r="UZN2" s="52"/>
      <c r="UZO2" s="52"/>
      <c r="UZP2" s="52"/>
      <c r="UZQ2" s="52"/>
      <c r="UZR2" s="52"/>
      <c r="UZS2" s="52"/>
      <c r="UZT2" s="52"/>
      <c r="UZU2" s="52"/>
      <c r="UZV2" s="52"/>
      <c r="UZW2" s="52"/>
      <c r="UZX2" s="52"/>
      <c r="UZY2" s="52"/>
      <c r="UZZ2" s="52"/>
      <c r="VAA2" s="52"/>
      <c r="VAB2" s="52"/>
      <c r="VAC2" s="52"/>
      <c r="VAD2" s="52"/>
      <c r="VAE2" s="52"/>
      <c r="VAF2" s="52"/>
      <c r="VAG2" s="52"/>
      <c r="VAH2" s="52"/>
      <c r="VAI2" s="52"/>
      <c r="VAJ2" s="52"/>
      <c r="VAK2" s="52"/>
      <c r="VAL2" s="52"/>
      <c r="VAM2" s="52"/>
      <c r="VAN2" s="52"/>
      <c r="VAO2" s="52"/>
      <c r="VAP2" s="52"/>
      <c r="VAQ2" s="52"/>
      <c r="VAR2" s="52"/>
      <c r="VAS2" s="52"/>
      <c r="VAT2" s="52"/>
      <c r="VAU2" s="52"/>
      <c r="VAV2" s="52"/>
      <c r="VAW2" s="52"/>
      <c r="VAX2" s="52"/>
      <c r="VAY2" s="52"/>
      <c r="VAZ2" s="52"/>
      <c r="VBA2" s="52"/>
      <c r="VBB2" s="52"/>
      <c r="VBC2" s="52"/>
      <c r="VBD2" s="52"/>
      <c r="VBE2" s="52"/>
      <c r="VBF2" s="52"/>
      <c r="VBG2" s="52"/>
      <c r="VBH2" s="52"/>
      <c r="VBI2" s="52"/>
      <c r="VBJ2" s="52"/>
      <c r="VBK2" s="52"/>
      <c r="VBL2" s="52"/>
      <c r="VBM2" s="52"/>
      <c r="VBN2" s="52"/>
      <c r="VBO2" s="52"/>
      <c r="VBP2" s="52"/>
      <c r="VBQ2" s="52"/>
      <c r="VBR2" s="52"/>
      <c r="VBS2" s="52"/>
      <c r="VBT2" s="52"/>
      <c r="VBU2" s="52"/>
      <c r="VBV2" s="52"/>
      <c r="VBW2" s="52"/>
      <c r="VBX2" s="52"/>
      <c r="VBY2" s="52"/>
      <c r="VBZ2" s="52"/>
      <c r="VCA2" s="52"/>
      <c r="VCB2" s="52"/>
      <c r="VCC2" s="52"/>
      <c r="VCD2" s="52"/>
      <c r="VCE2" s="52"/>
      <c r="VCF2" s="52"/>
      <c r="VCG2" s="52"/>
      <c r="VCH2" s="52"/>
      <c r="VCI2" s="52"/>
      <c r="VCJ2" s="52"/>
      <c r="VCK2" s="52"/>
      <c r="VCL2" s="52"/>
      <c r="VCM2" s="52"/>
      <c r="VCN2" s="52"/>
      <c r="VCO2" s="52"/>
      <c r="VCP2" s="52"/>
      <c r="VCQ2" s="52"/>
      <c r="VCR2" s="52"/>
      <c r="VCS2" s="52"/>
      <c r="VCT2" s="52"/>
      <c r="VCU2" s="52"/>
      <c r="VCV2" s="52"/>
      <c r="VCW2" s="52"/>
      <c r="VCX2" s="52"/>
      <c r="VCY2" s="52"/>
      <c r="VCZ2" s="52"/>
      <c r="VDA2" s="52"/>
      <c r="VDB2" s="52"/>
      <c r="VDC2" s="52"/>
      <c r="VDD2" s="52"/>
      <c r="VDE2" s="52"/>
      <c r="VDF2" s="52"/>
      <c r="VDG2" s="52"/>
      <c r="VDH2" s="52"/>
      <c r="VDI2" s="52"/>
      <c r="VDJ2" s="52"/>
      <c r="VDK2" s="52"/>
      <c r="VDL2" s="52"/>
      <c r="VDM2" s="52"/>
      <c r="VDN2" s="52"/>
      <c r="VDO2" s="52"/>
      <c r="VDP2" s="52"/>
      <c r="VDQ2" s="52"/>
      <c r="VDR2" s="52"/>
      <c r="VDS2" s="52"/>
      <c r="VDT2" s="52"/>
      <c r="VDU2" s="52"/>
      <c r="VDV2" s="52"/>
      <c r="VDW2" s="52"/>
      <c r="VDX2" s="52"/>
      <c r="VDY2" s="52"/>
      <c r="VDZ2" s="52"/>
      <c r="VEA2" s="52"/>
      <c r="VEB2" s="52"/>
      <c r="VEC2" s="52"/>
      <c r="VED2" s="52"/>
      <c r="VEE2" s="52"/>
      <c r="VEF2" s="52"/>
      <c r="VEG2" s="52"/>
      <c r="VEH2" s="52"/>
      <c r="VEI2" s="52"/>
      <c r="VEJ2" s="52"/>
      <c r="VEK2" s="52"/>
      <c r="VEL2" s="52"/>
      <c r="VEM2" s="52"/>
      <c r="VEN2" s="52"/>
      <c r="VEO2" s="52"/>
      <c r="VEP2" s="52"/>
      <c r="VEQ2" s="52"/>
      <c r="VER2" s="52"/>
      <c r="VES2" s="52"/>
      <c r="VET2" s="52"/>
      <c r="VEU2" s="52"/>
      <c r="VEV2" s="52"/>
      <c r="VEW2" s="52"/>
      <c r="VEX2" s="52"/>
      <c r="VEY2" s="52"/>
      <c r="VEZ2" s="52"/>
      <c r="VFA2" s="52"/>
      <c r="VFB2" s="52"/>
      <c r="VFC2" s="52"/>
      <c r="VFD2" s="52"/>
      <c r="VFE2" s="52"/>
      <c r="VFF2" s="52"/>
      <c r="VFG2" s="52"/>
      <c r="VFH2" s="52"/>
      <c r="VFI2" s="52"/>
      <c r="VFJ2" s="52"/>
      <c r="VFK2" s="52"/>
      <c r="VFL2" s="52"/>
      <c r="VFM2" s="52"/>
      <c r="VFN2" s="52"/>
      <c r="VFO2" s="52"/>
      <c r="VFP2" s="52"/>
      <c r="VFQ2" s="52"/>
      <c r="VFR2" s="52"/>
      <c r="VFS2" s="52"/>
      <c r="VFT2" s="52"/>
      <c r="VFU2" s="52"/>
      <c r="VFV2" s="52"/>
      <c r="VFW2" s="52"/>
      <c r="VFX2" s="52"/>
      <c r="VFY2" s="52"/>
      <c r="VFZ2" s="52"/>
      <c r="VGA2" s="52"/>
      <c r="VGB2" s="52"/>
      <c r="VGC2" s="52"/>
      <c r="VGD2" s="52"/>
      <c r="VGE2" s="52"/>
      <c r="VGF2" s="52"/>
      <c r="VGG2" s="52"/>
      <c r="VGH2" s="52"/>
      <c r="VGI2" s="52"/>
      <c r="VGJ2" s="52"/>
      <c r="VGK2" s="52"/>
      <c r="VGL2" s="52"/>
      <c r="VGM2" s="52"/>
      <c r="VGN2" s="52"/>
      <c r="VGO2" s="52"/>
      <c r="VGP2" s="52"/>
      <c r="VGQ2" s="52"/>
      <c r="VGR2" s="52"/>
      <c r="VGS2" s="52"/>
      <c r="VGT2" s="52"/>
      <c r="VGU2" s="52"/>
      <c r="VGV2" s="52"/>
      <c r="VGW2" s="52"/>
      <c r="VGX2" s="52"/>
      <c r="VGY2" s="52"/>
      <c r="VGZ2" s="52"/>
      <c r="VHA2" s="52"/>
      <c r="VHB2" s="52"/>
      <c r="VHC2" s="52"/>
      <c r="VHD2" s="52"/>
      <c r="VHE2" s="52"/>
      <c r="VHF2" s="52"/>
      <c r="VHG2" s="52"/>
      <c r="VHH2" s="52"/>
      <c r="VHI2" s="52"/>
      <c r="VHJ2" s="52"/>
      <c r="VHK2" s="52"/>
      <c r="VHL2" s="52"/>
      <c r="VHM2" s="52"/>
      <c r="VHN2" s="52"/>
      <c r="VHO2" s="52"/>
      <c r="VHP2" s="52"/>
      <c r="VHQ2" s="52"/>
      <c r="VHR2" s="52"/>
      <c r="VHS2" s="52"/>
      <c r="VHT2" s="52"/>
      <c r="VHU2" s="52"/>
      <c r="VHV2" s="52"/>
      <c r="VHW2" s="52"/>
      <c r="VHX2" s="52"/>
      <c r="VHY2" s="52"/>
      <c r="VHZ2" s="52"/>
      <c r="VIA2" s="52"/>
      <c r="VIB2" s="52"/>
      <c r="VIC2" s="52"/>
      <c r="VID2" s="52"/>
      <c r="VIE2" s="52"/>
      <c r="VIF2" s="52"/>
      <c r="VIG2" s="52"/>
      <c r="VIH2" s="52"/>
      <c r="VII2" s="52"/>
      <c r="VIJ2" s="52"/>
      <c r="VIK2" s="52"/>
      <c r="VIL2" s="52"/>
      <c r="VIM2" s="52"/>
      <c r="VIN2" s="52"/>
      <c r="VIO2" s="52"/>
      <c r="VIP2" s="52"/>
      <c r="VIQ2" s="52"/>
      <c r="VIR2" s="52"/>
      <c r="VIS2" s="52"/>
      <c r="VIT2" s="52"/>
      <c r="VIU2" s="52"/>
      <c r="VIV2" s="52"/>
      <c r="VIW2" s="52"/>
      <c r="VIX2" s="52"/>
      <c r="VIY2" s="52"/>
      <c r="VIZ2" s="52"/>
      <c r="VJA2" s="52"/>
      <c r="VJB2" s="52"/>
      <c r="VJC2" s="52"/>
      <c r="VJD2" s="52"/>
      <c r="VJE2" s="52"/>
      <c r="VJF2" s="52"/>
      <c r="VJG2" s="52"/>
      <c r="VJH2" s="52"/>
      <c r="VJI2" s="52"/>
      <c r="VJJ2" s="52"/>
      <c r="VJK2" s="52"/>
      <c r="VJL2" s="52"/>
      <c r="VJM2" s="52"/>
      <c r="VJN2" s="52"/>
      <c r="VJO2" s="52"/>
      <c r="VJP2" s="52"/>
      <c r="VJQ2" s="52"/>
      <c r="VJR2" s="52"/>
      <c r="VJS2" s="52"/>
      <c r="VJT2" s="52"/>
      <c r="VJU2" s="52"/>
      <c r="VJV2" s="52"/>
      <c r="VJW2" s="52"/>
      <c r="VJX2" s="52"/>
      <c r="VJY2" s="52"/>
      <c r="VJZ2" s="52"/>
      <c r="VKA2" s="52"/>
      <c r="VKB2" s="52"/>
      <c r="VKC2" s="52"/>
      <c r="VKD2" s="52"/>
      <c r="VKE2" s="52"/>
      <c r="VKF2" s="52"/>
      <c r="VKG2" s="52"/>
      <c r="VKH2" s="52"/>
      <c r="VKI2" s="52"/>
      <c r="VKJ2" s="52"/>
      <c r="VKK2" s="52"/>
      <c r="VKL2" s="52"/>
      <c r="VKM2" s="52"/>
      <c r="VKN2" s="52"/>
      <c r="VKO2" s="52"/>
      <c r="VKP2" s="52"/>
      <c r="VKQ2" s="52"/>
      <c r="VKR2" s="52"/>
      <c r="VKS2" s="52"/>
      <c r="VKT2" s="52"/>
      <c r="VKU2" s="52"/>
      <c r="VKV2" s="52"/>
      <c r="VKW2" s="52"/>
      <c r="VKX2" s="52"/>
      <c r="VKY2" s="52"/>
      <c r="VKZ2" s="52"/>
      <c r="VLA2" s="52"/>
      <c r="VLB2" s="52"/>
      <c r="VLC2" s="52"/>
      <c r="VLD2" s="52"/>
      <c r="VLE2" s="52"/>
      <c r="VLF2" s="52"/>
      <c r="VLG2" s="52"/>
      <c r="VLH2" s="52"/>
      <c r="VLI2" s="52"/>
      <c r="VLJ2" s="52"/>
      <c r="VLK2" s="52"/>
      <c r="VLL2" s="52"/>
      <c r="VLM2" s="52"/>
      <c r="VLN2" s="52"/>
      <c r="VLO2" s="52"/>
      <c r="VLP2" s="52"/>
      <c r="VLQ2" s="52"/>
      <c r="VLR2" s="52"/>
      <c r="VLS2" s="52"/>
      <c r="VLT2" s="52"/>
      <c r="VLU2" s="52"/>
      <c r="VLV2" s="52"/>
      <c r="VLW2" s="52"/>
      <c r="VLX2" s="52"/>
      <c r="VLY2" s="52"/>
      <c r="VLZ2" s="52"/>
      <c r="VMA2" s="52"/>
      <c r="VMB2" s="52"/>
      <c r="VMC2" s="52"/>
      <c r="VMD2" s="52"/>
      <c r="VME2" s="52"/>
      <c r="VMF2" s="52"/>
      <c r="VMG2" s="52"/>
      <c r="VMH2" s="52"/>
      <c r="VMI2" s="52"/>
      <c r="VMJ2" s="52"/>
      <c r="VMK2" s="52"/>
      <c r="VML2" s="52"/>
      <c r="VMM2" s="52"/>
      <c r="VMN2" s="52"/>
      <c r="VMO2" s="52"/>
      <c r="VMP2" s="52"/>
      <c r="VMQ2" s="52"/>
      <c r="VMR2" s="52"/>
      <c r="VMS2" s="52"/>
      <c r="VMT2" s="52"/>
      <c r="VMU2" s="52"/>
      <c r="VMV2" s="52"/>
      <c r="VMW2" s="52"/>
      <c r="VMX2" s="52"/>
      <c r="VMY2" s="52"/>
      <c r="VMZ2" s="52"/>
      <c r="VNA2" s="52"/>
      <c r="VNB2" s="52"/>
      <c r="VNC2" s="52"/>
      <c r="VND2" s="52"/>
      <c r="VNE2" s="52"/>
      <c r="VNF2" s="52"/>
      <c r="VNG2" s="52"/>
      <c r="VNH2" s="52"/>
      <c r="VNI2" s="52"/>
      <c r="VNJ2" s="52"/>
      <c r="VNK2" s="52"/>
      <c r="VNL2" s="52"/>
      <c r="VNM2" s="52"/>
      <c r="VNN2" s="52"/>
      <c r="VNO2" s="52"/>
      <c r="VNP2" s="52"/>
      <c r="VNQ2" s="52"/>
      <c r="VNR2" s="52"/>
      <c r="VNS2" s="52"/>
      <c r="VNT2" s="52"/>
      <c r="VNU2" s="52"/>
      <c r="VNV2" s="52"/>
      <c r="VNW2" s="52"/>
      <c r="VNX2" s="52"/>
      <c r="VNY2" s="52"/>
      <c r="VNZ2" s="52"/>
      <c r="VOA2" s="52"/>
      <c r="VOB2" s="52"/>
      <c r="VOC2" s="52"/>
      <c r="VOD2" s="52"/>
      <c r="VOE2" s="52"/>
      <c r="VOF2" s="52"/>
      <c r="VOG2" s="52"/>
      <c r="VOH2" s="52"/>
      <c r="VOI2" s="52"/>
      <c r="VOJ2" s="52"/>
      <c r="VOK2" s="52"/>
      <c r="VOL2" s="52"/>
      <c r="VOM2" s="52"/>
      <c r="VON2" s="52"/>
      <c r="VOO2" s="52"/>
      <c r="VOP2" s="52"/>
      <c r="VOQ2" s="52"/>
      <c r="VOR2" s="52"/>
      <c r="VOS2" s="52"/>
      <c r="VOT2" s="52"/>
      <c r="VOU2" s="52"/>
      <c r="VOV2" s="52"/>
      <c r="VOW2" s="52"/>
      <c r="VOX2" s="52"/>
      <c r="VOY2" s="52"/>
      <c r="VOZ2" s="52"/>
      <c r="VPA2" s="52"/>
      <c r="VPB2" s="52"/>
      <c r="VPC2" s="52"/>
      <c r="VPD2" s="52"/>
      <c r="VPE2" s="52"/>
      <c r="VPF2" s="52"/>
      <c r="VPG2" s="52"/>
      <c r="VPH2" s="52"/>
      <c r="VPI2" s="52"/>
      <c r="VPJ2" s="52"/>
      <c r="VPK2" s="52"/>
      <c r="VPL2" s="52"/>
      <c r="VPM2" s="52"/>
      <c r="VPN2" s="52"/>
      <c r="VPO2" s="52"/>
      <c r="VPP2" s="52"/>
      <c r="VPQ2" s="52"/>
      <c r="VPR2" s="52"/>
      <c r="VPS2" s="52"/>
      <c r="VPT2" s="52"/>
      <c r="VPU2" s="52"/>
      <c r="VPV2" s="52"/>
      <c r="VPW2" s="52"/>
      <c r="VPX2" s="52"/>
      <c r="VPY2" s="52"/>
      <c r="VPZ2" s="52"/>
      <c r="VQA2" s="52"/>
      <c r="VQB2" s="52"/>
      <c r="VQC2" s="52"/>
      <c r="VQD2" s="52"/>
      <c r="VQE2" s="52"/>
      <c r="VQF2" s="52"/>
      <c r="VQG2" s="52"/>
      <c r="VQH2" s="52"/>
      <c r="VQI2" s="52"/>
      <c r="VQJ2" s="52"/>
      <c r="VQK2" s="52"/>
      <c r="VQL2" s="52"/>
      <c r="VQM2" s="52"/>
      <c r="VQN2" s="52"/>
      <c r="VQO2" s="52"/>
      <c r="VQP2" s="52"/>
      <c r="VQQ2" s="52"/>
      <c r="VQR2" s="52"/>
      <c r="VQS2" s="52"/>
      <c r="VQT2" s="52"/>
      <c r="VQU2" s="52"/>
      <c r="VQV2" s="52"/>
      <c r="VQW2" s="52"/>
      <c r="VQX2" s="52"/>
      <c r="VQY2" s="52"/>
      <c r="VQZ2" s="52"/>
      <c r="VRA2" s="52"/>
      <c r="VRB2" s="52"/>
      <c r="VRC2" s="52"/>
      <c r="VRD2" s="52"/>
      <c r="VRE2" s="52"/>
      <c r="VRF2" s="52"/>
      <c r="VRG2" s="52"/>
      <c r="VRH2" s="52"/>
      <c r="VRI2" s="52"/>
      <c r="VRJ2" s="52"/>
      <c r="VRK2" s="52"/>
      <c r="VRL2" s="52"/>
      <c r="VRM2" s="52"/>
      <c r="VRN2" s="52"/>
      <c r="VRO2" s="52"/>
      <c r="VRP2" s="52"/>
      <c r="VRQ2" s="52"/>
      <c r="VRR2" s="52"/>
      <c r="VRS2" s="52"/>
      <c r="VRT2" s="52"/>
      <c r="VRU2" s="52"/>
      <c r="VRV2" s="52"/>
      <c r="VRW2" s="52"/>
      <c r="VRX2" s="52"/>
      <c r="VRY2" s="52"/>
      <c r="VRZ2" s="52"/>
      <c r="VSA2" s="52"/>
      <c r="VSB2" s="52"/>
      <c r="VSC2" s="52"/>
      <c r="VSD2" s="52"/>
      <c r="VSE2" s="52"/>
      <c r="VSF2" s="52"/>
      <c r="VSG2" s="52"/>
      <c r="VSH2" s="52"/>
      <c r="VSI2" s="52"/>
      <c r="VSJ2" s="52"/>
      <c r="VSK2" s="52"/>
      <c r="VSL2" s="52"/>
      <c r="VSM2" s="52"/>
      <c r="VSN2" s="52"/>
      <c r="VSO2" s="52"/>
      <c r="VSP2" s="52"/>
      <c r="VSQ2" s="52"/>
      <c r="VSR2" s="52"/>
      <c r="VSS2" s="52"/>
      <c r="VST2" s="52"/>
      <c r="VSU2" s="52"/>
      <c r="VSV2" s="52"/>
      <c r="VSW2" s="52"/>
      <c r="VSX2" s="52"/>
      <c r="VSY2" s="52"/>
      <c r="VSZ2" s="52"/>
      <c r="VTA2" s="52"/>
      <c r="VTB2" s="52"/>
      <c r="VTC2" s="52"/>
      <c r="VTD2" s="52"/>
      <c r="VTE2" s="52"/>
      <c r="VTF2" s="52"/>
      <c r="VTG2" s="52"/>
      <c r="VTH2" s="52"/>
      <c r="VTI2" s="52"/>
      <c r="VTJ2" s="52"/>
      <c r="VTK2" s="52"/>
      <c r="VTL2" s="52"/>
      <c r="VTM2" s="52"/>
      <c r="VTN2" s="52"/>
      <c r="VTO2" s="52"/>
      <c r="VTP2" s="52"/>
      <c r="VTQ2" s="52"/>
      <c r="VTR2" s="52"/>
      <c r="VTS2" s="52"/>
      <c r="VTT2" s="52"/>
      <c r="VTU2" s="52"/>
      <c r="VTV2" s="52"/>
      <c r="VTW2" s="52"/>
      <c r="VTX2" s="52"/>
      <c r="VTY2" s="52"/>
      <c r="VTZ2" s="52"/>
      <c r="VUA2" s="52"/>
      <c r="VUB2" s="52"/>
      <c r="VUC2" s="52"/>
      <c r="VUD2" s="52"/>
      <c r="VUE2" s="52"/>
      <c r="VUF2" s="52"/>
      <c r="VUG2" s="52"/>
      <c r="VUH2" s="52"/>
      <c r="VUI2" s="52"/>
      <c r="VUJ2" s="52"/>
      <c r="VUK2" s="52"/>
      <c r="VUL2" s="52"/>
      <c r="VUM2" s="52"/>
      <c r="VUN2" s="52"/>
      <c r="VUO2" s="52"/>
      <c r="VUP2" s="52"/>
      <c r="VUQ2" s="52"/>
      <c r="VUR2" s="52"/>
      <c r="VUS2" s="52"/>
      <c r="VUT2" s="52"/>
      <c r="VUU2" s="52"/>
      <c r="VUV2" s="52"/>
      <c r="VUW2" s="52"/>
      <c r="VUX2" s="52"/>
      <c r="VUY2" s="52"/>
      <c r="VUZ2" s="52"/>
      <c r="VVA2" s="52"/>
      <c r="VVB2" s="52"/>
      <c r="VVC2" s="52"/>
      <c r="VVD2" s="52"/>
      <c r="VVE2" s="52"/>
      <c r="VVF2" s="52"/>
      <c r="VVG2" s="52"/>
      <c r="VVH2" s="52"/>
      <c r="VVI2" s="52"/>
      <c r="VVJ2" s="52"/>
      <c r="VVK2" s="52"/>
      <c r="VVL2" s="52"/>
      <c r="VVM2" s="52"/>
      <c r="VVN2" s="52"/>
      <c r="VVO2" s="52"/>
      <c r="VVP2" s="52"/>
      <c r="VVQ2" s="52"/>
      <c r="VVR2" s="52"/>
      <c r="VVS2" s="52"/>
      <c r="VVT2" s="52"/>
      <c r="VVU2" s="52"/>
      <c r="VVV2" s="52"/>
      <c r="VVW2" s="52"/>
      <c r="VVX2" s="52"/>
      <c r="VVY2" s="52"/>
      <c r="VVZ2" s="52"/>
      <c r="VWA2" s="52"/>
      <c r="VWB2" s="52"/>
      <c r="VWC2" s="52"/>
      <c r="VWD2" s="52"/>
      <c r="VWE2" s="52"/>
      <c r="VWF2" s="52"/>
      <c r="VWG2" s="52"/>
      <c r="VWH2" s="52"/>
      <c r="VWI2" s="52"/>
      <c r="VWJ2" s="52"/>
      <c r="VWK2" s="52"/>
      <c r="VWL2" s="52"/>
      <c r="VWM2" s="52"/>
      <c r="VWN2" s="52"/>
      <c r="VWO2" s="52"/>
      <c r="VWP2" s="52"/>
      <c r="VWQ2" s="52"/>
      <c r="VWR2" s="52"/>
      <c r="VWS2" s="52"/>
      <c r="VWT2" s="52"/>
      <c r="VWU2" s="52"/>
      <c r="VWV2" s="52"/>
      <c r="VWW2" s="52"/>
      <c r="VWX2" s="52"/>
      <c r="VWY2" s="52"/>
      <c r="VWZ2" s="52"/>
      <c r="VXA2" s="52"/>
      <c r="VXB2" s="52"/>
      <c r="VXC2" s="52"/>
      <c r="VXD2" s="52"/>
      <c r="VXE2" s="52"/>
      <c r="VXF2" s="52"/>
      <c r="VXG2" s="52"/>
      <c r="VXH2" s="52"/>
      <c r="VXI2" s="52"/>
      <c r="VXJ2" s="52"/>
      <c r="VXK2" s="52"/>
      <c r="VXL2" s="52"/>
      <c r="VXM2" s="52"/>
      <c r="VXN2" s="52"/>
      <c r="VXO2" s="52"/>
      <c r="VXP2" s="52"/>
      <c r="VXQ2" s="52"/>
      <c r="VXR2" s="52"/>
      <c r="VXS2" s="52"/>
      <c r="VXT2" s="52"/>
      <c r="VXU2" s="52"/>
      <c r="VXV2" s="52"/>
      <c r="VXW2" s="52"/>
      <c r="VXX2" s="52"/>
      <c r="VXY2" s="52"/>
      <c r="VXZ2" s="52"/>
      <c r="VYA2" s="52"/>
      <c r="VYB2" s="52"/>
      <c r="VYC2" s="52"/>
      <c r="VYD2" s="52"/>
      <c r="VYE2" s="52"/>
      <c r="VYF2" s="52"/>
      <c r="VYG2" s="52"/>
      <c r="VYH2" s="52"/>
      <c r="VYI2" s="52"/>
      <c r="VYJ2" s="52"/>
      <c r="VYK2" s="52"/>
      <c r="VYL2" s="52"/>
      <c r="VYM2" s="52"/>
      <c r="VYN2" s="52"/>
      <c r="VYO2" s="52"/>
      <c r="VYP2" s="52"/>
      <c r="VYQ2" s="52"/>
      <c r="VYR2" s="52"/>
      <c r="VYS2" s="52"/>
      <c r="VYT2" s="52"/>
      <c r="VYU2" s="52"/>
      <c r="VYV2" s="52"/>
      <c r="VYW2" s="52"/>
      <c r="VYX2" s="52"/>
      <c r="VYY2" s="52"/>
      <c r="VYZ2" s="52"/>
      <c r="VZA2" s="52"/>
      <c r="VZB2" s="52"/>
      <c r="VZC2" s="52"/>
      <c r="VZD2" s="52"/>
      <c r="VZE2" s="52"/>
      <c r="VZF2" s="52"/>
      <c r="VZG2" s="52"/>
      <c r="VZH2" s="52"/>
      <c r="VZI2" s="52"/>
      <c r="VZJ2" s="52"/>
      <c r="VZK2" s="52"/>
      <c r="VZL2" s="52"/>
      <c r="VZM2" s="52"/>
      <c r="VZN2" s="52"/>
      <c r="VZO2" s="52"/>
      <c r="VZP2" s="52"/>
      <c r="VZQ2" s="52"/>
      <c r="VZR2" s="52"/>
      <c r="VZS2" s="52"/>
      <c r="VZT2" s="52"/>
      <c r="VZU2" s="52"/>
      <c r="VZV2" s="52"/>
      <c r="VZW2" s="52"/>
      <c r="VZX2" s="52"/>
      <c r="VZY2" s="52"/>
      <c r="VZZ2" s="52"/>
      <c r="WAA2" s="52"/>
      <c r="WAB2" s="52"/>
      <c r="WAC2" s="52"/>
      <c r="WAD2" s="52"/>
      <c r="WAE2" s="52"/>
      <c r="WAF2" s="52"/>
      <c r="WAG2" s="52"/>
      <c r="WAH2" s="52"/>
      <c r="WAI2" s="52"/>
      <c r="WAJ2" s="52"/>
      <c r="WAK2" s="52"/>
      <c r="WAL2" s="52"/>
      <c r="WAM2" s="52"/>
      <c r="WAN2" s="52"/>
      <c r="WAO2" s="52"/>
      <c r="WAP2" s="52"/>
      <c r="WAQ2" s="52"/>
      <c r="WAR2" s="52"/>
      <c r="WAS2" s="52"/>
      <c r="WAT2" s="52"/>
      <c r="WAU2" s="52"/>
      <c r="WAV2" s="52"/>
      <c r="WAW2" s="52"/>
      <c r="WAX2" s="52"/>
      <c r="WAY2" s="52"/>
      <c r="WAZ2" s="52"/>
      <c r="WBA2" s="52"/>
      <c r="WBB2" s="52"/>
      <c r="WBC2" s="52"/>
      <c r="WBD2" s="52"/>
      <c r="WBE2" s="52"/>
      <c r="WBF2" s="52"/>
      <c r="WBG2" s="52"/>
      <c r="WBH2" s="52"/>
      <c r="WBI2" s="52"/>
      <c r="WBJ2" s="52"/>
      <c r="WBK2" s="52"/>
      <c r="WBL2" s="52"/>
      <c r="WBM2" s="52"/>
      <c r="WBN2" s="52"/>
      <c r="WBO2" s="52"/>
      <c r="WBP2" s="52"/>
      <c r="WBQ2" s="52"/>
      <c r="WBR2" s="52"/>
      <c r="WBS2" s="52"/>
      <c r="WBT2" s="52"/>
      <c r="WBU2" s="52"/>
      <c r="WBV2" s="52"/>
      <c r="WBW2" s="52"/>
      <c r="WBX2" s="52"/>
      <c r="WBY2" s="52"/>
      <c r="WBZ2" s="52"/>
      <c r="WCA2" s="52"/>
      <c r="WCB2" s="52"/>
      <c r="WCC2" s="52"/>
      <c r="WCD2" s="52"/>
      <c r="WCE2" s="52"/>
      <c r="WCF2" s="52"/>
      <c r="WCG2" s="52"/>
      <c r="WCH2" s="52"/>
      <c r="WCI2" s="52"/>
      <c r="WCJ2" s="52"/>
      <c r="WCK2" s="52"/>
      <c r="WCL2" s="52"/>
      <c r="WCM2" s="52"/>
      <c r="WCN2" s="52"/>
      <c r="WCO2" s="52"/>
      <c r="WCP2" s="52"/>
      <c r="WCQ2" s="52"/>
      <c r="WCR2" s="52"/>
      <c r="WCS2" s="52"/>
      <c r="WCT2" s="52"/>
      <c r="WCU2" s="52"/>
      <c r="WCV2" s="52"/>
      <c r="WCW2" s="52"/>
      <c r="WCX2" s="52"/>
      <c r="WCY2" s="52"/>
      <c r="WCZ2" s="52"/>
      <c r="WDA2" s="52"/>
      <c r="WDB2" s="52"/>
      <c r="WDC2" s="52"/>
      <c r="WDD2" s="52"/>
      <c r="WDE2" s="52"/>
      <c r="WDF2" s="52"/>
      <c r="WDG2" s="52"/>
      <c r="WDH2" s="52"/>
      <c r="WDI2" s="52"/>
      <c r="WDJ2" s="52"/>
      <c r="WDK2" s="52"/>
      <c r="WDL2" s="52"/>
      <c r="WDM2" s="52"/>
      <c r="WDN2" s="52"/>
      <c r="WDO2" s="52"/>
      <c r="WDP2" s="52"/>
      <c r="WDQ2" s="52"/>
      <c r="WDR2" s="52"/>
      <c r="WDS2" s="52"/>
      <c r="WDT2" s="52"/>
      <c r="WDU2" s="52"/>
      <c r="WDV2" s="52"/>
      <c r="WDW2" s="52"/>
      <c r="WDX2" s="52"/>
      <c r="WDY2" s="52"/>
      <c r="WDZ2" s="52"/>
      <c r="WEA2" s="52"/>
      <c r="WEB2" s="52"/>
      <c r="WEC2" s="52"/>
      <c r="WED2" s="52"/>
      <c r="WEE2" s="52"/>
      <c r="WEF2" s="52"/>
      <c r="WEG2" s="52"/>
      <c r="WEH2" s="52"/>
      <c r="WEI2" s="52"/>
      <c r="WEJ2" s="52"/>
      <c r="WEK2" s="52"/>
      <c r="WEL2" s="52"/>
      <c r="WEM2" s="52"/>
      <c r="WEN2" s="52"/>
      <c r="WEO2" s="52"/>
      <c r="WEP2" s="52"/>
      <c r="WEQ2" s="52"/>
      <c r="WER2" s="52"/>
      <c r="WES2" s="52"/>
      <c r="WET2" s="52"/>
      <c r="WEU2" s="52"/>
      <c r="WEV2" s="52"/>
      <c r="WEW2" s="52"/>
      <c r="WEX2" s="52"/>
      <c r="WEY2" s="52"/>
      <c r="WEZ2" s="52"/>
      <c r="WFA2" s="52"/>
      <c r="WFB2" s="52"/>
      <c r="WFC2" s="52"/>
      <c r="WFD2" s="52"/>
      <c r="WFE2" s="52"/>
      <c r="WFF2" s="52"/>
      <c r="WFG2" s="52"/>
      <c r="WFH2" s="52"/>
      <c r="WFI2" s="52"/>
      <c r="WFJ2" s="52"/>
      <c r="WFK2" s="52"/>
      <c r="WFL2" s="52"/>
      <c r="WFM2" s="52"/>
      <c r="WFN2" s="52"/>
      <c r="WFO2" s="52"/>
      <c r="WFP2" s="52"/>
      <c r="WFQ2" s="52"/>
      <c r="WFR2" s="52"/>
      <c r="WFS2" s="52"/>
      <c r="WFT2" s="52"/>
      <c r="WFU2" s="52"/>
      <c r="WFV2" s="52"/>
      <c r="WFW2" s="52"/>
      <c r="WFX2" s="52"/>
      <c r="WFY2" s="52"/>
      <c r="WFZ2" s="52"/>
      <c r="WGA2" s="52"/>
      <c r="WGB2" s="52"/>
      <c r="WGC2" s="52"/>
      <c r="WGD2" s="52"/>
      <c r="WGE2" s="52"/>
      <c r="WGF2" s="52"/>
      <c r="WGG2" s="52"/>
      <c r="WGH2" s="52"/>
      <c r="WGI2" s="52"/>
      <c r="WGJ2" s="52"/>
      <c r="WGK2" s="52"/>
      <c r="WGL2" s="52"/>
      <c r="WGM2" s="52"/>
      <c r="WGN2" s="52"/>
      <c r="WGO2" s="52"/>
      <c r="WGP2" s="52"/>
      <c r="WGQ2" s="52"/>
      <c r="WGR2" s="52"/>
      <c r="WGS2" s="52"/>
      <c r="WGT2" s="52"/>
      <c r="WGU2" s="52"/>
      <c r="WGV2" s="52"/>
      <c r="WGW2" s="52"/>
      <c r="WGX2" s="52"/>
      <c r="WGY2" s="52"/>
      <c r="WGZ2" s="52"/>
      <c r="WHA2" s="52"/>
      <c r="WHB2" s="52"/>
      <c r="WHC2" s="52"/>
      <c r="WHD2" s="52"/>
      <c r="WHE2" s="52"/>
      <c r="WHF2" s="52"/>
      <c r="WHG2" s="52"/>
      <c r="WHH2" s="52"/>
      <c r="WHI2" s="52"/>
      <c r="WHJ2" s="52"/>
      <c r="WHK2" s="52"/>
      <c r="WHL2" s="52"/>
      <c r="WHM2" s="52"/>
      <c r="WHN2" s="52"/>
      <c r="WHO2" s="52"/>
      <c r="WHP2" s="52"/>
      <c r="WHQ2" s="52"/>
      <c r="WHR2" s="52"/>
      <c r="WHS2" s="52"/>
      <c r="WHT2" s="52"/>
      <c r="WHU2" s="52"/>
      <c r="WHV2" s="52"/>
      <c r="WHW2" s="52"/>
      <c r="WHX2" s="52"/>
      <c r="WHY2" s="52"/>
      <c r="WHZ2" s="52"/>
      <c r="WIA2" s="52"/>
      <c r="WIB2" s="52"/>
      <c r="WIC2" s="52"/>
      <c r="WID2" s="52"/>
      <c r="WIE2" s="52"/>
      <c r="WIF2" s="52"/>
      <c r="WIG2" s="52"/>
      <c r="WIH2" s="52"/>
      <c r="WII2" s="52"/>
      <c r="WIJ2" s="52"/>
      <c r="WIK2" s="52"/>
      <c r="WIL2" s="52"/>
      <c r="WIM2" s="52"/>
      <c r="WIN2" s="52"/>
      <c r="WIO2" s="52"/>
      <c r="WIP2" s="52"/>
      <c r="WIQ2" s="52"/>
      <c r="WIR2" s="52"/>
      <c r="WIS2" s="52"/>
      <c r="WIT2" s="52"/>
      <c r="WIU2" s="52"/>
      <c r="WIV2" s="52"/>
      <c r="WIW2" s="52"/>
      <c r="WIX2" s="52"/>
      <c r="WIY2" s="52"/>
      <c r="WIZ2" s="52"/>
      <c r="WJA2" s="52"/>
      <c r="WJB2" s="52"/>
      <c r="WJC2" s="52"/>
      <c r="WJD2" s="52"/>
      <c r="WJE2" s="52"/>
      <c r="WJF2" s="52"/>
      <c r="WJG2" s="52"/>
      <c r="WJH2" s="52"/>
      <c r="WJI2" s="52"/>
      <c r="WJJ2" s="52"/>
      <c r="WJK2" s="52"/>
      <c r="WJL2" s="52"/>
      <c r="WJM2" s="52"/>
      <c r="WJN2" s="52"/>
      <c r="WJO2" s="52"/>
      <c r="WJP2" s="52"/>
      <c r="WJQ2" s="52"/>
      <c r="WJR2" s="52"/>
      <c r="WJS2" s="52"/>
      <c r="WJT2" s="52"/>
      <c r="WJU2" s="52"/>
      <c r="WJV2" s="52"/>
      <c r="WJW2" s="52"/>
      <c r="WJX2" s="52"/>
      <c r="WJY2" s="52"/>
      <c r="WJZ2" s="52"/>
      <c r="WKA2" s="52"/>
      <c r="WKB2" s="52"/>
      <c r="WKC2" s="52"/>
      <c r="WKD2" s="52"/>
      <c r="WKE2" s="52"/>
      <c r="WKF2" s="52"/>
      <c r="WKG2" s="52"/>
      <c r="WKH2" s="52"/>
      <c r="WKI2" s="52"/>
      <c r="WKJ2" s="52"/>
      <c r="WKK2" s="52"/>
      <c r="WKL2" s="52"/>
      <c r="WKM2" s="52"/>
      <c r="WKN2" s="52"/>
      <c r="WKO2" s="52"/>
      <c r="WKP2" s="52"/>
      <c r="WKQ2" s="52"/>
      <c r="WKR2" s="52"/>
      <c r="WKS2" s="52"/>
      <c r="WKT2" s="52"/>
      <c r="WKU2" s="52"/>
      <c r="WKV2" s="52"/>
      <c r="WKW2" s="52"/>
      <c r="WKX2" s="52"/>
      <c r="WKY2" s="52"/>
      <c r="WKZ2" s="52"/>
      <c r="WLA2" s="52"/>
      <c r="WLB2" s="52"/>
      <c r="WLC2" s="52"/>
      <c r="WLD2" s="52"/>
      <c r="WLE2" s="52"/>
      <c r="WLF2" s="52"/>
      <c r="WLG2" s="52"/>
      <c r="WLH2" s="52"/>
      <c r="WLI2" s="52"/>
      <c r="WLJ2" s="52"/>
      <c r="WLK2" s="52"/>
      <c r="WLL2" s="52"/>
      <c r="WLM2" s="52"/>
      <c r="WLN2" s="52"/>
      <c r="WLO2" s="52"/>
      <c r="WLP2" s="52"/>
      <c r="WLQ2" s="52"/>
      <c r="WLR2" s="52"/>
      <c r="WLS2" s="52"/>
      <c r="WLT2" s="52"/>
      <c r="WLU2" s="52"/>
      <c r="WLV2" s="52"/>
      <c r="WLW2" s="52"/>
      <c r="WLX2" s="52"/>
      <c r="WLY2" s="52"/>
      <c r="WLZ2" s="52"/>
      <c r="WMA2" s="52"/>
      <c r="WMB2" s="52"/>
      <c r="WMC2" s="52"/>
      <c r="WMD2" s="52"/>
      <c r="WME2" s="52"/>
      <c r="WMF2" s="52"/>
      <c r="WMG2" s="52"/>
      <c r="WMH2" s="52"/>
      <c r="WMI2" s="52"/>
      <c r="WMJ2" s="52"/>
      <c r="WMK2" s="52"/>
      <c r="WML2" s="52"/>
      <c r="WMM2" s="52"/>
      <c r="WMN2" s="52"/>
      <c r="WMO2" s="52"/>
      <c r="WMP2" s="52"/>
      <c r="WMQ2" s="52"/>
      <c r="WMR2" s="52"/>
      <c r="WMS2" s="52"/>
      <c r="WMT2" s="52"/>
      <c r="WMU2" s="52"/>
      <c r="WMV2" s="52"/>
      <c r="WMW2" s="52"/>
      <c r="WMX2" s="52"/>
      <c r="WMY2" s="52"/>
      <c r="WMZ2" s="52"/>
      <c r="WNA2" s="52"/>
      <c r="WNB2" s="52"/>
      <c r="WNC2" s="52"/>
      <c r="WND2" s="52"/>
      <c r="WNE2" s="52"/>
      <c r="WNF2" s="52"/>
      <c r="WNG2" s="52"/>
      <c r="WNH2" s="52"/>
      <c r="WNI2" s="52"/>
      <c r="WNJ2" s="52"/>
      <c r="WNK2" s="52"/>
      <c r="WNL2" s="52"/>
      <c r="WNM2" s="52"/>
      <c r="WNN2" s="52"/>
      <c r="WNO2" s="52"/>
      <c r="WNP2" s="52"/>
      <c r="WNQ2" s="52"/>
      <c r="WNR2" s="52"/>
      <c r="WNS2" s="52"/>
      <c r="WNT2" s="52"/>
      <c r="WNU2" s="52"/>
      <c r="WNV2" s="52"/>
      <c r="WNW2" s="52"/>
      <c r="WNX2" s="52"/>
      <c r="WNY2" s="52"/>
      <c r="WNZ2" s="52"/>
      <c r="WOA2" s="52"/>
      <c r="WOB2" s="52"/>
      <c r="WOC2" s="52"/>
      <c r="WOD2" s="52"/>
      <c r="WOE2" s="52"/>
      <c r="WOF2" s="52"/>
      <c r="WOG2" s="52"/>
      <c r="WOH2" s="52"/>
      <c r="WOI2" s="52"/>
      <c r="WOJ2" s="52"/>
      <c r="WOK2" s="52"/>
      <c r="WOL2" s="52"/>
      <c r="WOM2" s="52"/>
      <c r="WON2" s="52"/>
      <c r="WOO2" s="52"/>
      <c r="WOP2" s="52"/>
      <c r="WOQ2" s="52"/>
      <c r="WOR2" s="52"/>
      <c r="WOS2" s="52"/>
      <c r="WOT2" s="52"/>
      <c r="WOU2" s="52"/>
      <c r="WOV2" s="52"/>
      <c r="WOW2" s="52"/>
      <c r="WOX2" s="52"/>
      <c r="WOY2" s="52"/>
      <c r="WOZ2" s="52"/>
      <c r="WPA2" s="52"/>
      <c r="WPB2" s="52"/>
      <c r="WPC2" s="52"/>
      <c r="WPD2" s="52"/>
      <c r="WPE2" s="52"/>
      <c r="WPF2" s="52"/>
      <c r="WPG2" s="52"/>
      <c r="WPH2" s="52"/>
      <c r="WPI2" s="52"/>
      <c r="WPJ2" s="52"/>
      <c r="WPK2" s="52"/>
      <c r="WPL2" s="52"/>
      <c r="WPM2" s="52"/>
      <c r="WPN2" s="52"/>
      <c r="WPO2" s="52"/>
      <c r="WPP2" s="52"/>
      <c r="WPQ2" s="52"/>
      <c r="WPR2" s="52"/>
      <c r="WPS2" s="52"/>
      <c r="WPT2" s="52"/>
      <c r="WPU2" s="52"/>
      <c r="WPV2" s="52"/>
      <c r="WPW2" s="52"/>
      <c r="WPX2" s="52"/>
      <c r="WPY2" s="52"/>
      <c r="WPZ2" s="52"/>
      <c r="WQA2" s="52"/>
      <c r="WQB2" s="52"/>
      <c r="WQC2" s="52"/>
      <c r="WQD2" s="52"/>
      <c r="WQE2" s="52"/>
      <c r="WQF2" s="52"/>
      <c r="WQG2" s="52"/>
      <c r="WQH2" s="52"/>
      <c r="WQI2" s="52"/>
      <c r="WQJ2" s="52"/>
      <c r="WQK2" s="52"/>
      <c r="WQL2" s="52"/>
      <c r="WQM2" s="52"/>
      <c r="WQN2" s="52"/>
      <c r="WQO2" s="52"/>
      <c r="WQP2" s="52"/>
      <c r="WQQ2" s="52"/>
      <c r="WQR2" s="52"/>
      <c r="WQS2" s="52"/>
      <c r="WQT2" s="52"/>
      <c r="WQU2" s="52"/>
      <c r="WQV2" s="52"/>
      <c r="WQW2" s="52"/>
      <c r="WQX2" s="52"/>
      <c r="WQY2" s="52"/>
      <c r="WQZ2" s="52"/>
      <c r="WRA2" s="52"/>
      <c r="WRB2" s="52"/>
      <c r="WRC2" s="52"/>
      <c r="WRD2" s="52"/>
      <c r="WRE2" s="52"/>
      <c r="WRF2" s="52"/>
      <c r="WRG2" s="52"/>
      <c r="WRH2" s="52"/>
      <c r="WRI2" s="52"/>
      <c r="WRJ2" s="52"/>
      <c r="WRK2" s="52"/>
      <c r="WRL2" s="52"/>
      <c r="WRM2" s="52"/>
      <c r="WRN2" s="52"/>
      <c r="WRO2" s="52"/>
      <c r="WRP2" s="52"/>
      <c r="WRQ2" s="52"/>
      <c r="WRR2" s="52"/>
      <c r="WRS2" s="52"/>
      <c r="WRT2" s="52"/>
      <c r="WRU2" s="52"/>
      <c r="WRV2" s="52"/>
      <c r="WRW2" s="52"/>
      <c r="WRX2" s="52"/>
      <c r="WRY2" s="52"/>
      <c r="WRZ2" s="52"/>
      <c r="WSA2" s="52"/>
      <c r="WSB2" s="52"/>
      <c r="WSC2" s="52"/>
      <c r="WSD2" s="52"/>
      <c r="WSE2" s="52"/>
      <c r="WSF2" s="52"/>
      <c r="WSG2" s="52"/>
      <c r="WSH2" s="52"/>
      <c r="WSI2" s="52"/>
      <c r="WSJ2" s="52"/>
      <c r="WSK2" s="52"/>
      <c r="WSL2" s="52"/>
      <c r="WSM2" s="52"/>
      <c r="WSN2" s="52"/>
      <c r="WSO2" s="52"/>
      <c r="WSP2" s="52"/>
      <c r="WSQ2" s="52"/>
      <c r="WSR2" s="52"/>
      <c r="WSS2" s="52"/>
      <c r="WST2" s="52"/>
      <c r="WSU2" s="52"/>
      <c r="WSV2" s="52"/>
      <c r="WSW2" s="52"/>
      <c r="WSX2" s="52"/>
      <c r="WSY2" s="52"/>
      <c r="WSZ2" s="52"/>
      <c r="WTA2" s="52"/>
      <c r="WTB2" s="52"/>
      <c r="WTC2" s="52"/>
      <c r="WTD2" s="52"/>
      <c r="WTE2" s="52"/>
      <c r="WTF2" s="52"/>
      <c r="WTG2" s="52"/>
      <c r="WTH2" s="52"/>
      <c r="WTI2" s="52"/>
      <c r="WTJ2" s="52"/>
      <c r="WTK2" s="52"/>
      <c r="WTL2" s="52"/>
      <c r="WTM2" s="52"/>
      <c r="WTN2" s="52"/>
      <c r="WTO2" s="52"/>
      <c r="WTP2" s="52"/>
      <c r="WTQ2" s="52"/>
      <c r="WTR2" s="52"/>
      <c r="WTS2" s="52"/>
      <c r="WTT2" s="52"/>
      <c r="WTU2" s="52"/>
      <c r="WTV2" s="52"/>
      <c r="WTW2" s="52"/>
      <c r="WTX2" s="52"/>
      <c r="WTY2" s="52"/>
      <c r="WTZ2" s="52"/>
      <c r="WUA2" s="52"/>
      <c r="WUB2" s="52"/>
      <c r="WUC2" s="52"/>
      <c r="WUD2" s="52"/>
      <c r="WUE2" s="52"/>
      <c r="WUF2" s="52"/>
      <c r="WUG2" s="52"/>
      <c r="WUH2" s="52"/>
      <c r="WUI2" s="52"/>
      <c r="WUJ2" s="52"/>
      <c r="WUK2" s="52"/>
      <c r="WUL2" s="52"/>
      <c r="WUM2" s="52"/>
      <c r="WUN2" s="52"/>
      <c r="WUO2" s="52"/>
      <c r="WUP2" s="52"/>
      <c r="WUQ2" s="52"/>
      <c r="WUR2" s="52"/>
      <c r="WUS2" s="52"/>
      <c r="WUT2" s="52"/>
      <c r="WUU2" s="52"/>
      <c r="WUV2" s="52"/>
      <c r="WUW2" s="52"/>
      <c r="WUX2" s="52"/>
      <c r="WUY2" s="52"/>
      <c r="WUZ2" s="52"/>
      <c r="WVA2" s="52"/>
      <c r="WVB2" s="52"/>
      <c r="WVC2" s="52"/>
      <c r="WVD2" s="52"/>
      <c r="WVE2" s="52"/>
      <c r="WVF2" s="52"/>
      <c r="WVG2" s="52"/>
      <c r="WVH2" s="52"/>
      <c r="WVI2" s="52"/>
      <c r="WVJ2" s="52"/>
      <c r="WVK2" s="52"/>
      <c r="WVL2" s="52"/>
      <c r="WVM2" s="52"/>
      <c r="WVN2" s="52"/>
      <c r="WVO2" s="52"/>
      <c r="WVP2" s="52"/>
      <c r="WVQ2" s="52"/>
      <c r="WVR2" s="52"/>
      <c r="WVS2" s="52"/>
      <c r="WVT2" s="52"/>
      <c r="WVU2" s="52"/>
      <c r="WVV2" s="52"/>
    </row>
    <row r="3" spans="1:16142" s="98" customFormat="1" ht="15" customHeight="1" x14ac:dyDescent="0.25">
      <c r="A3" s="53">
        <v>2</v>
      </c>
      <c r="B3" s="96" t="s">
        <v>297</v>
      </c>
      <c r="C3" s="92" t="s">
        <v>302</v>
      </c>
      <c r="D3" s="119">
        <v>2022</v>
      </c>
      <c r="E3" s="93">
        <v>17345862.100000001</v>
      </c>
      <c r="F3" s="39">
        <v>50</v>
      </c>
      <c r="G3" s="94">
        <f t="shared" ref="G3:G12" si="6">(E3/F3)*(2025-D3)</f>
        <v>1040751.726</v>
      </c>
      <c r="H3" s="54">
        <f t="shared" ref="H3:H12" si="7">E3-G3</f>
        <v>16305110.374000002</v>
      </c>
      <c r="I3" s="55">
        <v>1.2548999999999999</v>
      </c>
      <c r="J3" s="54">
        <f t="shared" si="0"/>
        <v>21767322.349289998</v>
      </c>
      <c r="K3" s="54">
        <f t="shared" si="1"/>
        <v>1306039.3409573999</v>
      </c>
      <c r="L3" s="54">
        <f t="shared" si="2"/>
        <v>20461283.008332599</v>
      </c>
      <c r="M3" s="54">
        <f t="shared" si="3"/>
        <v>4156172.6343325973</v>
      </c>
      <c r="N3" s="54">
        <f t="shared" si="4"/>
        <v>4421460.2492899969</v>
      </c>
      <c r="O3" s="54">
        <f t="shared" si="5"/>
        <v>265287.6149573999</v>
      </c>
      <c r="P3" s="99"/>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c r="ES3" s="52"/>
      <c r="ET3" s="52"/>
      <c r="EU3" s="52"/>
      <c r="EV3" s="52"/>
      <c r="EW3" s="52"/>
      <c r="EX3" s="52"/>
      <c r="EY3" s="52"/>
      <c r="EZ3" s="52"/>
      <c r="FA3" s="52"/>
      <c r="FB3" s="52"/>
      <c r="FC3" s="52"/>
      <c r="FD3" s="52"/>
      <c r="FE3" s="52"/>
      <c r="FF3" s="52"/>
      <c r="FG3" s="52"/>
      <c r="FH3" s="52"/>
      <c r="FI3" s="52"/>
      <c r="FJ3" s="52"/>
      <c r="FK3" s="52"/>
      <c r="FL3" s="52"/>
      <c r="FM3" s="52"/>
      <c r="FN3" s="52"/>
      <c r="FO3" s="52"/>
      <c r="FP3" s="52"/>
      <c r="FQ3" s="52"/>
      <c r="FR3" s="52"/>
      <c r="FS3" s="52"/>
      <c r="FT3" s="52"/>
      <c r="FU3" s="52"/>
      <c r="FV3" s="52"/>
      <c r="FW3" s="52"/>
      <c r="FX3" s="52"/>
      <c r="FY3" s="52"/>
      <c r="FZ3" s="52"/>
      <c r="GA3" s="52"/>
      <c r="GB3" s="52"/>
      <c r="GC3" s="52"/>
      <c r="GD3" s="52"/>
      <c r="GE3" s="52"/>
      <c r="GF3" s="52"/>
      <c r="GG3" s="52"/>
      <c r="GH3" s="52"/>
      <c r="GI3" s="52"/>
      <c r="GJ3" s="52"/>
      <c r="GK3" s="52"/>
      <c r="GL3" s="52"/>
      <c r="GM3" s="52"/>
      <c r="GN3" s="52"/>
      <c r="GO3" s="52"/>
      <c r="GP3" s="52"/>
      <c r="GQ3" s="52"/>
      <c r="GR3" s="52"/>
      <c r="GS3" s="52"/>
      <c r="GT3" s="52"/>
      <c r="GU3" s="52"/>
      <c r="GV3" s="52"/>
      <c r="GW3" s="52"/>
      <c r="GX3" s="52"/>
      <c r="GY3" s="52"/>
      <c r="GZ3" s="52"/>
      <c r="HA3" s="52"/>
      <c r="HB3" s="52"/>
      <c r="HC3" s="52"/>
      <c r="HD3" s="52"/>
      <c r="HE3" s="52"/>
      <c r="HF3" s="52"/>
      <c r="HG3" s="52"/>
      <c r="HH3" s="52"/>
      <c r="HI3" s="52"/>
      <c r="HJ3" s="52"/>
      <c r="HK3" s="52"/>
      <c r="HL3" s="52"/>
      <c r="HM3" s="52"/>
      <c r="HN3" s="52"/>
      <c r="HO3" s="52"/>
      <c r="HP3" s="52"/>
      <c r="HQ3" s="52"/>
      <c r="HR3" s="52"/>
      <c r="HS3" s="52"/>
      <c r="HT3" s="52"/>
      <c r="HU3" s="52"/>
      <c r="HV3" s="52"/>
      <c r="HW3" s="52"/>
      <c r="HX3" s="52"/>
      <c r="HY3" s="52"/>
      <c r="HZ3" s="52"/>
      <c r="IA3" s="52"/>
      <c r="IB3" s="52"/>
      <c r="IC3" s="52"/>
      <c r="ID3" s="52"/>
      <c r="IE3" s="52"/>
      <c r="IF3" s="52"/>
      <c r="IG3" s="52"/>
      <c r="IH3" s="52"/>
      <c r="II3" s="52"/>
      <c r="IJ3" s="52"/>
      <c r="IK3" s="52"/>
      <c r="IL3" s="52"/>
      <c r="IM3" s="52"/>
      <c r="IN3" s="52"/>
      <c r="IO3" s="52"/>
      <c r="IP3" s="52"/>
      <c r="IQ3" s="52"/>
      <c r="IR3" s="52"/>
      <c r="IS3" s="52"/>
      <c r="IT3" s="52"/>
      <c r="IU3" s="52"/>
      <c r="IV3" s="52"/>
      <c r="IW3" s="52"/>
      <c r="IX3" s="52"/>
      <c r="IY3" s="52"/>
      <c r="IZ3" s="52"/>
      <c r="JA3" s="52"/>
      <c r="JB3" s="52"/>
      <c r="JC3" s="52"/>
      <c r="JD3" s="52"/>
      <c r="JE3" s="52"/>
      <c r="JF3" s="52"/>
      <c r="JG3" s="52"/>
      <c r="JH3" s="52"/>
      <c r="JI3" s="52"/>
      <c r="JJ3" s="52"/>
      <c r="JK3" s="52"/>
      <c r="JL3" s="52"/>
      <c r="JM3" s="52"/>
      <c r="JN3" s="52"/>
      <c r="JO3" s="52"/>
      <c r="JP3" s="52"/>
      <c r="JQ3" s="52"/>
      <c r="JR3" s="52"/>
      <c r="JS3" s="52"/>
      <c r="JT3" s="52"/>
      <c r="JU3" s="52"/>
      <c r="JV3" s="52"/>
      <c r="JW3" s="52"/>
      <c r="JX3" s="52"/>
      <c r="JY3" s="52"/>
      <c r="JZ3" s="52"/>
      <c r="KA3" s="52"/>
      <c r="KB3" s="52"/>
      <c r="KC3" s="52"/>
      <c r="KD3" s="52"/>
      <c r="KE3" s="52"/>
      <c r="KF3" s="52"/>
      <c r="KG3" s="52"/>
      <c r="KH3" s="52"/>
      <c r="KI3" s="52"/>
      <c r="KJ3" s="52"/>
      <c r="KK3" s="52"/>
      <c r="KL3" s="52"/>
      <c r="KM3" s="52"/>
      <c r="KN3" s="52"/>
      <c r="KO3" s="52"/>
      <c r="KP3" s="52"/>
      <c r="KQ3" s="52"/>
      <c r="KR3" s="52"/>
      <c r="KS3" s="52"/>
      <c r="KT3" s="52"/>
      <c r="KU3" s="52"/>
      <c r="KV3" s="52"/>
      <c r="KW3" s="52"/>
      <c r="KX3" s="52"/>
      <c r="KY3" s="52"/>
      <c r="KZ3" s="52"/>
      <c r="LA3" s="52"/>
      <c r="LB3" s="52"/>
      <c r="LC3" s="52"/>
      <c r="LD3" s="52"/>
      <c r="LE3" s="52"/>
      <c r="LF3" s="52"/>
      <c r="LG3" s="52"/>
      <c r="LH3" s="52"/>
      <c r="LI3" s="52"/>
      <c r="LJ3" s="52"/>
      <c r="LK3" s="52"/>
      <c r="LL3" s="52"/>
      <c r="LM3" s="52"/>
      <c r="LN3" s="52"/>
      <c r="LO3" s="52"/>
      <c r="LP3" s="52"/>
      <c r="LQ3" s="52"/>
      <c r="LR3" s="52"/>
      <c r="LS3" s="52"/>
      <c r="LT3" s="52"/>
      <c r="LU3" s="52"/>
      <c r="LV3" s="52"/>
      <c r="LW3" s="52"/>
      <c r="LX3" s="52"/>
      <c r="LY3" s="52"/>
      <c r="LZ3" s="52"/>
      <c r="MA3" s="52"/>
      <c r="MB3" s="52"/>
      <c r="MC3" s="52"/>
      <c r="MD3" s="52"/>
      <c r="ME3" s="52"/>
      <c r="MF3" s="52"/>
      <c r="MG3" s="52"/>
      <c r="MH3" s="52"/>
      <c r="MI3" s="52"/>
      <c r="MJ3" s="52"/>
      <c r="MK3" s="52"/>
      <c r="ML3" s="52"/>
      <c r="MM3" s="52"/>
      <c r="MN3" s="52"/>
      <c r="MO3" s="52"/>
      <c r="MP3" s="52"/>
      <c r="MQ3" s="52"/>
      <c r="MR3" s="52"/>
      <c r="MS3" s="52"/>
      <c r="MT3" s="52"/>
      <c r="MU3" s="52"/>
      <c r="MV3" s="52"/>
      <c r="MW3" s="52"/>
      <c r="MX3" s="52"/>
      <c r="MY3" s="52"/>
      <c r="MZ3" s="52"/>
      <c r="NA3" s="52"/>
      <c r="NB3" s="52"/>
      <c r="NC3" s="52"/>
      <c r="ND3" s="52"/>
      <c r="NE3" s="52"/>
      <c r="NF3" s="52"/>
      <c r="NG3" s="52"/>
      <c r="NH3" s="52"/>
      <c r="NI3" s="52"/>
      <c r="NJ3" s="52"/>
      <c r="NK3" s="52"/>
      <c r="NL3" s="52"/>
      <c r="NM3" s="52"/>
      <c r="NN3" s="52"/>
      <c r="NO3" s="52"/>
      <c r="NP3" s="52"/>
      <c r="NQ3" s="52"/>
      <c r="NR3" s="52"/>
      <c r="NS3" s="52"/>
      <c r="NT3" s="52"/>
      <c r="NU3" s="52"/>
      <c r="NV3" s="52"/>
      <c r="NW3" s="52"/>
      <c r="NX3" s="52"/>
      <c r="NY3" s="52"/>
      <c r="NZ3" s="52"/>
      <c r="OA3" s="52"/>
      <c r="OB3" s="52"/>
      <c r="OC3" s="52"/>
      <c r="OD3" s="52"/>
      <c r="OE3" s="52"/>
      <c r="OF3" s="52"/>
      <c r="OG3" s="52"/>
      <c r="OH3" s="52"/>
      <c r="OI3" s="52"/>
      <c r="OJ3" s="52"/>
      <c r="OK3" s="52"/>
      <c r="OL3" s="52"/>
      <c r="OM3" s="52"/>
      <c r="ON3" s="52"/>
      <c r="OO3" s="52"/>
      <c r="OP3" s="52"/>
      <c r="OQ3" s="52"/>
      <c r="OR3" s="52"/>
      <c r="OS3" s="52"/>
      <c r="OT3" s="52"/>
      <c r="OU3" s="52"/>
      <c r="OV3" s="52"/>
      <c r="OW3" s="52"/>
      <c r="OX3" s="52"/>
      <c r="OY3" s="52"/>
      <c r="OZ3" s="52"/>
      <c r="PA3" s="52"/>
      <c r="PB3" s="52"/>
      <c r="PC3" s="52"/>
      <c r="PD3" s="52"/>
      <c r="PE3" s="52"/>
      <c r="PF3" s="52"/>
      <c r="PG3" s="52"/>
      <c r="PH3" s="52"/>
      <c r="PI3" s="52"/>
      <c r="PJ3" s="52"/>
      <c r="PK3" s="52"/>
      <c r="PL3" s="52"/>
      <c r="PM3" s="52"/>
      <c r="PN3" s="52"/>
      <c r="PO3" s="52"/>
      <c r="PP3" s="52"/>
      <c r="PQ3" s="52"/>
      <c r="PR3" s="52"/>
      <c r="PS3" s="52"/>
      <c r="PT3" s="52"/>
      <c r="PU3" s="52"/>
      <c r="PV3" s="52"/>
      <c r="PW3" s="52"/>
      <c r="PX3" s="52"/>
      <c r="PY3" s="52"/>
      <c r="PZ3" s="52"/>
      <c r="QA3" s="52"/>
      <c r="QB3" s="52"/>
      <c r="QC3" s="52"/>
      <c r="QD3" s="52"/>
      <c r="QE3" s="52"/>
      <c r="QF3" s="52"/>
      <c r="QG3" s="52"/>
      <c r="QH3" s="52"/>
      <c r="QI3" s="52"/>
      <c r="QJ3" s="52"/>
      <c r="QK3" s="52"/>
      <c r="QL3" s="52"/>
      <c r="QM3" s="52"/>
      <c r="QN3" s="52"/>
      <c r="QO3" s="52"/>
      <c r="QP3" s="52"/>
      <c r="QQ3" s="52"/>
      <c r="QR3" s="52"/>
      <c r="QS3" s="52"/>
      <c r="QT3" s="52"/>
      <c r="QU3" s="52"/>
      <c r="QV3" s="52"/>
      <c r="QW3" s="52"/>
      <c r="QX3" s="52"/>
      <c r="QY3" s="52"/>
      <c r="QZ3" s="52"/>
      <c r="RA3" s="52"/>
      <c r="RB3" s="52"/>
      <c r="RC3" s="52"/>
      <c r="RD3" s="52"/>
      <c r="RE3" s="52"/>
      <c r="RF3" s="52"/>
      <c r="RG3" s="52"/>
      <c r="RH3" s="52"/>
      <c r="RI3" s="52"/>
      <c r="RJ3" s="52"/>
      <c r="RK3" s="52"/>
      <c r="RL3" s="52"/>
      <c r="RM3" s="52"/>
      <c r="RN3" s="52"/>
      <c r="RO3" s="52"/>
      <c r="RP3" s="52"/>
      <c r="RQ3" s="52"/>
      <c r="RR3" s="52"/>
      <c r="RS3" s="52"/>
      <c r="RT3" s="52"/>
      <c r="RU3" s="52"/>
      <c r="RV3" s="52"/>
      <c r="RW3" s="52"/>
      <c r="RX3" s="52"/>
      <c r="RY3" s="52"/>
      <c r="RZ3" s="52"/>
      <c r="SA3" s="52"/>
      <c r="SB3" s="52"/>
      <c r="SC3" s="52"/>
      <c r="SD3" s="52"/>
      <c r="SE3" s="52"/>
      <c r="SF3" s="52"/>
      <c r="SG3" s="52"/>
      <c r="SH3" s="52"/>
      <c r="SI3" s="52"/>
      <c r="SJ3" s="52"/>
      <c r="SK3" s="52"/>
      <c r="SL3" s="52"/>
      <c r="SM3" s="52"/>
      <c r="SN3" s="52"/>
      <c r="SO3" s="52"/>
      <c r="SP3" s="52"/>
      <c r="SQ3" s="52"/>
      <c r="SR3" s="52"/>
      <c r="SS3" s="52"/>
      <c r="ST3" s="52"/>
      <c r="SU3" s="52"/>
      <c r="SV3" s="52"/>
      <c r="SW3" s="52"/>
      <c r="SX3" s="52"/>
      <c r="SY3" s="52"/>
      <c r="SZ3" s="52"/>
      <c r="TA3" s="52"/>
      <c r="TB3" s="52"/>
      <c r="TC3" s="52"/>
      <c r="TD3" s="52"/>
      <c r="TE3" s="52"/>
      <c r="TF3" s="52"/>
      <c r="TG3" s="52"/>
      <c r="TH3" s="52"/>
      <c r="TI3" s="52"/>
      <c r="TJ3" s="52"/>
      <c r="TK3" s="52"/>
      <c r="TL3" s="52"/>
      <c r="TM3" s="52"/>
      <c r="TN3" s="52"/>
      <c r="TO3" s="52"/>
      <c r="TP3" s="52"/>
      <c r="TQ3" s="52"/>
      <c r="TR3" s="52"/>
      <c r="TS3" s="52"/>
      <c r="TT3" s="52"/>
      <c r="TU3" s="52"/>
      <c r="TV3" s="52"/>
      <c r="TW3" s="52"/>
      <c r="TX3" s="52"/>
      <c r="TY3" s="52"/>
      <c r="TZ3" s="52"/>
      <c r="UA3" s="52"/>
      <c r="UB3" s="52"/>
      <c r="UC3" s="52"/>
      <c r="UD3" s="52"/>
      <c r="UE3" s="52"/>
      <c r="UF3" s="52"/>
      <c r="UG3" s="52"/>
      <c r="UH3" s="52"/>
      <c r="UI3" s="52"/>
      <c r="UJ3" s="52"/>
      <c r="UK3" s="52"/>
      <c r="UL3" s="52"/>
      <c r="UM3" s="52"/>
      <c r="UN3" s="52"/>
      <c r="UO3" s="52"/>
      <c r="UP3" s="52"/>
      <c r="UQ3" s="52"/>
      <c r="UR3" s="52"/>
      <c r="US3" s="52"/>
      <c r="UT3" s="52"/>
      <c r="UU3" s="52"/>
      <c r="UV3" s="52"/>
      <c r="UW3" s="52"/>
      <c r="UX3" s="52"/>
      <c r="UY3" s="52"/>
      <c r="UZ3" s="52"/>
      <c r="VA3" s="52"/>
      <c r="VB3" s="52"/>
      <c r="VC3" s="52"/>
      <c r="VD3" s="52"/>
      <c r="VE3" s="52"/>
      <c r="VF3" s="52"/>
      <c r="VG3" s="52"/>
      <c r="VH3" s="52"/>
      <c r="VI3" s="52"/>
      <c r="VJ3" s="52"/>
      <c r="VK3" s="52"/>
      <c r="VL3" s="52"/>
      <c r="VM3" s="52"/>
      <c r="VN3" s="52"/>
      <c r="VO3" s="52"/>
      <c r="VP3" s="52"/>
      <c r="VQ3" s="52"/>
      <c r="VR3" s="52"/>
      <c r="VS3" s="52"/>
      <c r="VT3" s="52"/>
      <c r="VU3" s="52"/>
      <c r="VV3" s="52"/>
      <c r="VW3" s="52"/>
      <c r="VX3" s="52"/>
      <c r="VY3" s="52"/>
      <c r="VZ3" s="52"/>
      <c r="WA3" s="52"/>
      <c r="WB3" s="52"/>
      <c r="WC3" s="52"/>
      <c r="WD3" s="52"/>
      <c r="WE3" s="52"/>
      <c r="WF3" s="52"/>
      <c r="WG3" s="52"/>
      <c r="WH3" s="52"/>
      <c r="WI3" s="52"/>
      <c r="WJ3" s="52"/>
      <c r="WK3" s="52"/>
      <c r="WL3" s="52"/>
      <c r="WM3" s="52"/>
      <c r="WN3" s="52"/>
      <c r="WO3" s="52"/>
      <c r="WP3" s="52"/>
      <c r="WQ3" s="52"/>
      <c r="WR3" s="52"/>
      <c r="WS3" s="52"/>
      <c r="WT3" s="52"/>
      <c r="WU3" s="52"/>
      <c r="WV3" s="52"/>
      <c r="WW3" s="52"/>
      <c r="WX3" s="52"/>
      <c r="WY3" s="52"/>
      <c r="WZ3" s="52"/>
      <c r="XA3" s="52"/>
      <c r="XB3" s="52"/>
      <c r="XC3" s="52"/>
      <c r="XD3" s="52"/>
      <c r="XE3" s="52"/>
      <c r="XF3" s="52"/>
      <c r="XG3" s="52"/>
      <c r="XH3" s="52"/>
      <c r="XI3" s="52"/>
      <c r="XJ3" s="52"/>
      <c r="XK3" s="52"/>
      <c r="XL3" s="52"/>
      <c r="XM3" s="52"/>
      <c r="XN3" s="52"/>
      <c r="XO3" s="52"/>
      <c r="XP3" s="52"/>
      <c r="XQ3" s="52"/>
      <c r="XR3" s="52"/>
      <c r="XS3" s="52"/>
      <c r="XT3" s="52"/>
      <c r="XU3" s="52"/>
      <c r="XV3" s="52"/>
      <c r="XW3" s="52"/>
      <c r="XX3" s="52"/>
      <c r="XY3" s="52"/>
      <c r="XZ3" s="52"/>
      <c r="YA3" s="52"/>
      <c r="YB3" s="52"/>
      <c r="YC3" s="52"/>
      <c r="YD3" s="52"/>
      <c r="YE3" s="52"/>
      <c r="YF3" s="52"/>
      <c r="YG3" s="52"/>
      <c r="YH3" s="52"/>
      <c r="YI3" s="52"/>
      <c r="YJ3" s="52"/>
      <c r="YK3" s="52"/>
      <c r="YL3" s="52"/>
      <c r="YM3" s="52"/>
      <c r="YN3" s="52"/>
      <c r="YO3" s="52"/>
      <c r="YP3" s="52"/>
      <c r="YQ3" s="52"/>
      <c r="YR3" s="52"/>
      <c r="YS3" s="52"/>
      <c r="YT3" s="52"/>
      <c r="YU3" s="52"/>
      <c r="YV3" s="52"/>
      <c r="YW3" s="52"/>
      <c r="YX3" s="52"/>
      <c r="YY3" s="52"/>
      <c r="YZ3" s="52"/>
      <c r="ZA3" s="52"/>
      <c r="ZB3" s="52"/>
      <c r="ZC3" s="52"/>
      <c r="ZD3" s="52"/>
      <c r="ZE3" s="52"/>
      <c r="ZF3" s="52"/>
      <c r="ZG3" s="52"/>
      <c r="ZH3" s="52"/>
      <c r="ZI3" s="52"/>
      <c r="ZJ3" s="52"/>
      <c r="ZK3" s="52"/>
      <c r="ZL3" s="52"/>
      <c r="ZM3" s="52"/>
      <c r="ZN3" s="52"/>
      <c r="ZO3" s="52"/>
      <c r="ZP3" s="52"/>
      <c r="ZQ3" s="52"/>
      <c r="ZR3" s="52"/>
      <c r="ZS3" s="52"/>
      <c r="ZT3" s="52"/>
      <c r="ZU3" s="52"/>
      <c r="ZV3" s="52"/>
      <c r="ZW3" s="52"/>
      <c r="ZX3" s="52"/>
      <c r="ZY3" s="52"/>
      <c r="ZZ3" s="52"/>
      <c r="AAA3" s="52"/>
      <c r="AAB3" s="52"/>
      <c r="AAC3" s="52"/>
      <c r="AAD3" s="52"/>
      <c r="AAE3" s="52"/>
      <c r="AAF3" s="52"/>
      <c r="AAG3" s="52"/>
      <c r="AAH3" s="52"/>
      <c r="AAI3" s="52"/>
      <c r="AAJ3" s="52"/>
      <c r="AAK3" s="52"/>
      <c r="AAL3" s="52"/>
      <c r="AAM3" s="52"/>
      <c r="AAN3" s="52"/>
      <c r="AAO3" s="52"/>
      <c r="AAP3" s="52"/>
      <c r="AAQ3" s="52"/>
      <c r="AAR3" s="52"/>
      <c r="AAS3" s="52"/>
      <c r="AAT3" s="52"/>
      <c r="AAU3" s="52"/>
      <c r="AAV3" s="52"/>
      <c r="AAW3" s="52"/>
      <c r="AAX3" s="52"/>
      <c r="AAY3" s="52"/>
      <c r="AAZ3" s="52"/>
      <c r="ABA3" s="52"/>
      <c r="ABB3" s="52"/>
      <c r="ABC3" s="52"/>
      <c r="ABD3" s="52"/>
      <c r="ABE3" s="52"/>
      <c r="ABF3" s="52"/>
      <c r="ABG3" s="52"/>
      <c r="ABH3" s="52"/>
      <c r="ABI3" s="52"/>
      <c r="ABJ3" s="52"/>
      <c r="ABK3" s="52"/>
      <c r="ABL3" s="52"/>
      <c r="ABM3" s="52"/>
      <c r="ABN3" s="52"/>
      <c r="ABO3" s="52"/>
      <c r="ABP3" s="52"/>
      <c r="ABQ3" s="52"/>
      <c r="ABR3" s="52"/>
      <c r="ABS3" s="52"/>
      <c r="ABT3" s="52"/>
      <c r="ABU3" s="52"/>
      <c r="ABV3" s="52"/>
      <c r="ABW3" s="52"/>
      <c r="ABX3" s="52"/>
      <c r="ABY3" s="52"/>
      <c r="ABZ3" s="52"/>
      <c r="ACA3" s="52"/>
      <c r="ACB3" s="52"/>
      <c r="ACC3" s="52"/>
      <c r="ACD3" s="52"/>
      <c r="ACE3" s="52"/>
      <c r="ACF3" s="52"/>
      <c r="ACG3" s="52"/>
      <c r="ACH3" s="52"/>
      <c r="ACI3" s="52"/>
      <c r="ACJ3" s="52"/>
      <c r="ACK3" s="52"/>
      <c r="ACL3" s="52"/>
      <c r="ACM3" s="52"/>
      <c r="ACN3" s="52"/>
      <c r="ACO3" s="52"/>
      <c r="ACP3" s="52"/>
      <c r="ACQ3" s="52"/>
      <c r="ACR3" s="52"/>
      <c r="ACS3" s="52"/>
      <c r="ACT3" s="52"/>
      <c r="ACU3" s="52"/>
      <c r="ACV3" s="52"/>
      <c r="ACW3" s="52"/>
      <c r="ACX3" s="52"/>
      <c r="ACY3" s="52"/>
      <c r="ACZ3" s="52"/>
      <c r="ADA3" s="52"/>
      <c r="ADB3" s="52"/>
      <c r="ADC3" s="52"/>
      <c r="ADD3" s="52"/>
      <c r="ADE3" s="52"/>
      <c r="ADF3" s="52"/>
      <c r="ADG3" s="52"/>
      <c r="ADH3" s="52"/>
      <c r="ADI3" s="52"/>
      <c r="ADJ3" s="52"/>
      <c r="ADK3" s="52"/>
      <c r="ADL3" s="52"/>
      <c r="ADM3" s="52"/>
      <c r="ADN3" s="52"/>
      <c r="ADO3" s="52"/>
      <c r="ADP3" s="52"/>
      <c r="ADQ3" s="52"/>
      <c r="ADR3" s="52"/>
      <c r="ADS3" s="52"/>
      <c r="ADT3" s="52"/>
      <c r="ADU3" s="52"/>
      <c r="ADV3" s="52"/>
      <c r="ADW3" s="52"/>
      <c r="ADX3" s="52"/>
      <c r="ADY3" s="52"/>
      <c r="ADZ3" s="52"/>
      <c r="AEA3" s="52"/>
      <c r="AEB3" s="52"/>
      <c r="AEC3" s="52"/>
      <c r="AED3" s="52"/>
      <c r="AEE3" s="52"/>
      <c r="AEF3" s="52"/>
      <c r="AEG3" s="52"/>
      <c r="AEH3" s="52"/>
      <c r="AEI3" s="52"/>
      <c r="AEJ3" s="52"/>
      <c r="AEK3" s="52"/>
      <c r="AEL3" s="52"/>
      <c r="AEM3" s="52"/>
      <c r="AEN3" s="52"/>
      <c r="AEO3" s="52"/>
      <c r="AEP3" s="52"/>
      <c r="AEQ3" s="52"/>
      <c r="AER3" s="52"/>
      <c r="AES3" s="52"/>
      <c r="AET3" s="52"/>
      <c r="AEU3" s="52"/>
      <c r="AEV3" s="52"/>
      <c r="AEW3" s="52"/>
      <c r="AEX3" s="52"/>
      <c r="AEY3" s="52"/>
      <c r="AEZ3" s="52"/>
      <c r="AFA3" s="52"/>
      <c r="AFB3" s="52"/>
      <c r="AFC3" s="52"/>
      <c r="AFD3" s="52"/>
      <c r="AFE3" s="52"/>
      <c r="AFF3" s="52"/>
      <c r="AFG3" s="52"/>
      <c r="AFH3" s="52"/>
      <c r="AFI3" s="52"/>
      <c r="AFJ3" s="52"/>
      <c r="AFK3" s="52"/>
      <c r="AFL3" s="52"/>
      <c r="AFM3" s="52"/>
      <c r="AFN3" s="52"/>
      <c r="AFO3" s="52"/>
      <c r="AFP3" s="52"/>
      <c r="AFQ3" s="52"/>
      <c r="AFR3" s="52"/>
      <c r="AFS3" s="52"/>
      <c r="AFT3" s="52"/>
      <c r="AFU3" s="52"/>
      <c r="AFV3" s="52"/>
      <c r="AFW3" s="52"/>
      <c r="AFX3" s="52"/>
      <c r="AFY3" s="52"/>
      <c r="AFZ3" s="52"/>
      <c r="AGA3" s="52"/>
      <c r="AGB3" s="52"/>
      <c r="AGC3" s="52"/>
      <c r="AGD3" s="52"/>
      <c r="AGE3" s="52"/>
      <c r="AGF3" s="52"/>
      <c r="AGG3" s="52"/>
      <c r="AGH3" s="52"/>
      <c r="AGI3" s="52"/>
      <c r="AGJ3" s="52"/>
      <c r="AGK3" s="52"/>
      <c r="AGL3" s="52"/>
      <c r="AGM3" s="52"/>
      <c r="AGN3" s="52"/>
      <c r="AGO3" s="52"/>
      <c r="AGP3" s="52"/>
      <c r="AGQ3" s="52"/>
      <c r="AGR3" s="52"/>
      <c r="AGS3" s="52"/>
      <c r="AGT3" s="52"/>
      <c r="AGU3" s="52"/>
      <c r="AGV3" s="52"/>
      <c r="AGW3" s="52"/>
      <c r="AGX3" s="52"/>
      <c r="AGY3" s="52"/>
      <c r="AGZ3" s="52"/>
      <c r="AHA3" s="52"/>
      <c r="AHB3" s="52"/>
      <c r="AHC3" s="52"/>
      <c r="AHD3" s="52"/>
      <c r="AHE3" s="52"/>
      <c r="AHF3" s="52"/>
      <c r="AHG3" s="52"/>
      <c r="AHH3" s="52"/>
      <c r="AHI3" s="52"/>
      <c r="AHJ3" s="52"/>
      <c r="AHK3" s="52"/>
      <c r="AHL3" s="52"/>
      <c r="AHM3" s="52"/>
      <c r="AHN3" s="52"/>
      <c r="AHO3" s="52"/>
      <c r="AHP3" s="52"/>
      <c r="AHQ3" s="52"/>
      <c r="AHR3" s="52"/>
      <c r="AHS3" s="52"/>
      <c r="AHT3" s="52"/>
      <c r="AHU3" s="52"/>
      <c r="AHV3" s="52"/>
      <c r="AHW3" s="52"/>
      <c r="AHX3" s="52"/>
      <c r="AHY3" s="52"/>
      <c r="AHZ3" s="52"/>
      <c r="AIA3" s="52"/>
      <c r="AIB3" s="52"/>
      <c r="AIC3" s="52"/>
      <c r="AID3" s="52"/>
      <c r="AIE3" s="52"/>
      <c r="AIF3" s="52"/>
      <c r="AIG3" s="52"/>
      <c r="AIH3" s="52"/>
      <c r="AII3" s="52"/>
      <c r="AIJ3" s="52"/>
      <c r="AIK3" s="52"/>
      <c r="AIL3" s="52"/>
      <c r="AIM3" s="52"/>
      <c r="AIN3" s="52"/>
      <c r="AIO3" s="52"/>
      <c r="AIP3" s="52"/>
      <c r="AIQ3" s="52"/>
      <c r="AIR3" s="52"/>
      <c r="AIS3" s="52"/>
      <c r="AIT3" s="52"/>
      <c r="AIU3" s="52"/>
      <c r="AIV3" s="52"/>
      <c r="AIW3" s="52"/>
      <c r="AIX3" s="52"/>
      <c r="AIY3" s="52"/>
      <c r="AIZ3" s="52"/>
      <c r="AJA3" s="52"/>
      <c r="AJB3" s="52"/>
      <c r="AJC3" s="52"/>
      <c r="AJD3" s="52"/>
      <c r="AJE3" s="52"/>
      <c r="AJF3" s="52"/>
      <c r="AJG3" s="52"/>
      <c r="AJH3" s="52"/>
      <c r="AJI3" s="52"/>
      <c r="AJJ3" s="52"/>
      <c r="AJK3" s="52"/>
      <c r="AJL3" s="52"/>
      <c r="AJM3" s="52"/>
      <c r="AJN3" s="52"/>
      <c r="AJO3" s="52"/>
      <c r="AJP3" s="52"/>
      <c r="AJQ3" s="52"/>
      <c r="AJR3" s="52"/>
      <c r="AJS3" s="52"/>
      <c r="AJT3" s="52"/>
      <c r="AJU3" s="52"/>
      <c r="AJV3" s="52"/>
      <c r="AJW3" s="52"/>
      <c r="AJX3" s="52"/>
      <c r="AJY3" s="52"/>
      <c r="AJZ3" s="52"/>
      <c r="AKA3" s="52"/>
      <c r="AKB3" s="52"/>
      <c r="AKC3" s="52"/>
      <c r="AKD3" s="52"/>
      <c r="AKE3" s="52"/>
      <c r="AKF3" s="52"/>
      <c r="AKG3" s="52"/>
      <c r="AKH3" s="52"/>
      <c r="AKI3" s="52"/>
      <c r="AKJ3" s="52"/>
      <c r="AKK3" s="52"/>
      <c r="AKL3" s="52"/>
      <c r="AKM3" s="52"/>
      <c r="AKN3" s="52"/>
      <c r="AKO3" s="52"/>
      <c r="AKP3" s="52"/>
      <c r="AKQ3" s="52"/>
      <c r="AKR3" s="52"/>
      <c r="AKS3" s="52"/>
      <c r="AKT3" s="52"/>
      <c r="AKU3" s="52"/>
      <c r="AKV3" s="52"/>
      <c r="AKW3" s="52"/>
      <c r="AKX3" s="52"/>
      <c r="AKY3" s="52"/>
      <c r="AKZ3" s="52"/>
      <c r="ALA3" s="52"/>
      <c r="ALB3" s="52"/>
      <c r="ALC3" s="52"/>
      <c r="ALD3" s="52"/>
      <c r="ALE3" s="52"/>
      <c r="ALF3" s="52"/>
      <c r="ALG3" s="52"/>
      <c r="ALH3" s="52"/>
      <c r="ALI3" s="52"/>
      <c r="ALJ3" s="52"/>
      <c r="ALK3" s="52"/>
      <c r="ALL3" s="52"/>
      <c r="ALM3" s="52"/>
      <c r="ALN3" s="52"/>
      <c r="ALO3" s="52"/>
      <c r="ALP3" s="52"/>
      <c r="ALQ3" s="52"/>
      <c r="ALR3" s="52"/>
      <c r="ALS3" s="52"/>
      <c r="ALT3" s="52"/>
      <c r="ALU3" s="52"/>
      <c r="ALV3" s="52"/>
      <c r="ALW3" s="52"/>
      <c r="ALX3" s="52"/>
      <c r="ALY3" s="52"/>
      <c r="ALZ3" s="52"/>
      <c r="AMA3" s="52"/>
      <c r="AMB3" s="52"/>
      <c r="AMC3" s="52"/>
      <c r="AMD3" s="52"/>
      <c r="AME3" s="52"/>
      <c r="AMF3" s="52"/>
      <c r="AMG3" s="52"/>
      <c r="AMH3" s="52"/>
      <c r="AMI3" s="52"/>
      <c r="AMJ3" s="52"/>
      <c r="AMK3" s="52"/>
      <c r="AML3" s="52"/>
      <c r="AMM3" s="52"/>
      <c r="AMN3" s="52"/>
      <c r="AMO3" s="52"/>
      <c r="AMP3" s="52"/>
      <c r="AMQ3" s="52"/>
      <c r="AMR3" s="52"/>
      <c r="AMS3" s="52"/>
      <c r="AMT3" s="52"/>
      <c r="AMU3" s="52"/>
      <c r="AMV3" s="52"/>
      <c r="AMW3" s="52"/>
      <c r="AMX3" s="52"/>
      <c r="AMY3" s="52"/>
      <c r="AMZ3" s="52"/>
      <c r="ANA3" s="52"/>
      <c r="ANB3" s="52"/>
      <c r="ANC3" s="52"/>
      <c r="AND3" s="52"/>
      <c r="ANE3" s="52"/>
      <c r="ANF3" s="52"/>
      <c r="ANG3" s="52"/>
      <c r="ANH3" s="52"/>
      <c r="ANI3" s="52"/>
      <c r="ANJ3" s="52"/>
      <c r="ANK3" s="52"/>
      <c r="ANL3" s="52"/>
      <c r="ANM3" s="52"/>
      <c r="ANN3" s="52"/>
      <c r="ANO3" s="52"/>
      <c r="ANP3" s="52"/>
      <c r="ANQ3" s="52"/>
      <c r="ANR3" s="52"/>
      <c r="ANS3" s="52"/>
      <c r="ANT3" s="52"/>
      <c r="ANU3" s="52"/>
      <c r="ANV3" s="52"/>
      <c r="ANW3" s="52"/>
      <c r="ANX3" s="52"/>
      <c r="ANY3" s="52"/>
      <c r="ANZ3" s="52"/>
      <c r="AOA3" s="52"/>
      <c r="AOB3" s="52"/>
      <c r="AOC3" s="52"/>
      <c r="AOD3" s="52"/>
      <c r="AOE3" s="52"/>
      <c r="AOF3" s="52"/>
      <c r="AOG3" s="52"/>
      <c r="AOH3" s="52"/>
      <c r="AOI3" s="52"/>
      <c r="AOJ3" s="52"/>
      <c r="AOK3" s="52"/>
      <c r="AOL3" s="52"/>
      <c r="AOM3" s="52"/>
      <c r="AON3" s="52"/>
      <c r="AOO3" s="52"/>
      <c r="AOP3" s="52"/>
      <c r="AOQ3" s="52"/>
      <c r="AOR3" s="52"/>
      <c r="AOS3" s="52"/>
      <c r="AOT3" s="52"/>
      <c r="AOU3" s="52"/>
      <c r="AOV3" s="52"/>
      <c r="AOW3" s="52"/>
      <c r="AOX3" s="52"/>
      <c r="AOY3" s="52"/>
      <c r="AOZ3" s="52"/>
      <c r="APA3" s="52"/>
      <c r="APB3" s="52"/>
      <c r="APC3" s="52"/>
      <c r="APD3" s="52"/>
      <c r="APE3" s="52"/>
      <c r="APF3" s="52"/>
      <c r="APG3" s="52"/>
      <c r="APH3" s="52"/>
      <c r="API3" s="52"/>
      <c r="APJ3" s="52"/>
      <c r="APK3" s="52"/>
      <c r="APL3" s="52"/>
      <c r="APM3" s="52"/>
      <c r="APN3" s="52"/>
      <c r="APO3" s="52"/>
      <c r="APP3" s="52"/>
      <c r="APQ3" s="52"/>
      <c r="APR3" s="52"/>
      <c r="APS3" s="52"/>
      <c r="APT3" s="52"/>
      <c r="APU3" s="52"/>
      <c r="APV3" s="52"/>
      <c r="APW3" s="52"/>
      <c r="APX3" s="52"/>
      <c r="APY3" s="52"/>
      <c r="APZ3" s="52"/>
      <c r="AQA3" s="52"/>
      <c r="AQB3" s="52"/>
      <c r="AQC3" s="52"/>
      <c r="AQD3" s="52"/>
      <c r="AQE3" s="52"/>
      <c r="AQF3" s="52"/>
      <c r="AQG3" s="52"/>
      <c r="AQH3" s="52"/>
      <c r="AQI3" s="52"/>
      <c r="AQJ3" s="52"/>
      <c r="AQK3" s="52"/>
      <c r="AQL3" s="52"/>
      <c r="AQM3" s="52"/>
      <c r="AQN3" s="52"/>
      <c r="AQO3" s="52"/>
      <c r="AQP3" s="52"/>
      <c r="AQQ3" s="52"/>
      <c r="AQR3" s="52"/>
      <c r="AQS3" s="52"/>
      <c r="AQT3" s="52"/>
      <c r="AQU3" s="52"/>
      <c r="AQV3" s="52"/>
      <c r="AQW3" s="52"/>
      <c r="AQX3" s="52"/>
      <c r="AQY3" s="52"/>
      <c r="AQZ3" s="52"/>
      <c r="ARA3" s="52"/>
      <c r="ARB3" s="52"/>
      <c r="ARC3" s="52"/>
      <c r="ARD3" s="52"/>
      <c r="ARE3" s="52"/>
      <c r="ARF3" s="52"/>
      <c r="ARG3" s="52"/>
      <c r="ARH3" s="52"/>
      <c r="ARI3" s="52"/>
      <c r="ARJ3" s="52"/>
      <c r="ARK3" s="52"/>
      <c r="ARL3" s="52"/>
      <c r="ARM3" s="52"/>
      <c r="ARN3" s="52"/>
      <c r="ARO3" s="52"/>
      <c r="ARP3" s="52"/>
      <c r="ARQ3" s="52"/>
      <c r="ARR3" s="52"/>
      <c r="ARS3" s="52"/>
      <c r="ART3" s="52"/>
      <c r="ARU3" s="52"/>
      <c r="ARV3" s="52"/>
      <c r="ARW3" s="52"/>
      <c r="ARX3" s="52"/>
      <c r="ARY3" s="52"/>
      <c r="ARZ3" s="52"/>
      <c r="ASA3" s="52"/>
      <c r="ASB3" s="52"/>
      <c r="ASC3" s="52"/>
      <c r="ASD3" s="52"/>
      <c r="ASE3" s="52"/>
      <c r="ASF3" s="52"/>
      <c r="ASG3" s="52"/>
      <c r="ASH3" s="52"/>
      <c r="ASI3" s="52"/>
      <c r="ASJ3" s="52"/>
      <c r="ASK3" s="52"/>
      <c r="ASL3" s="52"/>
      <c r="ASM3" s="52"/>
      <c r="ASN3" s="52"/>
      <c r="ASO3" s="52"/>
      <c r="ASP3" s="52"/>
      <c r="ASQ3" s="52"/>
      <c r="ASR3" s="52"/>
      <c r="ASS3" s="52"/>
      <c r="AST3" s="52"/>
      <c r="ASU3" s="52"/>
      <c r="ASV3" s="52"/>
      <c r="ASW3" s="52"/>
      <c r="ASX3" s="52"/>
      <c r="ASY3" s="52"/>
      <c r="ASZ3" s="52"/>
      <c r="ATA3" s="52"/>
      <c r="ATB3" s="52"/>
      <c r="ATC3" s="52"/>
      <c r="ATD3" s="52"/>
      <c r="ATE3" s="52"/>
      <c r="ATF3" s="52"/>
      <c r="ATG3" s="52"/>
      <c r="ATH3" s="52"/>
      <c r="ATI3" s="52"/>
      <c r="ATJ3" s="52"/>
      <c r="ATK3" s="52"/>
      <c r="ATL3" s="52"/>
      <c r="ATM3" s="52"/>
      <c r="ATN3" s="52"/>
      <c r="ATO3" s="52"/>
      <c r="ATP3" s="52"/>
      <c r="ATQ3" s="52"/>
      <c r="ATR3" s="52"/>
      <c r="ATS3" s="52"/>
      <c r="ATT3" s="52"/>
      <c r="ATU3" s="52"/>
      <c r="ATV3" s="52"/>
      <c r="ATW3" s="52"/>
      <c r="ATX3" s="52"/>
      <c r="ATY3" s="52"/>
      <c r="ATZ3" s="52"/>
      <c r="AUA3" s="52"/>
      <c r="AUB3" s="52"/>
      <c r="AUC3" s="52"/>
      <c r="AUD3" s="52"/>
      <c r="AUE3" s="52"/>
      <c r="AUF3" s="52"/>
      <c r="AUG3" s="52"/>
      <c r="AUH3" s="52"/>
      <c r="AUI3" s="52"/>
      <c r="AUJ3" s="52"/>
      <c r="AUK3" s="52"/>
      <c r="AUL3" s="52"/>
      <c r="AUM3" s="52"/>
      <c r="AUN3" s="52"/>
      <c r="AUO3" s="52"/>
      <c r="AUP3" s="52"/>
      <c r="AUQ3" s="52"/>
      <c r="AUR3" s="52"/>
      <c r="AUS3" s="52"/>
      <c r="AUT3" s="52"/>
      <c r="AUU3" s="52"/>
      <c r="AUV3" s="52"/>
      <c r="AUW3" s="52"/>
      <c r="AUX3" s="52"/>
      <c r="AUY3" s="52"/>
      <c r="AUZ3" s="52"/>
      <c r="AVA3" s="52"/>
      <c r="AVB3" s="52"/>
      <c r="AVC3" s="52"/>
      <c r="AVD3" s="52"/>
      <c r="AVE3" s="52"/>
      <c r="AVF3" s="52"/>
      <c r="AVG3" s="52"/>
      <c r="AVH3" s="52"/>
      <c r="AVI3" s="52"/>
      <c r="AVJ3" s="52"/>
      <c r="AVK3" s="52"/>
      <c r="AVL3" s="52"/>
      <c r="AVM3" s="52"/>
      <c r="AVN3" s="52"/>
      <c r="AVO3" s="52"/>
      <c r="AVP3" s="52"/>
      <c r="AVQ3" s="52"/>
      <c r="AVR3" s="52"/>
      <c r="AVS3" s="52"/>
      <c r="AVT3" s="52"/>
      <c r="AVU3" s="52"/>
      <c r="AVV3" s="52"/>
      <c r="AVW3" s="52"/>
      <c r="AVX3" s="52"/>
      <c r="AVY3" s="52"/>
      <c r="AVZ3" s="52"/>
      <c r="AWA3" s="52"/>
      <c r="AWB3" s="52"/>
      <c r="AWC3" s="52"/>
      <c r="AWD3" s="52"/>
      <c r="AWE3" s="52"/>
      <c r="AWF3" s="52"/>
      <c r="AWG3" s="52"/>
      <c r="AWH3" s="52"/>
      <c r="AWI3" s="52"/>
      <c r="AWJ3" s="52"/>
      <c r="AWK3" s="52"/>
      <c r="AWL3" s="52"/>
      <c r="AWM3" s="52"/>
      <c r="AWN3" s="52"/>
      <c r="AWO3" s="52"/>
      <c r="AWP3" s="52"/>
      <c r="AWQ3" s="52"/>
      <c r="AWR3" s="52"/>
      <c r="AWS3" s="52"/>
      <c r="AWT3" s="52"/>
      <c r="AWU3" s="52"/>
      <c r="AWV3" s="52"/>
      <c r="AWW3" s="52"/>
      <c r="AWX3" s="52"/>
      <c r="AWY3" s="52"/>
      <c r="AWZ3" s="52"/>
      <c r="AXA3" s="52"/>
      <c r="AXB3" s="52"/>
      <c r="AXC3" s="52"/>
      <c r="AXD3" s="52"/>
      <c r="AXE3" s="52"/>
      <c r="AXF3" s="52"/>
      <c r="AXG3" s="52"/>
      <c r="AXH3" s="52"/>
      <c r="AXI3" s="52"/>
      <c r="AXJ3" s="52"/>
      <c r="AXK3" s="52"/>
      <c r="AXL3" s="52"/>
      <c r="AXM3" s="52"/>
      <c r="AXN3" s="52"/>
      <c r="AXO3" s="52"/>
      <c r="AXP3" s="52"/>
      <c r="AXQ3" s="52"/>
      <c r="AXR3" s="52"/>
      <c r="AXS3" s="52"/>
      <c r="AXT3" s="52"/>
      <c r="AXU3" s="52"/>
      <c r="AXV3" s="52"/>
      <c r="AXW3" s="52"/>
      <c r="AXX3" s="52"/>
      <c r="AXY3" s="52"/>
      <c r="AXZ3" s="52"/>
      <c r="AYA3" s="52"/>
      <c r="AYB3" s="52"/>
      <c r="AYC3" s="52"/>
      <c r="AYD3" s="52"/>
      <c r="AYE3" s="52"/>
      <c r="AYF3" s="52"/>
      <c r="AYG3" s="52"/>
      <c r="AYH3" s="52"/>
      <c r="AYI3" s="52"/>
      <c r="AYJ3" s="52"/>
      <c r="AYK3" s="52"/>
      <c r="AYL3" s="52"/>
      <c r="AYM3" s="52"/>
      <c r="AYN3" s="52"/>
      <c r="AYO3" s="52"/>
      <c r="AYP3" s="52"/>
      <c r="AYQ3" s="52"/>
      <c r="AYR3" s="52"/>
      <c r="AYS3" s="52"/>
      <c r="AYT3" s="52"/>
      <c r="AYU3" s="52"/>
      <c r="AYV3" s="52"/>
      <c r="AYW3" s="52"/>
      <c r="AYX3" s="52"/>
      <c r="AYY3" s="52"/>
      <c r="AYZ3" s="52"/>
      <c r="AZA3" s="52"/>
      <c r="AZB3" s="52"/>
      <c r="AZC3" s="52"/>
      <c r="AZD3" s="52"/>
      <c r="AZE3" s="52"/>
      <c r="AZF3" s="52"/>
      <c r="AZG3" s="52"/>
      <c r="AZH3" s="52"/>
      <c r="AZI3" s="52"/>
      <c r="AZJ3" s="52"/>
      <c r="AZK3" s="52"/>
      <c r="AZL3" s="52"/>
      <c r="AZM3" s="52"/>
      <c r="AZN3" s="52"/>
      <c r="AZO3" s="52"/>
      <c r="AZP3" s="52"/>
      <c r="AZQ3" s="52"/>
      <c r="AZR3" s="52"/>
      <c r="AZS3" s="52"/>
      <c r="AZT3" s="52"/>
      <c r="AZU3" s="52"/>
      <c r="AZV3" s="52"/>
      <c r="AZW3" s="52"/>
      <c r="AZX3" s="52"/>
      <c r="AZY3" s="52"/>
      <c r="AZZ3" s="52"/>
      <c r="BAA3" s="52"/>
      <c r="BAB3" s="52"/>
      <c r="BAC3" s="52"/>
      <c r="BAD3" s="52"/>
      <c r="BAE3" s="52"/>
      <c r="BAF3" s="52"/>
      <c r="BAG3" s="52"/>
      <c r="BAH3" s="52"/>
      <c r="BAI3" s="52"/>
      <c r="BAJ3" s="52"/>
      <c r="BAK3" s="52"/>
      <c r="BAL3" s="52"/>
      <c r="BAM3" s="52"/>
      <c r="BAN3" s="52"/>
      <c r="BAO3" s="52"/>
      <c r="BAP3" s="52"/>
      <c r="BAQ3" s="52"/>
      <c r="BAR3" s="52"/>
      <c r="BAS3" s="52"/>
      <c r="BAT3" s="52"/>
      <c r="BAU3" s="52"/>
      <c r="BAV3" s="52"/>
      <c r="BAW3" s="52"/>
      <c r="BAX3" s="52"/>
      <c r="BAY3" s="52"/>
      <c r="BAZ3" s="52"/>
      <c r="BBA3" s="52"/>
      <c r="BBB3" s="52"/>
      <c r="BBC3" s="52"/>
      <c r="BBD3" s="52"/>
      <c r="BBE3" s="52"/>
      <c r="BBF3" s="52"/>
      <c r="BBG3" s="52"/>
      <c r="BBH3" s="52"/>
      <c r="BBI3" s="52"/>
      <c r="BBJ3" s="52"/>
      <c r="BBK3" s="52"/>
      <c r="BBL3" s="52"/>
      <c r="BBM3" s="52"/>
      <c r="BBN3" s="52"/>
      <c r="BBO3" s="52"/>
      <c r="BBP3" s="52"/>
      <c r="BBQ3" s="52"/>
      <c r="BBR3" s="52"/>
      <c r="BBS3" s="52"/>
      <c r="BBT3" s="52"/>
      <c r="BBU3" s="52"/>
      <c r="BBV3" s="52"/>
      <c r="BBW3" s="52"/>
      <c r="BBX3" s="52"/>
      <c r="BBY3" s="52"/>
      <c r="BBZ3" s="52"/>
      <c r="BCA3" s="52"/>
      <c r="BCB3" s="52"/>
      <c r="BCC3" s="52"/>
      <c r="BCD3" s="52"/>
      <c r="BCE3" s="52"/>
      <c r="BCF3" s="52"/>
      <c r="BCG3" s="52"/>
      <c r="BCH3" s="52"/>
      <c r="BCI3" s="52"/>
      <c r="BCJ3" s="52"/>
      <c r="BCK3" s="52"/>
      <c r="BCL3" s="52"/>
      <c r="BCM3" s="52"/>
      <c r="BCN3" s="52"/>
      <c r="BCO3" s="52"/>
      <c r="BCP3" s="52"/>
      <c r="BCQ3" s="52"/>
      <c r="BCR3" s="52"/>
      <c r="BCS3" s="52"/>
      <c r="BCT3" s="52"/>
      <c r="BCU3" s="52"/>
      <c r="BCV3" s="52"/>
      <c r="BCW3" s="52"/>
      <c r="BCX3" s="52"/>
      <c r="BCY3" s="52"/>
      <c r="BCZ3" s="52"/>
      <c r="BDA3" s="52"/>
      <c r="BDB3" s="52"/>
      <c r="BDC3" s="52"/>
      <c r="BDD3" s="52"/>
      <c r="BDE3" s="52"/>
      <c r="BDF3" s="52"/>
      <c r="BDG3" s="52"/>
      <c r="BDH3" s="52"/>
      <c r="BDI3" s="52"/>
      <c r="BDJ3" s="52"/>
      <c r="BDK3" s="52"/>
      <c r="BDL3" s="52"/>
      <c r="BDM3" s="52"/>
      <c r="BDN3" s="52"/>
      <c r="BDO3" s="52"/>
      <c r="BDP3" s="52"/>
      <c r="BDQ3" s="52"/>
      <c r="BDR3" s="52"/>
      <c r="BDS3" s="52"/>
      <c r="BDT3" s="52"/>
      <c r="BDU3" s="52"/>
      <c r="BDV3" s="52"/>
      <c r="BDW3" s="52"/>
      <c r="BDX3" s="52"/>
      <c r="BDY3" s="52"/>
      <c r="BDZ3" s="52"/>
      <c r="BEA3" s="52"/>
      <c r="BEB3" s="52"/>
      <c r="BEC3" s="52"/>
      <c r="BED3" s="52"/>
      <c r="BEE3" s="52"/>
      <c r="BEF3" s="52"/>
      <c r="BEG3" s="52"/>
      <c r="BEH3" s="52"/>
      <c r="BEI3" s="52"/>
      <c r="BEJ3" s="52"/>
      <c r="BEK3" s="52"/>
      <c r="BEL3" s="52"/>
      <c r="BEM3" s="52"/>
      <c r="BEN3" s="52"/>
      <c r="BEO3" s="52"/>
      <c r="BEP3" s="52"/>
      <c r="BEQ3" s="52"/>
      <c r="BER3" s="52"/>
      <c r="BES3" s="52"/>
      <c r="BET3" s="52"/>
      <c r="BEU3" s="52"/>
      <c r="BEV3" s="52"/>
      <c r="BEW3" s="52"/>
      <c r="BEX3" s="52"/>
      <c r="BEY3" s="52"/>
      <c r="BEZ3" s="52"/>
      <c r="BFA3" s="52"/>
      <c r="BFB3" s="52"/>
      <c r="BFC3" s="52"/>
      <c r="BFD3" s="52"/>
      <c r="BFE3" s="52"/>
      <c r="BFF3" s="52"/>
      <c r="BFG3" s="52"/>
      <c r="BFH3" s="52"/>
      <c r="BFI3" s="52"/>
      <c r="BFJ3" s="52"/>
      <c r="BFK3" s="52"/>
      <c r="BFL3" s="52"/>
      <c r="BFM3" s="52"/>
      <c r="BFN3" s="52"/>
      <c r="BFO3" s="52"/>
      <c r="BFP3" s="52"/>
      <c r="BFQ3" s="52"/>
      <c r="BFR3" s="52"/>
      <c r="BFS3" s="52"/>
      <c r="BFT3" s="52"/>
      <c r="BFU3" s="52"/>
      <c r="BFV3" s="52"/>
      <c r="BFW3" s="52"/>
      <c r="BFX3" s="52"/>
      <c r="BFY3" s="52"/>
      <c r="BFZ3" s="52"/>
      <c r="BGA3" s="52"/>
      <c r="BGB3" s="52"/>
      <c r="BGC3" s="52"/>
      <c r="BGD3" s="52"/>
      <c r="BGE3" s="52"/>
      <c r="BGF3" s="52"/>
      <c r="BGG3" s="52"/>
      <c r="BGH3" s="52"/>
      <c r="BGI3" s="52"/>
      <c r="BGJ3" s="52"/>
      <c r="BGK3" s="52"/>
      <c r="BGL3" s="52"/>
      <c r="BGM3" s="52"/>
      <c r="BGN3" s="52"/>
      <c r="BGO3" s="52"/>
      <c r="BGP3" s="52"/>
      <c r="BGQ3" s="52"/>
      <c r="BGR3" s="52"/>
      <c r="BGS3" s="52"/>
      <c r="BGT3" s="52"/>
      <c r="BGU3" s="52"/>
      <c r="BGV3" s="52"/>
      <c r="BGW3" s="52"/>
      <c r="BGX3" s="52"/>
      <c r="BGY3" s="52"/>
      <c r="BGZ3" s="52"/>
      <c r="BHA3" s="52"/>
      <c r="BHB3" s="52"/>
      <c r="BHC3" s="52"/>
      <c r="BHD3" s="52"/>
      <c r="BHE3" s="52"/>
      <c r="BHF3" s="52"/>
      <c r="BHG3" s="52"/>
      <c r="BHH3" s="52"/>
      <c r="BHI3" s="52"/>
      <c r="BHJ3" s="52"/>
      <c r="BHK3" s="52"/>
      <c r="BHL3" s="52"/>
      <c r="BHM3" s="52"/>
      <c r="BHN3" s="52"/>
      <c r="BHO3" s="52"/>
      <c r="BHP3" s="52"/>
      <c r="BHQ3" s="52"/>
      <c r="BHR3" s="52"/>
      <c r="BHS3" s="52"/>
      <c r="BHT3" s="52"/>
      <c r="BHU3" s="52"/>
      <c r="BHV3" s="52"/>
      <c r="BHW3" s="52"/>
      <c r="BHX3" s="52"/>
      <c r="BHY3" s="52"/>
      <c r="BHZ3" s="52"/>
      <c r="BIA3" s="52"/>
      <c r="BIB3" s="52"/>
      <c r="BIC3" s="52"/>
      <c r="BID3" s="52"/>
      <c r="BIE3" s="52"/>
      <c r="BIF3" s="52"/>
      <c r="BIG3" s="52"/>
      <c r="BIH3" s="52"/>
      <c r="BII3" s="52"/>
      <c r="BIJ3" s="52"/>
      <c r="BIK3" s="52"/>
      <c r="BIL3" s="52"/>
      <c r="BIM3" s="52"/>
      <c r="BIN3" s="52"/>
      <c r="BIO3" s="52"/>
      <c r="BIP3" s="52"/>
      <c r="BIQ3" s="52"/>
      <c r="BIR3" s="52"/>
      <c r="BIS3" s="52"/>
      <c r="BIT3" s="52"/>
      <c r="BIU3" s="52"/>
      <c r="BIV3" s="52"/>
      <c r="BIW3" s="52"/>
      <c r="BIX3" s="52"/>
      <c r="BIY3" s="52"/>
      <c r="BIZ3" s="52"/>
      <c r="BJA3" s="52"/>
      <c r="BJB3" s="52"/>
      <c r="BJC3" s="52"/>
      <c r="BJD3" s="52"/>
      <c r="BJE3" s="52"/>
      <c r="BJF3" s="52"/>
      <c r="BJG3" s="52"/>
      <c r="BJH3" s="52"/>
      <c r="BJI3" s="52"/>
      <c r="BJJ3" s="52"/>
      <c r="BJK3" s="52"/>
      <c r="BJL3" s="52"/>
      <c r="BJM3" s="52"/>
      <c r="BJN3" s="52"/>
      <c r="BJO3" s="52"/>
      <c r="BJP3" s="52"/>
      <c r="BJQ3" s="52"/>
      <c r="BJR3" s="52"/>
      <c r="BJS3" s="52"/>
      <c r="BJT3" s="52"/>
      <c r="BJU3" s="52"/>
      <c r="BJV3" s="52"/>
      <c r="BJW3" s="52"/>
      <c r="BJX3" s="52"/>
      <c r="BJY3" s="52"/>
      <c r="BJZ3" s="52"/>
      <c r="BKA3" s="52"/>
      <c r="BKB3" s="52"/>
      <c r="BKC3" s="52"/>
      <c r="BKD3" s="52"/>
      <c r="BKE3" s="52"/>
      <c r="BKF3" s="52"/>
      <c r="BKG3" s="52"/>
      <c r="BKH3" s="52"/>
      <c r="BKI3" s="52"/>
      <c r="BKJ3" s="52"/>
      <c r="BKK3" s="52"/>
      <c r="BKL3" s="52"/>
      <c r="BKM3" s="52"/>
      <c r="BKN3" s="52"/>
      <c r="BKO3" s="52"/>
      <c r="BKP3" s="52"/>
      <c r="BKQ3" s="52"/>
      <c r="BKR3" s="52"/>
      <c r="BKS3" s="52"/>
      <c r="BKT3" s="52"/>
      <c r="BKU3" s="52"/>
      <c r="BKV3" s="52"/>
      <c r="BKW3" s="52"/>
      <c r="BKX3" s="52"/>
      <c r="BKY3" s="52"/>
      <c r="BKZ3" s="52"/>
      <c r="BLA3" s="52"/>
      <c r="BLB3" s="52"/>
      <c r="BLC3" s="52"/>
      <c r="BLD3" s="52"/>
      <c r="BLE3" s="52"/>
      <c r="BLF3" s="52"/>
      <c r="BLG3" s="52"/>
      <c r="BLH3" s="52"/>
      <c r="BLI3" s="52"/>
      <c r="BLJ3" s="52"/>
      <c r="BLK3" s="52"/>
      <c r="BLL3" s="52"/>
      <c r="BLM3" s="52"/>
      <c r="BLN3" s="52"/>
      <c r="BLO3" s="52"/>
      <c r="BLP3" s="52"/>
      <c r="BLQ3" s="52"/>
      <c r="BLR3" s="52"/>
      <c r="BLS3" s="52"/>
      <c r="BLT3" s="52"/>
      <c r="BLU3" s="52"/>
      <c r="BLV3" s="52"/>
      <c r="BLW3" s="52"/>
      <c r="BLX3" s="52"/>
      <c r="BLY3" s="52"/>
      <c r="BLZ3" s="52"/>
      <c r="BMA3" s="52"/>
      <c r="BMB3" s="52"/>
      <c r="BMC3" s="52"/>
      <c r="BMD3" s="52"/>
      <c r="BME3" s="52"/>
      <c r="BMF3" s="52"/>
      <c r="BMG3" s="52"/>
      <c r="BMH3" s="52"/>
      <c r="BMI3" s="52"/>
      <c r="BMJ3" s="52"/>
      <c r="BMK3" s="52"/>
      <c r="BML3" s="52"/>
      <c r="BMM3" s="52"/>
      <c r="BMN3" s="52"/>
      <c r="BMO3" s="52"/>
      <c r="BMP3" s="52"/>
      <c r="BMQ3" s="52"/>
      <c r="BMR3" s="52"/>
      <c r="BMS3" s="52"/>
      <c r="BMT3" s="52"/>
      <c r="BMU3" s="52"/>
      <c r="BMV3" s="52"/>
      <c r="BMW3" s="52"/>
      <c r="BMX3" s="52"/>
      <c r="BMY3" s="52"/>
      <c r="BMZ3" s="52"/>
      <c r="BNA3" s="52"/>
      <c r="BNB3" s="52"/>
      <c r="BNC3" s="52"/>
      <c r="BND3" s="52"/>
      <c r="BNE3" s="52"/>
      <c r="BNF3" s="52"/>
      <c r="BNG3" s="52"/>
      <c r="BNH3" s="52"/>
      <c r="BNI3" s="52"/>
      <c r="BNJ3" s="52"/>
      <c r="BNK3" s="52"/>
      <c r="BNL3" s="52"/>
      <c r="BNM3" s="52"/>
      <c r="BNN3" s="52"/>
      <c r="BNO3" s="52"/>
      <c r="BNP3" s="52"/>
      <c r="BNQ3" s="52"/>
      <c r="BNR3" s="52"/>
      <c r="BNS3" s="52"/>
      <c r="BNT3" s="52"/>
      <c r="BNU3" s="52"/>
      <c r="BNV3" s="52"/>
      <c r="BNW3" s="52"/>
      <c r="BNX3" s="52"/>
      <c r="BNY3" s="52"/>
      <c r="BNZ3" s="52"/>
      <c r="BOA3" s="52"/>
      <c r="BOB3" s="52"/>
      <c r="BOC3" s="52"/>
      <c r="BOD3" s="52"/>
      <c r="BOE3" s="52"/>
      <c r="BOF3" s="52"/>
      <c r="BOG3" s="52"/>
      <c r="BOH3" s="52"/>
      <c r="BOI3" s="52"/>
      <c r="BOJ3" s="52"/>
      <c r="BOK3" s="52"/>
      <c r="BOL3" s="52"/>
      <c r="BOM3" s="52"/>
      <c r="BON3" s="52"/>
      <c r="BOO3" s="52"/>
      <c r="BOP3" s="52"/>
      <c r="BOQ3" s="52"/>
      <c r="BOR3" s="52"/>
      <c r="BOS3" s="52"/>
      <c r="BOT3" s="52"/>
      <c r="BOU3" s="52"/>
      <c r="BOV3" s="52"/>
      <c r="BOW3" s="52"/>
      <c r="BOX3" s="52"/>
      <c r="BOY3" s="52"/>
      <c r="BOZ3" s="52"/>
      <c r="BPA3" s="52"/>
      <c r="BPB3" s="52"/>
      <c r="BPC3" s="52"/>
      <c r="BPD3" s="52"/>
      <c r="BPE3" s="52"/>
      <c r="BPF3" s="52"/>
      <c r="BPG3" s="52"/>
      <c r="BPH3" s="52"/>
      <c r="BPI3" s="52"/>
      <c r="BPJ3" s="52"/>
      <c r="BPK3" s="52"/>
      <c r="BPL3" s="52"/>
      <c r="BPM3" s="52"/>
      <c r="BPN3" s="52"/>
      <c r="BPO3" s="52"/>
      <c r="BPP3" s="52"/>
      <c r="BPQ3" s="52"/>
      <c r="BPR3" s="52"/>
      <c r="BPS3" s="52"/>
      <c r="BPT3" s="52"/>
      <c r="BPU3" s="52"/>
      <c r="BPV3" s="52"/>
      <c r="BPW3" s="52"/>
      <c r="BPX3" s="52"/>
      <c r="BPY3" s="52"/>
      <c r="BPZ3" s="52"/>
      <c r="BQA3" s="52"/>
      <c r="BQB3" s="52"/>
      <c r="BQC3" s="52"/>
      <c r="BQD3" s="52"/>
      <c r="BQE3" s="52"/>
      <c r="BQF3" s="52"/>
      <c r="BQG3" s="52"/>
      <c r="BQH3" s="52"/>
      <c r="BQI3" s="52"/>
      <c r="BQJ3" s="52"/>
      <c r="BQK3" s="52"/>
      <c r="BQL3" s="52"/>
      <c r="BQM3" s="52"/>
      <c r="BQN3" s="52"/>
      <c r="BQO3" s="52"/>
      <c r="BQP3" s="52"/>
      <c r="BQQ3" s="52"/>
      <c r="BQR3" s="52"/>
      <c r="BQS3" s="52"/>
      <c r="BQT3" s="52"/>
      <c r="BQU3" s="52"/>
      <c r="BQV3" s="52"/>
      <c r="BQW3" s="52"/>
      <c r="BQX3" s="52"/>
      <c r="BQY3" s="52"/>
      <c r="BQZ3" s="52"/>
      <c r="BRA3" s="52"/>
      <c r="BRB3" s="52"/>
      <c r="BRC3" s="52"/>
      <c r="BRD3" s="52"/>
      <c r="BRE3" s="52"/>
      <c r="BRF3" s="52"/>
      <c r="BRG3" s="52"/>
      <c r="BRH3" s="52"/>
      <c r="BRI3" s="52"/>
      <c r="BRJ3" s="52"/>
      <c r="BRK3" s="52"/>
      <c r="BRL3" s="52"/>
      <c r="BRM3" s="52"/>
      <c r="BRN3" s="52"/>
      <c r="BRO3" s="52"/>
      <c r="BRP3" s="52"/>
      <c r="BRQ3" s="52"/>
      <c r="BRR3" s="52"/>
      <c r="BRS3" s="52"/>
      <c r="BRT3" s="52"/>
      <c r="BRU3" s="52"/>
      <c r="BRV3" s="52"/>
      <c r="BRW3" s="52"/>
      <c r="BRX3" s="52"/>
      <c r="BRY3" s="52"/>
      <c r="BRZ3" s="52"/>
      <c r="BSA3" s="52"/>
      <c r="BSB3" s="52"/>
      <c r="BSC3" s="52"/>
      <c r="BSD3" s="52"/>
      <c r="BSE3" s="52"/>
      <c r="BSF3" s="52"/>
      <c r="BSG3" s="52"/>
      <c r="BSH3" s="52"/>
      <c r="BSI3" s="52"/>
      <c r="BSJ3" s="52"/>
      <c r="BSK3" s="52"/>
      <c r="BSL3" s="52"/>
      <c r="BSM3" s="52"/>
      <c r="BSN3" s="52"/>
      <c r="BSO3" s="52"/>
      <c r="BSP3" s="52"/>
      <c r="BSQ3" s="52"/>
      <c r="BSR3" s="52"/>
      <c r="BSS3" s="52"/>
      <c r="BST3" s="52"/>
      <c r="BSU3" s="52"/>
      <c r="BSV3" s="52"/>
      <c r="BSW3" s="52"/>
      <c r="BSX3" s="52"/>
      <c r="BSY3" s="52"/>
      <c r="BSZ3" s="52"/>
      <c r="BTA3" s="52"/>
      <c r="BTB3" s="52"/>
      <c r="BTC3" s="52"/>
      <c r="BTD3" s="52"/>
      <c r="BTE3" s="52"/>
      <c r="BTF3" s="52"/>
      <c r="BTG3" s="52"/>
      <c r="BTH3" s="52"/>
      <c r="BTI3" s="52"/>
      <c r="BTJ3" s="52"/>
      <c r="BTK3" s="52"/>
      <c r="BTL3" s="52"/>
      <c r="BTM3" s="52"/>
      <c r="BTN3" s="52"/>
      <c r="BTO3" s="52"/>
      <c r="BTP3" s="52"/>
      <c r="BTQ3" s="52"/>
      <c r="BTR3" s="52"/>
      <c r="BTS3" s="52"/>
      <c r="BTT3" s="52"/>
      <c r="BTU3" s="52"/>
      <c r="BTV3" s="52"/>
      <c r="BTW3" s="52"/>
      <c r="BTX3" s="52"/>
      <c r="BTY3" s="52"/>
      <c r="BTZ3" s="52"/>
      <c r="BUA3" s="52"/>
      <c r="BUB3" s="52"/>
      <c r="BUC3" s="52"/>
      <c r="BUD3" s="52"/>
      <c r="BUE3" s="52"/>
      <c r="BUF3" s="52"/>
      <c r="BUG3" s="52"/>
      <c r="BUH3" s="52"/>
      <c r="BUI3" s="52"/>
      <c r="BUJ3" s="52"/>
      <c r="BUK3" s="52"/>
      <c r="BUL3" s="52"/>
      <c r="BUM3" s="52"/>
      <c r="BUN3" s="52"/>
      <c r="BUO3" s="52"/>
      <c r="BUP3" s="52"/>
      <c r="BUQ3" s="52"/>
      <c r="BUR3" s="52"/>
      <c r="BUS3" s="52"/>
      <c r="BUT3" s="52"/>
      <c r="BUU3" s="52"/>
      <c r="BUV3" s="52"/>
      <c r="BUW3" s="52"/>
      <c r="BUX3" s="52"/>
      <c r="BUY3" s="52"/>
      <c r="BUZ3" s="52"/>
      <c r="BVA3" s="52"/>
      <c r="BVB3" s="52"/>
      <c r="BVC3" s="52"/>
      <c r="BVD3" s="52"/>
      <c r="BVE3" s="52"/>
      <c r="BVF3" s="52"/>
      <c r="BVG3" s="52"/>
      <c r="BVH3" s="52"/>
      <c r="BVI3" s="52"/>
      <c r="BVJ3" s="52"/>
      <c r="BVK3" s="52"/>
      <c r="BVL3" s="52"/>
      <c r="BVM3" s="52"/>
      <c r="BVN3" s="52"/>
      <c r="BVO3" s="52"/>
      <c r="BVP3" s="52"/>
      <c r="BVQ3" s="52"/>
      <c r="BVR3" s="52"/>
      <c r="BVS3" s="52"/>
      <c r="BVT3" s="52"/>
      <c r="BVU3" s="52"/>
      <c r="BVV3" s="52"/>
      <c r="BVW3" s="52"/>
      <c r="BVX3" s="52"/>
      <c r="BVY3" s="52"/>
      <c r="BVZ3" s="52"/>
      <c r="BWA3" s="52"/>
      <c r="BWB3" s="52"/>
      <c r="BWC3" s="52"/>
      <c r="BWD3" s="52"/>
      <c r="BWE3" s="52"/>
      <c r="BWF3" s="52"/>
      <c r="BWG3" s="52"/>
      <c r="BWH3" s="52"/>
      <c r="BWI3" s="52"/>
      <c r="BWJ3" s="52"/>
      <c r="BWK3" s="52"/>
      <c r="BWL3" s="52"/>
      <c r="BWM3" s="52"/>
      <c r="BWN3" s="52"/>
      <c r="BWO3" s="52"/>
      <c r="BWP3" s="52"/>
      <c r="BWQ3" s="52"/>
      <c r="BWR3" s="52"/>
      <c r="BWS3" s="52"/>
      <c r="BWT3" s="52"/>
      <c r="BWU3" s="52"/>
      <c r="BWV3" s="52"/>
      <c r="BWW3" s="52"/>
      <c r="BWX3" s="52"/>
      <c r="BWY3" s="52"/>
      <c r="BWZ3" s="52"/>
      <c r="BXA3" s="52"/>
      <c r="BXB3" s="52"/>
      <c r="BXC3" s="52"/>
      <c r="BXD3" s="52"/>
      <c r="BXE3" s="52"/>
      <c r="BXF3" s="52"/>
      <c r="BXG3" s="52"/>
      <c r="BXH3" s="52"/>
      <c r="BXI3" s="52"/>
      <c r="BXJ3" s="52"/>
      <c r="BXK3" s="52"/>
      <c r="BXL3" s="52"/>
      <c r="BXM3" s="52"/>
      <c r="BXN3" s="52"/>
      <c r="BXO3" s="52"/>
      <c r="BXP3" s="52"/>
      <c r="BXQ3" s="52"/>
      <c r="BXR3" s="52"/>
      <c r="BXS3" s="52"/>
      <c r="BXT3" s="52"/>
      <c r="BXU3" s="52"/>
      <c r="BXV3" s="52"/>
      <c r="BXW3" s="52"/>
      <c r="BXX3" s="52"/>
      <c r="BXY3" s="52"/>
      <c r="BXZ3" s="52"/>
      <c r="BYA3" s="52"/>
      <c r="BYB3" s="52"/>
      <c r="BYC3" s="52"/>
      <c r="BYD3" s="52"/>
      <c r="BYE3" s="52"/>
      <c r="BYF3" s="52"/>
      <c r="BYG3" s="52"/>
      <c r="BYH3" s="52"/>
      <c r="BYI3" s="52"/>
      <c r="BYJ3" s="52"/>
      <c r="BYK3" s="52"/>
      <c r="BYL3" s="52"/>
      <c r="BYM3" s="52"/>
      <c r="BYN3" s="52"/>
      <c r="BYO3" s="52"/>
      <c r="BYP3" s="52"/>
      <c r="BYQ3" s="52"/>
      <c r="BYR3" s="52"/>
      <c r="BYS3" s="52"/>
      <c r="BYT3" s="52"/>
      <c r="BYU3" s="52"/>
      <c r="BYV3" s="52"/>
      <c r="BYW3" s="52"/>
      <c r="BYX3" s="52"/>
      <c r="BYY3" s="52"/>
      <c r="BYZ3" s="52"/>
      <c r="BZA3" s="52"/>
      <c r="BZB3" s="52"/>
      <c r="BZC3" s="52"/>
      <c r="BZD3" s="52"/>
      <c r="BZE3" s="52"/>
      <c r="BZF3" s="52"/>
      <c r="BZG3" s="52"/>
      <c r="BZH3" s="52"/>
      <c r="BZI3" s="52"/>
      <c r="BZJ3" s="52"/>
      <c r="BZK3" s="52"/>
      <c r="BZL3" s="52"/>
      <c r="BZM3" s="52"/>
      <c r="BZN3" s="52"/>
      <c r="BZO3" s="52"/>
      <c r="BZP3" s="52"/>
      <c r="BZQ3" s="52"/>
      <c r="BZR3" s="52"/>
      <c r="BZS3" s="52"/>
      <c r="BZT3" s="52"/>
      <c r="BZU3" s="52"/>
      <c r="BZV3" s="52"/>
      <c r="BZW3" s="52"/>
      <c r="BZX3" s="52"/>
      <c r="BZY3" s="52"/>
      <c r="BZZ3" s="52"/>
      <c r="CAA3" s="52"/>
      <c r="CAB3" s="52"/>
      <c r="CAC3" s="52"/>
      <c r="CAD3" s="52"/>
      <c r="CAE3" s="52"/>
      <c r="CAF3" s="52"/>
      <c r="CAG3" s="52"/>
      <c r="CAH3" s="52"/>
      <c r="CAI3" s="52"/>
      <c r="CAJ3" s="52"/>
      <c r="CAK3" s="52"/>
      <c r="CAL3" s="52"/>
      <c r="CAM3" s="52"/>
      <c r="CAN3" s="52"/>
      <c r="CAO3" s="52"/>
      <c r="CAP3" s="52"/>
      <c r="CAQ3" s="52"/>
      <c r="CAR3" s="52"/>
      <c r="CAS3" s="52"/>
      <c r="CAT3" s="52"/>
      <c r="CAU3" s="52"/>
      <c r="CAV3" s="52"/>
      <c r="CAW3" s="52"/>
      <c r="CAX3" s="52"/>
      <c r="CAY3" s="52"/>
      <c r="CAZ3" s="52"/>
      <c r="CBA3" s="52"/>
      <c r="CBB3" s="52"/>
      <c r="CBC3" s="52"/>
      <c r="CBD3" s="52"/>
      <c r="CBE3" s="52"/>
      <c r="CBF3" s="52"/>
      <c r="CBG3" s="52"/>
      <c r="CBH3" s="52"/>
      <c r="CBI3" s="52"/>
      <c r="CBJ3" s="52"/>
      <c r="CBK3" s="52"/>
      <c r="CBL3" s="52"/>
      <c r="CBM3" s="52"/>
      <c r="CBN3" s="52"/>
      <c r="CBO3" s="52"/>
      <c r="CBP3" s="52"/>
      <c r="CBQ3" s="52"/>
      <c r="CBR3" s="52"/>
      <c r="CBS3" s="52"/>
      <c r="CBT3" s="52"/>
      <c r="CBU3" s="52"/>
      <c r="CBV3" s="52"/>
      <c r="CBW3" s="52"/>
      <c r="CBX3" s="52"/>
      <c r="CBY3" s="52"/>
      <c r="CBZ3" s="52"/>
      <c r="CCA3" s="52"/>
      <c r="CCB3" s="52"/>
      <c r="CCC3" s="52"/>
      <c r="CCD3" s="52"/>
      <c r="CCE3" s="52"/>
      <c r="CCF3" s="52"/>
      <c r="CCG3" s="52"/>
      <c r="CCH3" s="52"/>
      <c r="CCI3" s="52"/>
      <c r="CCJ3" s="52"/>
      <c r="CCK3" s="52"/>
      <c r="CCL3" s="52"/>
      <c r="CCM3" s="52"/>
      <c r="CCN3" s="52"/>
      <c r="CCO3" s="52"/>
      <c r="CCP3" s="52"/>
      <c r="CCQ3" s="52"/>
      <c r="CCR3" s="52"/>
      <c r="CCS3" s="52"/>
      <c r="CCT3" s="52"/>
      <c r="CCU3" s="52"/>
      <c r="CCV3" s="52"/>
      <c r="CCW3" s="52"/>
      <c r="CCX3" s="52"/>
      <c r="CCY3" s="52"/>
      <c r="CCZ3" s="52"/>
      <c r="CDA3" s="52"/>
      <c r="CDB3" s="52"/>
      <c r="CDC3" s="52"/>
      <c r="CDD3" s="52"/>
      <c r="CDE3" s="52"/>
      <c r="CDF3" s="52"/>
      <c r="CDG3" s="52"/>
      <c r="CDH3" s="52"/>
      <c r="CDI3" s="52"/>
      <c r="CDJ3" s="52"/>
      <c r="CDK3" s="52"/>
      <c r="CDL3" s="52"/>
      <c r="CDM3" s="52"/>
      <c r="CDN3" s="52"/>
      <c r="CDO3" s="52"/>
      <c r="CDP3" s="52"/>
      <c r="CDQ3" s="52"/>
      <c r="CDR3" s="52"/>
      <c r="CDS3" s="52"/>
      <c r="CDT3" s="52"/>
      <c r="CDU3" s="52"/>
      <c r="CDV3" s="52"/>
      <c r="CDW3" s="52"/>
      <c r="CDX3" s="52"/>
      <c r="CDY3" s="52"/>
      <c r="CDZ3" s="52"/>
      <c r="CEA3" s="52"/>
      <c r="CEB3" s="52"/>
      <c r="CEC3" s="52"/>
      <c r="CED3" s="52"/>
      <c r="CEE3" s="52"/>
      <c r="CEF3" s="52"/>
      <c r="CEG3" s="52"/>
      <c r="CEH3" s="52"/>
      <c r="CEI3" s="52"/>
      <c r="CEJ3" s="52"/>
      <c r="CEK3" s="52"/>
      <c r="CEL3" s="52"/>
      <c r="CEM3" s="52"/>
      <c r="CEN3" s="52"/>
      <c r="CEO3" s="52"/>
      <c r="CEP3" s="52"/>
      <c r="CEQ3" s="52"/>
      <c r="CER3" s="52"/>
      <c r="CES3" s="52"/>
      <c r="CET3" s="52"/>
      <c r="CEU3" s="52"/>
      <c r="CEV3" s="52"/>
      <c r="CEW3" s="52"/>
      <c r="CEX3" s="52"/>
      <c r="CEY3" s="52"/>
      <c r="CEZ3" s="52"/>
      <c r="CFA3" s="52"/>
      <c r="CFB3" s="52"/>
      <c r="CFC3" s="52"/>
      <c r="CFD3" s="52"/>
      <c r="CFE3" s="52"/>
      <c r="CFF3" s="52"/>
      <c r="CFG3" s="52"/>
      <c r="CFH3" s="52"/>
      <c r="CFI3" s="52"/>
      <c r="CFJ3" s="52"/>
      <c r="CFK3" s="52"/>
      <c r="CFL3" s="52"/>
      <c r="CFM3" s="52"/>
      <c r="CFN3" s="52"/>
      <c r="CFO3" s="52"/>
      <c r="CFP3" s="52"/>
      <c r="CFQ3" s="52"/>
      <c r="CFR3" s="52"/>
      <c r="CFS3" s="52"/>
      <c r="CFT3" s="52"/>
      <c r="CFU3" s="52"/>
      <c r="CFV3" s="52"/>
      <c r="CFW3" s="52"/>
      <c r="CFX3" s="52"/>
      <c r="CFY3" s="52"/>
      <c r="CFZ3" s="52"/>
      <c r="CGA3" s="52"/>
      <c r="CGB3" s="52"/>
      <c r="CGC3" s="52"/>
      <c r="CGD3" s="52"/>
      <c r="CGE3" s="52"/>
      <c r="CGF3" s="52"/>
      <c r="CGG3" s="52"/>
      <c r="CGH3" s="52"/>
      <c r="CGI3" s="52"/>
      <c r="CGJ3" s="52"/>
      <c r="CGK3" s="52"/>
      <c r="CGL3" s="52"/>
      <c r="CGM3" s="52"/>
      <c r="CGN3" s="52"/>
      <c r="CGO3" s="52"/>
      <c r="CGP3" s="52"/>
      <c r="CGQ3" s="52"/>
      <c r="CGR3" s="52"/>
      <c r="CGS3" s="52"/>
      <c r="CGT3" s="52"/>
      <c r="CGU3" s="52"/>
      <c r="CGV3" s="52"/>
      <c r="CGW3" s="52"/>
      <c r="CGX3" s="52"/>
      <c r="CGY3" s="52"/>
      <c r="CGZ3" s="52"/>
      <c r="CHA3" s="52"/>
      <c r="CHB3" s="52"/>
      <c r="CHC3" s="52"/>
      <c r="CHD3" s="52"/>
      <c r="CHE3" s="52"/>
      <c r="CHF3" s="52"/>
      <c r="CHG3" s="52"/>
      <c r="CHH3" s="52"/>
      <c r="CHI3" s="52"/>
      <c r="CHJ3" s="52"/>
      <c r="CHK3" s="52"/>
      <c r="CHL3" s="52"/>
      <c r="CHM3" s="52"/>
      <c r="CHN3" s="52"/>
      <c r="CHO3" s="52"/>
      <c r="CHP3" s="52"/>
      <c r="CHQ3" s="52"/>
      <c r="CHR3" s="52"/>
      <c r="CHS3" s="52"/>
      <c r="CHT3" s="52"/>
      <c r="CHU3" s="52"/>
      <c r="CHV3" s="52"/>
      <c r="CHW3" s="52"/>
      <c r="CHX3" s="52"/>
      <c r="CHY3" s="52"/>
      <c r="CHZ3" s="52"/>
      <c r="CIA3" s="52"/>
      <c r="CIB3" s="52"/>
      <c r="CIC3" s="52"/>
      <c r="CID3" s="52"/>
      <c r="CIE3" s="52"/>
      <c r="CIF3" s="52"/>
      <c r="CIG3" s="52"/>
      <c r="CIH3" s="52"/>
      <c r="CII3" s="52"/>
      <c r="CIJ3" s="52"/>
      <c r="CIK3" s="52"/>
      <c r="CIL3" s="52"/>
      <c r="CIM3" s="52"/>
      <c r="CIN3" s="52"/>
      <c r="CIO3" s="52"/>
      <c r="CIP3" s="52"/>
      <c r="CIQ3" s="52"/>
      <c r="CIR3" s="52"/>
      <c r="CIS3" s="52"/>
      <c r="CIT3" s="52"/>
      <c r="CIU3" s="52"/>
      <c r="CIV3" s="52"/>
      <c r="CIW3" s="52"/>
      <c r="CIX3" s="52"/>
      <c r="CIY3" s="52"/>
      <c r="CIZ3" s="52"/>
      <c r="CJA3" s="52"/>
      <c r="CJB3" s="52"/>
      <c r="CJC3" s="52"/>
      <c r="CJD3" s="52"/>
      <c r="CJE3" s="52"/>
      <c r="CJF3" s="52"/>
      <c r="CJG3" s="52"/>
      <c r="CJH3" s="52"/>
      <c r="CJI3" s="52"/>
      <c r="CJJ3" s="52"/>
      <c r="CJK3" s="52"/>
      <c r="CJL3" s="52"/>
      <c r="CJM3" s="52"/>
      <c r="CJN3" s="52"/>
      <c r="CJO3" s="52"/>
      <c r="CJP3" s="52"/>
      <c r="CJQ3" s="52"/>
      <c r="CJR3" s="52"/>
      <c r="CJS3" s="52"/>
      <c r="CJT3" s="52"/>
      <c r="CJU3" s="52"/>
      <c r="CJV3" s="52"/>
      <c r="CJW3" s="52"/>
      <c r="CJX3" s="52"/>
      <c r="CJY3" s="52"/>
      <c r="CJZ3" s="52"/>
      <c r="CKA3" s="52"/>
      <c r="CKB3" s="52"/>
      <c r="CKC3" s="52"/>
      <c r="CKD3" s="52"/>
      <c r="CKE3" s="52"/>
      <c r="CKF3" s="52"/>
      <c r="CKG3" s="52"/>
      <c r="CKH3" s="52"/>
      <c r="CKI3" s="52"/>
      <c r="CKJ3" s="52"/>
      <c r="CKK3" s="52"/>
      <c r="CKL3" s="52"/>
      <c r="CKM3" s="52"/>
      <c r="CKN3" s="52"/>
      <c r="CKO3" s="52"/>
      <c r="CKP3" s="52"/>
      <c r="CKQ3" s="52"/>
      <c r="CKR3" s="52"/>
      <c r="CKS3" s="52"/>
      <c r="CKT3" s="52"/>
      <c r="CKU3" s="52"/>
      <c r="CKV3" s="52"/>
      <c r="CKW3" s="52"/>
      <c r="CKX3" s="52"/>
      <c r="CKY3" s="52"/>
      <c r="CKZ3" s="52"/>
      <c r="CLA3" s="52"/>
      <c r="CLB3" s="52"/>
      <c r="CLC3" s="52"/>
      <c r="CLD3" s="52"/>
      <c r="CLE3" s="52"/>
      <c r="CLF3" s="52"/>
      <c r="CLG3" s="52"/>
      <c r="CLH3" s="52"/>
      <c r="CLI3" s="52"/>
      <c r="CLJ3" s="52"/>
      <c r="CLK3" s="52"/>
      <c r="CLL3" s="52"/>
      <c r="CLM3" s="52"/>
      <c r="CLN3" s="52"/>
      <c r="CLO3" s="52"/>
      <c r="CLP3" s="52"/>
      <c r="CLQ3" s="52"/>
      <c r="CLR3" s="52"/>
      <c r="CLS3" s="52"/>
      <c r="CLT3" s="52"/>
      <c r="CLU3" s="52"/>
      <c r="CLV3" s="52"/>
      <c r="CLW3" s="52"/>
      <c r="CLX3" s="52"/>
      <c r="CLY3" s="52"/>
      <c r="CLZ3" s="52"/>
      <c r="CMA3" s="52"/>
      <c r="CMB3" s="52"/>
      <c r="CMC3" s="52"/>
      <c r="CMD3" s="52"/>
      <c r="CME3" s="52"/>
      <c r="CMF3" s="52"/>
      <c r="CMG3" s="52"/>
      <c r="CMH3" s="52"/>
      <c r="CMI3" s="52"/>
      <c r="CMJ3" s="52"/>
      <c r="CMK3" s="52"/>
      <c r="CML3" s="52"/>
      <c r="CMM3" s="52"/>
      <c r="CMN3" s="52"/>
      <c r="CMO3" s="52"/>
      <c r="CMP3" s="52"/>
      <c r="CMQ3" s="52"/>
      <c r="CMR3" s="52"/>
      <c r="CMS3" s="52"/>
      <c r="CMT3" s="52"/>
      <c r="CMU3" s="52"/>
      <c r="CMV3" s="52"/>
      <c r="CMW3" s="52"/>
      <c r="CMX3" s="52"/>
      <c r="CMY3" s="52"/>
      <c r="CMZ3" s="52"/>
      <c r="CNA3" s="52"/>
      <c r="CNB3" s="52"/>
      <c r="CNC3" s="52"/>
      <c r="CND3" s="52"/>
      <c r="CNE3" s="52"/>
      <c r="CNF3" s="52"/>
      <c r="CNG3" s="52"/>
      <c r="CNH3" s="52"/>
      <c r="CNI3" s="52"/>
      <c r="CNJ3" s="52"/>
      <c r="CNK3" s="52"/>
      <c r="CNL3" s="52"/>
      <c r="CNM3" s="52"/>
      <c r="CNN3" s="52"/>
      <c r="CNO3" s="52"/>
      <c r="CNP3" s="52"/>
      <c r="CNQ3" s="52"/>
      <c r="CNR3" s="52"/>
      <c r="CNS3" s="52"/>
      <c r="CNT3" s="52"/>
      <c r="CNU3" s="52"/>
      <c r="CNV3" s="52"/>
      <c r="CNW3" s="52"/>
      <c r="CNX3" s="52"/>
      <c r="CNY3" s="52"/>
      <c r="CNZ3" s="52"/>
      <c r="COA3" s="52"/>
      <c r="COB3" s="52"/>
      <c r="COC3" s="52"/>
      <c r="COD3" s="52"/>
      <c r="COE3" s="52"/>
      <c r="COF3" s="52"/>
      <c r="COG3" s="52"/>
      <c r="COH3" s="52"/>
      <c r="COI3" s="52"/>
      <c r="COJ3" s="52"/>
      <c r="COK3" s="52"/>
      <c r="COL3" s="52"/>
      <c r="COM3" s="52"/>
      <c r="CON3" s="52"/>
      <c r="COO3" s="52"/>
      <c r="COP3" s="52"/>
      <c r="COQ3" s="52"/>
      <c r="COR3" s="52"/>
      <c r="COS3" s="52"/>
      <c r="COT3" s="52"/>
      <c r="COU3" s="52"/>
      <c r="COV3" s="52"/>
      <c r="COW3" s="52"/>
      <c r="COX3" s="52"/>
      <c r="COY3" s="52"/>
      <c r="COZ3" s="52"/>
      <c r="CPA3" s="52"/>
      <c r="CPB3" s="52"/>
      <c r="CPC3" s="52"/>
      <c r="CPD3" s="52"/>
      <c r="CPE3" s="52"/>
      <c r="CPF3" s="52"/>
      <c r="CPG3" s="52"/>
      <c r="CPH3" s="52"/>
      <c r="CPI3" s="52"/>
      <c r="CPJ3" s="52"/>
      <c r="CPK3" s="52"/>
      <c r="CPL3" s="52"/>
      <c r="CPM3" s="52"/>
      <c r="CPN3" s="52"/>
      <c r="CPO3" s="52"/>
      <c r="CPP3" s="52"/>
      <c r="CPQ3" s="52"/>
      <c r="CPR3" s="52"/>
      <c r="CPS3" s="52"/>
      <c r="CPT3" s="52"/>
      <c r="CPU3" s="52"/>
      <c r="CPV3" s="52"/>
      <c r="CPW3" s="52"/>
      <c r="CPX3" s="52"/>
      <c r="CPY3" s="52"/>
      <c r="CPZ3" s="52"/>
      <c r="CQA3" s="52"/>
      <c r="CQB3" s="52"/>
      <c r="CQC3" s="52"/>
      <c r="CQD3" s="52"/>
      <c r="CQE3" s="52"/>
      <c r="CQF3" s="52"/>
      <c r="CQG3" s="52"/>
      <c r="CQH3" s="52"/>
      <c r="CQI3" s="52"/>
      <c r="CQJ3" s="52"/>
      <c r="CQK3" s="52"/>
      <c r="CQL3" s="52"/>
      <c r="CQM3" s="52"/>
      <c r="CQN3" s="52"/>
      <c r="CQO3" s="52"/>
      <c r="CQP3" s="52"/>
      <c r="CQQ3" s="52"/>
      <c r="CQR3" s="52"/>
      <c r="CQS3" s="52"/>
      <c r="CQT3" s="52"/>
      <c r="CQU3" s="52"/>
      <c r="CQV3" s="52"/>
      <c r="CQW3" s="52"/>
      <c r="CQX3" s="52"/>
      <c r="CQY3" s="52"/>
      <c r="CQZ3" s="52"/>
      <c r="CRA3" s="52"/>
      <c r="CRB3" s="52"/>
      <c r="CRC3" s="52"/>
      <c r="CRD3" s="52"/>
      <c r="CRE3" s="52"/>
      <c r="CRF3" s="52"/>
      <c r="CRG3" s="52"/>
      <c r="CRH3" s="52"/>
      <c r="CRI3" s="52"/>
      <c r="CRJ3" s="52"/>
      <c r="CRK3" s="52"/>
      <c r="CRL3" s="52"/>
      <c r="CRM3" s="52"/>
      <c r="CRN3" s="52"/>
      <c r="CRO3" s="52"/>
      <c r="CRP3" s="52"/>
      <c r="CRQ3" s="52"/>
      <c r="CRR3" s="52"/>
      <c r="CRS3" s="52"/>
      <c r="CRT3" s="52"/>
      <c r="CRU3" s="52"/>
      <c r="CRV3" s="52"/>
      <c r="CRW3" s="52"/>
      <c r="CRX3" s="52"/>
      <c r="CRY3" s="52"/>
      <c r="CRZ3" s="52"/>
      <c r="CSA3" s="52"/>
      <c r="CSB3" s="52"/>
      <c r="CSC3" s="52"/>
      <c r="CSD3" s="52"/>
      <c r="CSE3" s="52"/>
      <c r="CSF3" s="52"/>
      <c r="CSG3" s="52"/>
      <c r="CSH3" s="52"/>
      <c r="CSI3" s="52"/>
      <c r="CSJ3" s="52"/>
      <c r="CSK3" s="52"/>
      <c r="CSL3" s="52"/>
      <c r="CSM3" s="52"/>
      <c r="CSN3" s="52"/>
      <c r="CSO3" s="52"/>
      <c r="CSP3" s="52"/>
      <c r="CSQ3" s="52"/>
      <c r="CSR3" s="52"/>
      <c r="CSS3" s="52"/>
      <c r="CST3" s="52"/>
      <c r="CSU3" s="52"/>
      <c r="CSV3" s="52"/>
      <c r="CSW3" s="52"/>
      <c r="CSX3" s="52"/>
      <c r="CSY3" s="52"/>
      <c r="CSZ3" s="52"/>
      <c r="CTA3" s="52"/>
      <c r="CTB3" s="52"/>
      <c r="CTC3" s="52"/>
      <c r="CTD3" s="52"/>
      <c r="CTE3" s="52"/>
      <c r="CTF3" s="52"/>
      <c r="CTG3" s="52"/>
      <c r="CTH3" s="52"/>
      <c r="CTI3" s="52"/>
      <c r="CTJ3" s="52"/>
      <c r="CTK3" s="52"/>
      <c r="CTL3" s="52"/>
      <c r="CTM3" s="52"/>
      <c r="CTN3" s="52"/>
      <c r="CTO3" s="52"/>
      <c r="CTP3" s="52"/>
      <c r="CTQ3" s="52"/>
      <c r="CTR3" s="52"/>
      <c r="CTS3" s="52"/>
      <c r="CTT3" s="52"/>
      <c r="CTU3" s="52"/>
      <c r="CTV3" s="52"/>
      <c r="CTW3" s="52"/>
      <c r="CTX3" s="52"/>
      <c r="CTY3" s="52"/>
      <c r="CTZ3" s="52"/>
      <c r="CUA3" s="52"/>
      <c r="CUB3" s="52"/>
      <c r="CUC3" s="52"/>
      <c r="CUD3" s="52"/>
      <c r="CUE3" s="52"/>
      <c r="CUF3" s="52"/>
      <c r="CUG3" s="52"/>
      <c r="CUH3" s="52"/>
      <c r="CUI3" s="52"/>
      <c r="CUJ3" s="52"/>
      <c r="CUK3" s="52"/>
      <c r="CUL3" s="52"/>
      <c r="CUM3" s="52"/>
      <c r="CUN3" s="52"/>
      <c r="CUO3" s="52"/>
      <c r="CUP3" s="52"/>
      <c r="CUQ3" s="52"/>
      <c r="CUR3" s="52"/>
      <c r="CUS3" s="52"/>
      <c r="CUT3" s="52"/>
      <c r="CUU3" s="52"/>
      <c r="CUV3" s="52"/>
      <c r="CUW3" s="52"/>
      <c r="CUX3" s="52"/>
      <c r="CUY3" s="52"/>
      <c r="CUZ3" s="52"/>
      <c r="CVA3" s="52"/>
      <c r="CVB3" s="52"/>
      <c r="CVC3" s="52"/>
      <c r="CVD3" s="52"/>
      <c r="CVE3" s="52"/>
      <c r="CVF3" s="52"/>
      <c r="CVG3" s="52"/>
      <c r="CVH3" s="52"/>
      <c r="CVI3" s="52"/>
      <c r="CVJ3" s="52"/>
      <c r="CVK3" s="52"/>
      <c r="CVL3" s="52"/>
      <c r="CVM3" s="52"/>
      <c r="CVN3" s="52"/>
      <c r="CVO3" s="52"/>
      <c r="CVP3" s="52"/>
      <c r="CVQ3" s="52"/>
      <c r="CVR3" s="52"/>
      <c r="CVS3" s="52"/>
      <c r="CVT3" s="52"/>
      <c r="CVU3" s="52"/>
      <c r="CVV3" s="52"/>
      <c r="CVW3" s="52"/>
      <c r="CVX3" s="52"/>
      <c r="CVY3" s="52"/>
      <c r="CVZ3" s="52"/>
      <c r="CWA3" s="52"/>
      <c r="CWB3" s="52"/>
      <c r="CWC3" s="52"/>
      <c r="CWD3" s="52"/>
      <c r="CWE3" s="52"/>
      <c r="CWF3" s="52"/>
      <c r="CWG3" s="52"/>
      <c r="CWH3" s="52"/>
      <c r="CWI3" s="52"/>
      <c r="CWJ3" s="52"/>
      <c r="CWK3" s="52"/>
      <c r="CWL3" s="52"/>
      <c r="CWM3" s="52"/>
      <c r="CWN3" s="52"/>
      <c r="CWO3" s="52"/>
      <c r="CWP3" s="52"/>
      <c r="CWQ3" s="52"/>
      <c r="CWR3" s="52"/>
      <c r="CWS3" s="52"/>
      <c r="CWT3" s="52"/>
      <c r="CWU3" s="52"/>
      <c r="CWV3" s="52"/>
      <c r="CWW3" s="52"/>
      <c r="CWX3" s="52"/>
      <c r="CWY3" s="52"/>
      <c r="CWZ3" s="52"/>
      <c r="CXA3" s="52"/>
      <c r="CXB3" s="52"/>
      <c r="CXC3" s="52"/>
      <c r="CXD3" s="52"/>
      <c r="CXE3" s="52"/>
      <c r="CXF3" s="52"/>
      <c r="CXG3" s="52"/>
      <c r="CXH3" s="52"/>
      <c r="CXI3" s="52"/>
      <c r="CXJ3" s="52"/>
      <c r="CXK3" s="52"/>
      <c r="CXL3" s="52"/>
      <c r="CXM3" s="52"/>
      <c r="CXN3" s="52"/>
      <c r="CXO3" s="52"/>
      <c r="CXP3" s="52"/>
      <c r="CXQ3" s="52"/>
      <c r="CXR3" s="52"/>
      <c r="CXS3" s="52"/>
      <c r="CXT3" s="52"/>
      <c r="CXU3" s="52"/>
      <c r="CXV3" s="52"/>
      <c r="CXW3" s="52"/>
      <c r="CXX3" s="52"/>
      <c r="CXY3" s="52"/>
      <c r="CXZ3" s="52"/>
      <c r="CYA3" s="52"/>
      <c r="CYB3" s="52"/>
      <c r="CYC3" s="52"/>
      <c r="CYD3" s="52"/>
      <c r="CYE3" s="52"/>
      <c r="CYF3" s="52"/>
      <c r="CYG3" s="52"/>
      <c r="CYH3" s="52"/>
      <c r="CYI3" s="52"/>
      <c r="CYJ3" s="52"/>
      <c r="CYK3" s="52"/>
      <c r="CYL3" s="52"/>
      <c r="CYM3" s="52"/>
      <c r="CYN3" s="52"/>
      <c r="CYO3" s="52"/>
      <c r="CYP3" s="52"/>
      <c r="CYQ3" s="52"/>
      <c r="CYR3" s="52"/>
      <c r="CYS3" s="52"/>
      <c r="CYT3" s="52"/>
      <c r="CYU3" s="52"/>
      <c r="CYV3" s="52"/>
      <c r="CYW3" s="52"/>
      <c r="CYX3" s="52"/>
      <c r="CYY3" s="52"/>
      <c r="CYZ3" s="52"/>
      <c r="CZA3" s="52"/>
      <c r="CZB3" s="52"/>
      <c r="CZC3" s="52"/>
      <c r="CZD3" s="52"/>
      <c r="CZE3" s="52"/>
      <c r="CZF3" s="52"/>
      <c r="CZG3" s="52"/>
      <c r="CZH3" s="52"/>
      <c r="CZI3" s="52"/>
      <c r="CZJ3" s="52"/>
      <c r="CZK3" s="52"/>
      <c r="CZL3" s="52"/>
      <c r="CZM3" s="52"/>
      <c r="CZN3" s="52"/>
      <c r="CZO3" s="52"/>
      <c r="CZP3" s="52"/>
      <c r="CZQ3" s="52"/>
      <c r="CZR3" s="52"/>
      <c r="CZS3" s="52"/>
      <c r="CZT3" s="52"/>
      <c r="CZU3" s="52"/>
      <c r="CZV3" s="52"/>
      <c r="CZW3" s="52"/>
      <c r="CZX3" s="52"/>
      <c r="CZY3" s="52"/>
      <c r="CZZ3" s="52"/>
      <c r="DAA3" s="52"/>
      <c r="DAB3" s="52"/>
      <c r="DAC3" s="52"/>
      <c r="DAD3" s="52"/>
      <c r="DAE3" s="52"/>
      <c r="DAF3" s="52"/>
      <c r="DAG3" s="52"/>
      <c r="DAH3" s="52"/>
      <c r="DAI3" s="52"/>
      <c r="DAJ3" s="52"/>
      <c r="DAK3" s="52"/>
      <c r="DAL3" s="52"/>
      <c r="DAM3" s="52"/>
      <c r="DAN3" s="52"/>
      <c r="DAO3" s="52"/>
      <c r="DAP3" s="52"/>
      <c r="DAQ3" s="52"/>
      <c r="DAR3" s="52"/>
      <c r="DAS3" s="52"/>
      <c r="DAT3" s="52"/>
      <c r="DAU3" s="52"/>
      <c r="DAV3" s="52"/>
      <c r="DAW3" s="52"/>
      <c r="DAX3" s="52"/>
      <c r="DAY3" s="52"/>
      <c r="DAZ3" s="52"/>
      <c r="DBA3" s="52"/>
      <c r="DBB3" s="52"/>
      <c r="DBC3" s="52"/>
      <c r="DBD3" s="52"/>
      <c r="DBE3" s="52"/>
      <c r="DBF3" s="52"/>
      <c r="DBG3" s="52"/>
      <c r="DBH3" s="52"/>
      <c r="DBI3" s="52"/>
      <c r="DBJ3" s="52"/>
      <c r="DBK3" s="52"/>
      <c r="DBL3" s="52"/>
      <c r="DBM3" s="52"/>
      <c r="DBN3" s="52"/>
      <c r="DBO3" s="52"/>
      <c r="DBP3" s="52"/>
      <c r="DBQ3" s="52"/>
      <c r="DBR3" s="52"/>
      <c r="DBS3" s="52"/>
      <c r="DBT3" s="52"/>
      <c r="DBU3" s="52"/>
      <c r="DBV3" s="52"/>
      <c r="DBW3" s="52"/>
      <c r="DBX3" s="52"/>
      <c r="DBY3" s="52"/>
      <c r="DBZ3" s="52"/>
      <c r="DCA3" s="52"/>
      <c r="DCB3" s="52"/>
      <c r="DCC3" s="52"/>
      <c r="DCD3" s="52"/>
      <c r="DCE3" s="52"/>
      <c r="DCF3" s="52"/>
      <c r="DCG3" s="52"/>
      <c r="DCH3" s="52"/>
      <c r="DCI3" s="52"/>
      <c r="DCJ3" s="52"/>
      <c r="DCK3" s="52"/>
      <c r="DCL3" s="52"/>
      <c r="DCM3" s="52"/>
      <c r="DCN3" s="52"/>
      <c r="DCO3" s="52"/>
      <c r="DCP3" s="52"/>
      <c r="DCQ3" s="52"/>
      <c r="DCR3" s="52"/>
      <c r="DCS3" s="52"/>
      <c r="DCT3" s="52"/>
      <c r="DCU3" s="52"/>
      <c r="DCV3" s="52"/>
      <c r="DCW3" s="52"/>
      <c r="DCX3" s="52"/>
      <c r="DCY3" s="52"/>
      <c r="DCZ3" s="52"/>
      <c r="DDA3" s="52"/>
      <c r="DDB3" s="52"/>
      <c r="DDC3" s="52"/>
      <c r="DDD3" s="52"/>
      <c r="DDE3" s="52"/>
      <c r="DDF3" s="52"/>
      <c r="DDG3" s="52"/>
      <c r="DDH3" s="52"/>
      <c r="DDI3" s="52"/>
      <c r="DDJ3" s="52"/>
      <c r="DDK3" s="52"/>
      <c r="DDL3" s="52"/>
      <c r="DDM3" s="52"/>
      <c r="DDN3" s="52"/>
      <c r="DDO3" s="52"/>
      <c r="DDP3" s="52"/>
      <c r="DDQ3" s="52"/>
      <c r="DDR3" s="52"/>
      <c r="DDS3" s="52"/>
      <c r="DDT3" s="52"/>
      <c r="DDU3" s="52"/>
      <c r="DDV3" s="52"/>
      <c r="DDW3" s="52"/>
      <c r="DDX3" s="52"/>
      <c r="DDY3" s="52"/>
      <c r="DDZ3" s="52"/>
      <c r="DEA3" s="52"/>
      <c r="DEB3" s="52"/>
      <c r="DEC3" s="52"/>
      <c r="DED3" s="52"/>
      <c r="DEE3" s="52"/>
      <c r="DEF3" s="52"/>
      <c r="DEG3" s="52"/>
      <c r="DEH3" s="52"/>
      <c r="DEI3" s="52"/>
      <c r="DEJ3" s="52"/>
      <c r="DEK3" s="52"/>
      <c r="DEL3" s="52"/>
      <c r="DEM3" s="52"/>
      <c r="DEN3" s="52"/>
      <c r="DEO3" s="52"/>
      <c r="DEP3" s="52"/>
      <c r="DEQ3" s="52"/>
      <c r="DER3" s="52"/>
      <c r="DES3" s="52"/>
      <c r="DET3" s="52"/>
      <c r="DEU3" s="52"/>
      <c r="DEV3" s="52"/>
      <c r="DEW3" s="52"/>
      <c r="DEX3" s="52"/>
      <c r="DEY3" s="52"/>
      <c r="DEZ3" s="52"/>
      <c r="DFA3" s="52"/>
      <c r="DFB3" s="52"/>
      <c r="DFC3" s="52"/>
      <c r="DFD3" s="52"/>
      <c r="DFE3" s="52"/>
      <c r="DFF3" s="52"/>
      <c r="DFG3" s="52"/>
      <c r="DFH3" s="52"/>
      <c r="DFI3" s="52"/>
      <c r="DFJ3" s="52"/>
      <c r="DFK3" s="52"/>
      <c r="DFL3" s="52"/>
      <c r="DFM3" s="52"/>
      <c r="DFN3" s="52"/>
      <c r="DFO3" s="52"/>
      <c r="DFP3" s="52"/>
      <c r="DFQ3" s="52"/>
      <c r="DFR3" s="52"/>
      <c r="DFS3" s="52"/>
      <c r="DFT3" s="52"/>
      <c r="DFU3" s="52"/>
      <c r="DFV3" s="52"/>
      <c r="DFW3" s="52"/>
      <c r="DFX3" s="52"/>
      <c r="DFY3" s="52"/>
      <c r="DFZ3" s="52"/>
      <c r="DGA3" s="52"/>
      <c r="DGB3" s="52"/>
      <c r="DGC3" s="52"/>
      <c r="DGD3" s="52"/>
      <c r="DGE3" s="52"/>
      <c r="DGF3" s="52"/>
      <c r="DGG3" s="52"/>
      <c r="DGH3" s="52"/>
      <c r="DGI3" s="52"/>
      <c r="DGJ3" s="52"/>
      <c r="DGK3" s="52"/>
      <c r="DGL3" s="52"/>
      <c r="DGM3" s="52"/>
      <c r="DGN3" s="52"/>
      <c r="DGO3" s="52"/>
      <c r="DGP3" s="52"/>
      <c r="DGQ3" s="52"/>
      <c r="DGR3" s="52"/>
      <c r="DGS3" s="52"/>
      <c r="DGT3" s="52"/>
      <c r="DGU3" s="52"/>
      <c r="DGV3" s="52"/>
      <c r="DGW3" s="52"/>
      <c r="DGX3" s="52"/>
      <c r="DGY3" s="52"/>
      <c r="DGZ3" s="52"/>
      <c r="DHA3" s="52"/>
      <c r="DHB3" s="52"/>
      <c r="DHC3" s="52"/>
      <c r="DHD3" s="52"/>
      <c r="DHE3" s="52"/>
      <c r="DHF3" s="52"/>
      <c r="DHG3" s="52"/>
      <c r="DHH3" s="52"/>
      <c r="DHI3" s="52"/>
      <c r="DHJ3" s="52"/>
      <c r="DHK3" s="52"/>
      <c r="DHL3" s="52"/>
      <c r="DHM3" s="52"/>
      <c r="DHN3" s="52"/>
      <c r="DHO3" s="52"/>
      <c r="DHP3" s="52"/>
      <c r="DHQ3" s="52"/>
      <c r="DHR3" s="52"/>
      <c r="DHS3" s="52"/>
      <c r="DHT3" s="52"/>
      <c r="DHU3" s="52"/>
      <c r="DHV3" s="52"/>
      <c r="DHW3" s="52"/>
      <c r="DHX3" s="52"/>
      <c r="DHY3" s="52"/>
      <c r="DHZ3" s="52"/>
      <c r="DIA3" s="52"/>
      <c r="DIB3" s="52"/>
      <c r="DIC3" s="52"/>
      <c r="DID3" s="52"/>
      <c r="DIE3" s="52"/>
      <c r="DIF3" s="52"/>
      <c r="DIG3" s="52"/>
      <c r="DIH3" s="52"/>
      <c r="DII3" s="52"/>
      <c r="DIJ3" s="52"/>
      <c r="DIK3" s="52"/>
      <c r="DIL3" s="52"/>
      <c r="DIM3" s="52"/>
      <c r="DIN3" s="52"/>
      <c r="DIO3" s="52"/>
      <c r="DIP3" s="52"/>
      <c r="DIQ3" s="52"/>
      <c r="DIR3" s="52"/>
      <c r="DIS3" s="52"/>
      <c r="DIT3" s="52"/>
      <c r="DIU3" s="52"/>
      <c r="DIV3" s="52"/>
      <c r="DIW3" s="52"/>
      <c r="DIX3" s="52"/>
      <c r="DIY3" s="52"/>
      <c r="DIZ3" s="52"/>
      <c r="DJA3" s="52"/>
      <c r="DJB3" s="52"/>
      <c r="DJC3" s="52"/>
      <c r="DJD3" s="52"/>
      <c r="DJE3" s="52"/>
      <c r="DJF3" s="52"/>
      <c r="DJG3" s="52"/>
      <c r="DJH3" s="52"/>
      <c r="DJI3" s="52"/>
      <c r="DJJ3" s="52"/>
      <c r="DJK3" s="52"/>
      <c r="DJL3" s="52"/>
      <c r="DJM3" s="52"/>
      <c r="DJN3" s="52"/>
      <c r="DJO3" s="52"/>
      <c r="DJP3" s="52"/>
      <c r="DJQ3" s="52"/>
      <c r="DJR3" s="52"/>
      <c r="DJS3" s="52"/>
      <c r="DJT3" s="52"/>
      <c r="DJU3" s="52"/>
      <c r="DJV3" s="52"/>
      <c r="DJW3" s="52"/>
      <c r="DJX3" s="52"/>
      <c r="DJY3" s="52"/>
      <c r="DJZ3" s="52"/>
      <c r="DKA3" s="52"/>
      <c r="DKB3" s="52"/>
      <c r="DKC3" s="52"/>
      <c r="DKD3" s="52"/>
      <c r="DKE3" s="52"/>
      <c r="DKF3" s="52"/>
      <c r="DKG3" s="52"/>
      <c r="DKH3" s="52"/>
      <c r="DKI3" s="52"/>
      <c r="DKJ3" s="52"/>
      <c r="DKK3" s="52"/>
      <c r="DKL3" s="52"/>
      <c r="DKM3" s="52"/>
      <c r="DKN3" s="52"/>
      <c r="DKO3" s="52"/>
      <c r="DKP3" s="52"/>
      <c r="DKQ3" s="52"/>
      <c r="DKR3" s="52"/>
      <c r="DKS3" s="52"/>
      <c r="DKT3" s="52"/>
      <c r="DKU3" s="52"/>
      <c r="DKV3" s="52"/>
      <c r="DKW3" s="52"/>
      <c r="DKX3" s="52"/>
      <c r="DKY3" s="52"/>
      <c r="DKZ3" s="52"/>
      <c r="DLA3" s="52"/>
      <c r="DLB3" s="52"/>
      <c r="DLC3" s="52"/>
      <c r="DLD3" s="52"/>
      <c r="DLE3" s="52"/>
      <c r="DLF3" s="52"/>
      <c r="DLG3" s="52"/>
      <c r="DLH3" s="52"/>
      <c r="DLI3" s="52"/>
      <c r="DLJ3" s="52"/>
      <c r="DLK3" s="52"/>
      <c r="DLL3" s="52"/>
      <c r="DLM3" s="52"/>
      <c r="DLN3" s="52"/>
      <c r="DLO3" s="52"/>
      <c r="DLP3" s="52"/>
      <c r="DLQ3" s="52"/>
      <c r="DLR3" s="52"/>
      <c r="DLS3" s="52"/>
      <c r="DLT3" s="52"/>
      <c r="DLU3" s="52"/>
      <c r="DLV3" s="52"/>
      <c r="DLW3" s="52"/>
      <c r="DLX3" s="52"/>
      <c r="DLY3" s="52"/>
      <c r="DLZ3" s="52"/>
      <c r="DMA3" s="52"/>
      <c r="DMB3" s="52"/>
      <c r="DMC3" s="52"/>
      <c r="DMD3" s="52"/>
      <c r="DME3" s="52"/>
      <c r="DMF3" s="52"/>
      <c r="DMG3" s="52"/>
      <c r="DMH3" s="52"/>
      <c r="DMI3" s="52"/>
      <c r="DMJ3" s="52"/>
      <c r="DMK3" s="52"/>
      <c r="DML3" s="52"/>
      <c r="DMM3" s="52"/>
      <c r="DMN3" s="52"/>
      <c r="DMO3" s="52"/>
      <c r="DMP3" s="52"/>
      <c r="DMQ3" s="52"/>
      <c r="DMR3" s="52"/>
      <c r="DMS3" s="52"/>
      <c r="DMT3" s="52"/>
      <c r="DMU3" s="52"/>
      <c r="DMV3" s="52"/>
      <c r="DMW3" s="52"/>
      <c r="DMX3" s="52"/>
      <c r="DMY3" s="52"/>
      <c r="DMZ3" s="52"/>
      <c r="DNA3" s="52"/>
      <c r="DNB3" s="52"/>
      <c r="DNC3" s="52"/>
      <c r="DND3" s="52"/>
      <c r="DNE3" s="52"/>
      <c r="DNF3" s="52"/>
      <c r="DNG3" s="52"/>
      <c r="DNH3" s="52"/>
      <c r="DNI3" s="52"/>
      <c r="DNJ3" s="52"/>
      <c r="DNK3" s="52"/>
      <c r="DNL3" s="52"/>
      <c r="DNM3" s="52"/>
      <c r="DNN3" s="52"/>
      <c r="DNO3" s="52"/>
      <c r="DNP3" s="52"/>
      <c r="DNQ3" s="52"/>
      <c r="DNR3" s="52"/>
      <c r="DNS3" s="52"/>
      <c r="DNT3" s="52"/>
      <c r="DNU3" s="52"/>
      <c r="DNV3" s="52"/>
      <c r="DNW3" s="52"/>
      <c r="DNX3" s="52"/>
      <c r="DNY3" s="52"/>
      <c r="DNZ3" s="52"/>
      <c r="DOA3" s="52"/>
      <c r="DOB3" s="52"/>
      <c r="DOC3" s="52"/>
      <c r="DOD3" s="52"/>
      <c r="DOE3" s="52"/>
      <c r="DOF3" s="52"/>
      <c r="DOG3" s="52"/>
      <c r="DOH3" s="52"/>
      <c r="DOI3" s="52"/>
      <c r="DOJ3" s="52"/>
      <c r="DOK3" s="52"/>
      <c r="DOL3" s="52"/>
      <c r="DOM3" s="52"/>
      <c r="DON3" s="52"/>
      <c r="DOO3" s="52"/>
      <c r="DOP3" s="52"/>
      <c r="DOQ3" s="52"/>
      <c r="DOR3" s="52"/>
      <c r="DOS3" s="52"/>
      <c r="DOT3" s="52"/>
      <c r="DOU3" s="52"/>
      <c r="DOV3" s="52"/>
      <c r="DOW3" s="52"/>
      <c r="DOX3" s="52"/>
      <c r="DOY3" s="52"/>
      <c r="DOZ3" s="52"/>
      <c r="DPA3" s="52"/>
      <c r="DPB3" s="52"/>
      <c r="DPC3" s="52"/>
      <c r="DPD3" s="52"/>
      <c r="DPE3" s="52"/>
      <c r="DPF3" s="52"/>
      <c r="DPG3" s="52"/>
      <c r="DPH3" s="52"/>
      <c r="DPI3" s="52"/>
      <c r="DPJ3" s="52"/>
      <c r="DPK3" s="52"/>
      <c r="DPL3" s="52"/>
      <c r="DPM3" s="52"/>
      <c r="DPN3" s="52"/>
      <c r="DPO3" s="52"/>
      <c r="DPP3" s="52"/>
      <c r="DPQ3" s="52"/>
      <c r="DPR3" s="52"/>
      <c r="DPS3" s="52"/>
      <c r="DPT3" s="52"/>
      <c r="DPU3" s="52"/>
      <c r="DPV3" s="52"/>
      <c r="DPW3" s="52"/>
      <c r="DPX3" s="52"/>
      <c r="DPY3" s="52"/>
      <c r="DPZ3" s="52"/>
      <c r="DQA3" s="52"/>
      <c r="DQB3" s="52"/>
      <c r="DQC3" s="52"/>
      <c r="DQD3" s="52"/>
      <c r="DQE3" s="52"/>
      <c r="DQF3" s="52"/>
      <c r="DQG3" s="52"/>
      <c r="DQH3" s="52"/>
      <c r="DQI3" s="52"/>
      <c r="DQJ3" s="52"/>
      <c r="DQK3" s="52"/>
      <c r="DQL3" s="52"/>
      <c r="DQM3" s="52"/>
      <c r="DQN3" s="52"/>
      <c r="DQO3" s="52"/>
      <c r="DQP3" s="52"/>
      <c r="DQQ3" s="52"/>
      <c r="DQR3" s="52"/>
      <c r="DQS3" s="52"/>
      <c r="DQT3" s="52"/>
      <c r="DQU3" s="52"/>
      <c r="DQV3" s="52"/>
      <c r="DQW3" s="52"/>
      <c r="DQX3" s="52"/>
      <c r="DQY3" s="52"/>
      <c r="DQZ3" s="52"/>
      <c r="DRA3" s="52"/>
      <c r="DRB3" s="52"/>
      <c r="DRC3" s="52"/>
      <c r="DRD3" s="52"/>
      <c r="DRE3" s="52"/>
      <c r="DRF3" s="52"/>
      <c r="DRG3" s="52"/>
      <c r="DRH3" s="52"/>
      <c r="DRI3" s="52"/>
      <c r="DRJ3" s="52"/>
      <c r="DRK3" s="52"/>
      <c r="DRL3" s="52"/>
      <c r="DRM3" s="52"/>
      <c r="DRN3" s="52"/>
      <c r="DRO3" s="52"/>
      <c r="DRP3" s="52"/>
      <c r="DRQ3" s="52"/>
      <c r="DRR3" s="52"/>
      <c r="DRS3" s="52"/>
      <c r="DRT3" s="52"/>
      <c r="DRU3" s="52"/>
      <c r="DRV3" s="52"/>
      <c r="DRW3" s="52"/>
      <c r="DRX3" s="52"/>
      <c r="DRY3" s="52"/>
      <c r="DRZ3" s="52"/>
      <c r="DSA3" s="52"/>
      <c r="DSB3" s="52"/>
      <c r="DSC3" s="52"/>
      <c r="DSD3" s="52"/>
      <c r="DSE3" s="52"/>
      <c r="DSF3" s="52"/>
      <c r="DSG3" s="52"/>
      <c r="DSH3" s="52"/>
      <c r="DSI3" s="52"/>
      <c r="DSJ3" s="52"/>
      <c r="DSK3" s="52"/>
      <c r="DSL3" s="52"/>
      <c r="DSM3" s="52"/>
      <c r="DSN3" s="52"/>
      <c r="DSO3" s="52"/>
      <c r="DSP3" s="52"/>
      <c r="DSQ3" s="52"/>
      <c r="DSR3" s="52"/>
      <c r="DSS3" s="52"/>
      <c r="DST3" s="52"/>
      <c r="DSU3" s="52"/>
      <c r="DSV3" s="52"/>
      <c r="DSW3" s="52"/>
      <c r="DSX3" s="52"/>
      <c r="DSY3" s="52"/>
      <c r="DSZ3" s="52"/>
      <c r="DTA3" s="52"/>
      <c r="DTB3" s="52"/>
      <c r="DTC3" s="52"/>
      <c r="DTD3" s="52"/>
      <c r="DTE3" s="52"/>
      <c r="DTF3" s="52"/>
      <c r="DTG3" s="52"/>
      <c r="DTH3" s="52"/>
      <c r="DTI3" s="52"/>
      <c r="DTJ3" s="52"/>
      <c r="DTK3" s="52"/>
      <c r="DTL3" s="52"/>
      <c r="DTM3" s="52"/>
      <c r="DTN3" s="52"/>
      <c r="DTO3" s="52"/>
      <c r="DTP3" s="52"/>
      <c r="DTQ3" s="52"/>
      <c r="DTR3" s="52"/>
      <c r="DTS3" s="52"/>
      <c r="DTT3" s="52"/>
      <c r="DTU3" s="52"/>
      <c r="DTV3" s="52"/>
      <c r="DTW3" s="52"/>
      <c r="DTX3" s="52"/>
      <c r="DTY3" s="52"/>
      <c r="DTZ3" s="52"/>
      <c r="DUA3" s="52"/>
      <c r="DUB3" s="52"/>
      <c r="DUC3" s="52"/>
      <c r="DUD3" s="52"/>
      <c r="DUE3" s="52"/>
      <c r="DUF3" s="52"/>
      <c r="DUG3" s="52"/>
      <c r="DUH3" s="52"/>
      <c r="DUI3" s="52"/>
      <c r="DUJ3" s="52"/>
      <c r="DUK3" s="52"/>
      <c r="DUL3" s="52"/>
      <c r="DUM3" s="52"/>
      <c r="DUN3" s="52"/>
      <c r="DUO3" s="52"/>
      <c r="DUP3" s="52"/>
      <c r="DUQ3" s="52"/>
      <c r="DUR3" s="52"/>
      <c r="DUS3" s="52"/>
      <c r="DUT3" s="52"/>
      <c r="DUU3" s="52"/>
      <c r="DUV3" s="52"/>
      <c r="DUW3" s="52"/>
      <c r="DUX3" s="52"/>
      <c r="DUY3" s="52"/>
      <c r="DUZ3" s="52"/>
      <c r="DVA3" s="52"/>
      <c r="DVB3" s="52"/>
      <c r="DVC3" s="52"/>
      <c r="DVD3" s="52"/>
      <c r="DVE3" s="52"/>
      <c r="DVF3" s="52"/>
      <c r="DVG3" s="52"/>
      <c r="DVH3" s="52"/>
      <c r="DVI3" s="52"/>
      <c r="DVJ3" s="52"/>
      <c r="DVK3" s="52"/>
      <c r="DVL3" s="52"/>
      <c r="DVM3" s="52"/>
      <c r="DVN3" s="52"/>
      <c r="DVO3" s="52"/>
      <c r="DVP3" s="52"/>
      <c r="DVQ3" s="52"/>
      <c r="DVR3" s="52"/>
      <c r="DVS3" s="52"/>
      <c r="DVT3" s="52"/>
      <c r="DVU3" s="52"/>
      <c r="DVV3" s="52"/>
      <c r="DVW3" s="52"/>
      <c r="DVX3" s="52"/>
      <c r="DVY3" s="52"/>
      <c r="DVZ3" s="52"/>
      <c r="DWA3" s="52"/>
      <c r="DWB3" s="52"/>
      <c r="DWC3" s="52"/>
      <c r="DWD3" s="52"/>
      <c r="DWE3" s="52"/>
      <c r="DWF3" s="52"/>
      <c r="DWG3" s="52"/>
      <c r="DWH3" s="52"/>
      <c r="DWI3" s="52"/>
      <c r="DWJ3" s="52"/>
      <c r="DWK3" s="52"/>
      <c r="DWL3" s="52"/>
      <c r="DWM3" s="52"/>
      <c r="DWN3" s="52"/>
      <c r="DWO3" s="52"/>
      <c r="DWP3" s="52"/>
      <c r="DWQ3" s="52"/>
      <c r="DWR3" s="52"/>
      <c r="DWS3" s="52"/>
      <c r="DWT3" s="52"/>
      <c r="DWU3" s="52"/>
      <c r="DWV3" s="52"/>
      <c r="DWW3" s="52"/>
      <c r="DWX3" s="52"/>
      <c r="DWY3" s="52"/>
      <c r="DWZ3" s="52"/>
      <c r="DXA3" s="52"/>
      <c r="DXB3" s="52"/>
      <c r="DXC3" s="52"/>
      <c r="DXD3" s="52"/>
      <c r="DXE3" s="52"/>
      <c r="DXF3" s="52"/>
      <c r="DXG3" s="52"/>
      <c r="DXH3" s="52"/>
      <c r="DXI3" s="52"/>
      <c r="DXJ3" s="52"/>
      <c r="DXK3" s="52"/>
      <c r="DXL3" s="52"/>
      <c r="DXM3" s="52"/>
      <c r="DXN3" s="52"/>
      <c r="DXO3" s="52"/>
      <c r="DXP3" s="52"/>
      <c r="DXQ3" s="52"/>
      <c r="DXR3" s="52"/>
      <c r="DXS3" s="52"/>
      <c r="DXT3" s="52"/>
      <c r="DXU3" s="52"/>
      <c r="DXV3" s="52"/>
      <c r="DXW3" s="52"/>
      <c r="DXX3" s="52"/>
      <c r="DXY3" s="52"/>
      <c r="DXZ3" s="52"/>
      <c r="DYA3" s="52"/>
      <c r="DYB3" s="52"/>
      <c r="DYC3" s="52"/>
      <c r="DYD3" s="52"/>
      <c r="DYE3" s="52"/>
      <c r="DYF3" s="52"/>
      <c r="DYG3" s="52"/>
      <c r="DYH3" s="52"/>
      <c r="DYI3" s="52"/>
      <c r="DYJ3" s="52"/>
      <c r="DYK3" s="52"/>
      <c r="DYL3" s="52"/>
      <c r="DYM3" s="52"/>
      <c r="DYN3" s="52"/>
      <c r="DYO3" s="52"/>
      <c r="DYP3" s="52"/>
      <c r="DYQ3" s="52"/>
      <c r="DYR3" s="52"/>
      <c r="DYS3" s="52"/>
      <c r="DYT3" s="52"/>
      <c r="DYU3" s="52"/>
      <c r="DYV3" s="52"/>
      <c r="DYW3" s="52"/>
      <c r="DYX3" s="52"/>
      <c r="DYY3" s="52"/>
      <c r="DYZ3" s="52"/>
      <c r="DZA3" s="52"/>
      <c r="DZB3" s="52"/>
      <c r="DZC3" s="52"/>
      <c r="DZD3" s="52"/>
      <c r="DZE3" s="52"/>
      <c r="DZF3" s="52"/>
      <c r="DZG3" s="52"/>
      <c r="DZH3" s="52"/>
      <c r="DZI3" s="52"/>
      <c r="DZJ3" s="52"/>
      <c r="DZK3" s="52"/>
      <c r="DZL3" s="52"/>
      <c r="DZM3" s="52"/>
      <c r="DZN3" s="52"/>
      <c r="DZO3" s="52"/>
      <c r="DZP3" s="52"/>
      <c r="DZQ3" s="52"/>
      <c r="DZR3" s="52"/>
      <c r="DZS3" s="52"/>
      <c r="DZT3" s="52"/>
      <c r="DZU3" s="52"/>
      <c r="DZV3" s="52"/>
      <c r="DZW3" s="52"/>
      <c r="DZX3" s="52"/>
      <c r="DZY3" s="52"/>
      <c r="DZZ3" s="52"/>
      <c r="EAA3" s="52"/>
      <c r="EAB3" s="52"/>
      <c r="EAC3" s="52"/>
      <c r="EAD3" s="52"/>
      <c r="EAE3" s="52"/>
      <c r="EAF3" s="52"/>
      <c r="EAG3" s="52"/>
      <c r="EAH3" s="52"/>
      <c r="EAI3" s="52"/>
      <c r="EAJ3" s="52"/>
      <c r="EAK3" s="52"/>
      <c r="EAL3" s="52"/>
      <c r="EAM3" s="52"/>
      <c r="EAN3" s="52"/>
      <c r="EAO3" s="52"/>
      <c r="EAP3" s="52"/>
      <c r="EAQ3" s="52"/>
      <c r="EAR3" s="52"/>
      <c r="EAS3" s="52"/>
      <c r="EAT3" s="52"/>
      <c r="EAU3" s="52"/>
      <c r="EAV3" s="52"/>
      <c r="EAW3" s="52"/>
      <c r="EAX3" s="52"/>
      <c r="EAY3" s="52"/>
      <c r="EAZ3" s="52"/>
      <c r="EBA3" s="52"/>
      <c r="EBB3" s="52"/>
      <c r="EBC3" s="52"/>
      <c r="EBD3" s="52"/>
      <c r="EBE3" s="52"/>
      <c r="EBF3" s="52"/>
      <c r="EBG3" s="52"/>
      <c r="EBH3" s="52"/>
      <c r="EBI3" s="52"/>
      <c r="EBJ3" s="52"/>
      <c r="EBK3" s="52"/>
      <c r="EBL3" s="52"/>
      <c r="EBM3" s="52"/>
      <c r="EBN3" s="52"/>
      <c r="EBO3" s="52"/>
      <c r="EBP3" s="52"/>
      <c r="EBQ3" s="52"/>
      <c r="EBR3" s="52"/>
      <c r="EBS3" s="52"/>
      <c r="EBT3" s="52"/>
      <c r="EBU3" s="52"/>
      <c r="EBV3" s="52"/>
      <c r="EBW3" s="52"/>
      <c r="EBX3" s="52"/>
      <c r="EBY3" s="52"/>
      <c r="EBZ3" s="52"/>
      <c r="ECA3" s="52"/>
      <c r="ECB3" s="52"/>
      <c r="ECC3" s="52"/>
      <c r="ECD3" s="52"/>
      <c r="ECE3" s="52"/>
      <c r="ECF3" s="52"/>
      <c r="ECG3" s="52"/>
      <c r="ECH3" s="52"/>
      <c r="ECI3" s="52"/>
      <c r="ECJ3" s="52"/>
      <c r="ECK3" s="52"/>
      <c r="ECL3" s="52"/>
      <c r="ECM3" s="52"/>
      <c r="ECN3" s="52"/>
      <c r="ECO3" s="52"/>
      <c r="ECP3" s="52"/>
      <c r="ECQ3" s="52"/>
      <c r="ECR3" s="52"/>
      <c r="ECS3" s="52"/>
      <c r="ECT3" s="52"/>
      <c r="ECU3" s="52"/>
      <c r="ECV3" s="52"/>
      <c r="ECW3" s="52"/>
      <c r="ECX3" s="52"/>
      <c r="ECY3" s="52"/>
      <c r="ECZ3" s="52"/>
      <c r="EDA3" s="52"/>
      <c r="EDB3" s="52"/>
      <c r="EDC3" s="52"/>
      <c r="EDD3" s="52"/>
      <c r="EDE3" s="52"/>
      <c r="EDF3" s="52"/>
      <c r="EDG3" s="52"/>
      <c r="EDH3" s="52"/>
      <c r="EDI3" s="52"/>
      <c r="EDJ3" s="52"/>
      <c r="EDK3" s="52"/>
      <c r="EDL3" s="52"/>
      <c r="EDM3" s="52"/>
      <c r="EDN3" s="52"/>
      <c r="EDO3" s="52"/>
      <c r="EDP3" s="52"/>
      <c r="EDQ3" s="52"/>
      <c r="EDR3" s="52"/>
      <c r="EDS3" s="52"/>
      <c r="EDT3" s="52"/>
      <c r="EDU3" s="52"/>
      <c r="EDV3" s="52"/>
      <c r="EDW3" s="52"/>
      <c r="EDX3" s="52"/>
      <c r="EDY3" s="52"/>
      <c r="EDZ3" s="52"/>
      <c r="EEA3" s="52"/>
      <c r="EEB3" s="52"/>
      <c r="EEC3" s="52"/>
      <c r="EED3" s="52"/>
      <c r="EEE3" s="52"/>
      <c r="EEF3" s="52"/>
      <c r="EEG3" s="52"/>
      <c r="EEH3" s="52"/>
      <c r="EEI3" s="52"/>
      <c r="EEJ3" s="52"/>
      <c r="EEK3" s="52"/>
      <c r="EEL3" s="52"/>
      <c r="EEM3" s="52"/>
      <c r="EEN3" s="52"/>
      <c r="EEO3" s="52"/>
      <c r="EEP3" s="52"/>
      <c r="EEQ3" s="52"/>
      <c r="EER3" s="52"/>
      <c r="EES3" s="52"/>
      <c r="EET3" s="52"/>
      <c r="EEU3" s="52"/>
      <c r="EEV3" s="52"/>
      <c r="EEW3" s="52"/>
      <c r="EEX3" s="52"/>
      <c r="EEY3" s="52"/>
      <c r="EEZ3" s="52"/>
      <c r="EFA3" s="52"/>
      <c r="EFB3" s="52"/>
      <c r="EFC3" s="52"/>
      <c r="EFD3" s="52"/>
      <c r="EFE3" s="52"/>
      <c r="EFF3" s="52"/>
      <c r="EFG3" s="52"/>
      <c r="EFH3" s="52"/>
      <c r="EFI3" s="52"/>
      <c r="EFJ3" s="52"/>
      <c r="EFK3" s="52"/>
      <c r="EFL3" s="52"/>
      <c r="EFM3" s="52"/>
      <c r="EFN3" s="52"/>
      <c r="EFO3" s="52"/>
      <c r="EFP3" s="52"/>
      <c r="EFQ3" s="52"/>
      <c r="EFR3" s="52"/>
      <c r="EFS3" s="52"/>
      <c r="EFT3" s="52"/>
      <c r="EFU3" s="52"/>
      <c r="EFV3" s="52"/>
      <c r="EFW3" s="52"/>
      <c r="EFX3" s="52"/>
      <c r="EFY3" s="52"/>
      <c r="EFZ3" s="52"/>
      <c r="EGA3" s="52"/>
      <c r="EGB3" s="52"/>
      <c r="EGC3" s="52"/>
      <c r="EGD3" s="52"/>
      <c r="EGE3" s="52"/>
      <c r="EGF3" s="52"/>
      <c r="EGG3" s="52"/>
      <c r="EGH3" s="52"/>
      <c r="EGI3" s="52"/>
      <c r="EGJ3" s="52"/>
      <c r="EGK3" s="52"/>
      <c r="EGL3" s="52"/>
      <c r="EGM3" s="52"/>
      <c r="EGN3" s="52"/>
      <c r="EGO3" s="52"/>
      <c r="EGP3" s="52"/>
      <c r="EGQ3" s="52"/>
      <c r="EGR3" s="52"/>
      <c r="EGS3" s="52"/>
      <c r="EGT3" s="52"/>
      <c r="EGU3" s="52"/>
      <c r="EGV3" s="52"/>
      <c r="EGW3" s="52"/>
      <c r="EGX3" s="52"/>
      <c r="EGY3" s="52"/>
      <c r="EGZ3" s="52"/>
      <c r="EHA3" s="52"/>
      <c r="EHB3" s="52"/>
      <c r="EHC3" s="52"/>
      <c r="EHD3" s="52"/>
      <c r="EHE3" s="52"/>
      <c r="EHF3" s="52"/>
      <c r="EHG3" s="52"/>
      <c r="EHH3" s="52"/>
      <c r="EHI3" s="52"/>
      <c r="EHJ3" s="52"/>
      <c r="EHK3" s="52"/>
      <c r="EHL3" s="52"/>
      <c r="EHM3" s="52"/>
      <c r="EHN3" s="52"/>
      <c r="EHO3" s="52"/>
      <c r="EHP3" s="52"/>
      <c r="EHQ3" s="52"/>
      <c r="EHR3" s="52"/>
      <c r="EHS3" s="52"/>
      <c r="EHT3" s="52"/>
      <c r="EHU3" s="52"/>
      <c r="EHV3" s="52"/>
      <c r="EHW3" s="52"/>
      <c r="EHX3" s="52"/>
      <c r="EHY3" s="52"/>
      <c r="EHZ3" s="52"/>
      <c r="EIA3" s="52"/>
      <c r="EIB3" s="52"/>
      <c r="EIC3" s="52"/>
      <c r="EID3" s="52"/>
      <c r="EIE3" s="52"/>
      <c r="EIF3" s="52"/>
      <c r="EIG3" s="52"/>
      <c r="EIH3" s="52"/>
      <c r="EII3" s="52"/>
      <c r="EIJ3" s="52"/>
      <c r="EIK3" s="52"/>
      <c r="EIL3" s="52"/>
      <c r="EIM3" s="52"/>
      <c r="EIN3" s="52"/>
      <c r="EIO3" s="52"/>
      <c r="EIP3" s="52"/>
      <c r="EIQ3" s="52"/>
      <c r="EIR3" s="52"/>
      <c r="EIS3" s="52"/>
      <c r="EIT3" s="52"/>
      <c r="EIU3" s="52"/>
      <c r="EIV3" s="52"/>
      <c r="EIW3" s="52"/>
      <c r="EIX3" s="52"/>
      <c r="EIY3" s="52"/>
      <c r="EIZ3" s="52"/>
      <c r="EJA3" s="52"/>
      <c r="EJB3" s="52"/>
      <c r="EJC3" s="52"/>
      <c r="EJD3" s="52"/>
      <c r="EJE3" s="52"/>
      <c r="EJF3" s="52"/>
      <c r="EJG3" s="52"/>
      <c r="EJH3" s="52"/>
      <c r="EJI3" s="52"/>
      <c r="EJJ3" s="52"/>
      <c r="EJK3" s="52"/>
      <c r="EJL3" s="52"/>
      <c r="EJM3" s="52"/>
      <c r="EJN3" s="52"/>
      <c r="EJO3" s="52"/>
      <c r="EJP3" s="52"/>
      <c r="EJQ3" s="52"/>
      <c r="EJR3" s="52"/>
      <c r="EJS3" s="52"/>
      <c r="EJT3" s="52"/>
      <c r="EJU3" s="52"/>
      <c r="EJV3" s="52"/>
      <c r="EJW3" s="52"/>
      <c r="EJX3" s="52"/>
      <c r="EJY3" s="52"/>
      <c r="EJZ3" s="52"/>
      <c r="EKA3" s="52"/>
      <c r="EKB3" s="52"/>
      <c r="EKC3" s="52"/>
      <c r="EKD3" s="52"/>
      <c r="EKE3" s="52"/>
      <c r="EKF3" s="52"/>
      <c r="EKG3" s="52"/>
      <c r="EKH3" s="52"/>
      <c r="EKI3" s="52"/>
      <c r="EKJ3" s="52"/>
      <c r="EKK3" s="52"/>
      <c r="EKL3" s="52"/>
      <c r="EKM3" s="52"/>
      <c r="EKN3" s="52"/>
      <c r="EKO3" s="52"/>
      <c r="EKP3" s="52"/>
      <c r="EKQ3" s="52"/>
      <c r="EKR3" s="52"/>
      <c r="EKS3" s="52"/>
      <c r="EKT3" s="52"/>
      <c r="EKU3" s="52"/>
      <c r="EKV3" s="52"/>
      <c r="EKW3" s="52"/>
      <c r="EKX3" s="52"/>
      <c r="EKY3" s="52"/>
      <c r="EKZ3" s="52"/>
      <c r="ELA3" s="52"/>
      <c r="ELB3" s="52"/>
      <c r="ELC3" s="52"/>
      <c r="ELD3" s="52"/>
      <c r="ELE3" s="52"/>
      <c r="ELF3" s="52"/>
      <c r="ELG3" s="52"/>
      <c r="ELH3" s="52"/>
      <c r="ELI3" s="52"/>
      <c r="ELJ3" s="52"/>
      <c r="ELK3" s="52"/>
      <c r="ELL3" s="52"/>
      <c r="ELM3" s="52"/>
      <c r="ELN3" s="52"/>
      <c r="ELO3" s="52"/>
      <c r="ELP3" s="52"/>
      <c r="ELQ3" s="52"/>
      <c r="ELR3" s="52"/>
      <c r="ELS3" s="52"/>
      <c r="ELT3" s="52"/>
      <c r="ELU3" s="52"/>
      <c r="ELV3" s="52"/>
      <c r="ELW3" s="52"/>
      <c r="ELX3" s="52"/>
      <c r="ELY3" s="52"/>
      <c r="ELZ3" s="52"/>
      <c r="EMA3" s="52"/>
      <c r="EMB3" s="52"/>
      <c r="EMC3" s="52"/>
      <c r="EMD3" s="52"/>
      <c r="EME3" s="52"/>
      <c r="EMF3" s="52"/>
      <c r="EMG3" s="52"/>
      <c r="EMH3" s="52"/>
      <c r="EMI3" s="52"/>
      <c r="EMJ3" s="52"/>
      <c r="EMK3" s="52"/>
      <c r="EML3" s="52"/>
      <c r="EMM3" s="52"/>
      <c r="EMN3" s="52"/>
      <c r="EMO3" s="52"/>
      <c r="EMP3" s="52"/>
      <c r="EMQ3" s="52"/>
      <c r="EMR3" s="52"/>
      <c r="EMS3" s="52"/>
      <c r="EMT3" s="52"/>
      <c r="EMU3" s="52"/>
      <c r="EMV3" s="52"/>
      <c r="EMW3" s="52"/>
      <c r="EMX3" s="52"/>
      <c r="EMY3" s="52"/>
      <c r="EMZ3" s="52"/>
      <c r="ENA3" s="52"/>
      <c r="ENB3" s="52"/>
      <c r="ENC3" s="52"/>
      <c r="END3" s="52"/>
      <c r="ENE3" s="52"/>
      <c r="ENF3" s="52"/>
      <c r="ENG3" s="52"/>
      <c r="ENH3" s="52"/>
      <c r="ENI3" s="52"/>
      <c r="ENJ3" s="52"/>
      <c r="ENK3" s="52"/>
      <c r="ENL3" s="52"/>
      <c r="ENM3" s="52"/>
      <c r="ENN3" s="52"/>
      <c r="ENO3" s="52"/>
      <c r="ENP3" s="52"/>
      <c r="ENQ3" s="52"/>
      <c r="ENR3" s="52"/>
      <c r="ENS3" s="52"/>
      <c r="ENT3" s="52"/>
      <c r="ENU3" s="52"/>
      <c r="ENV3" s="52"/>
      <c r="ENW3" s="52"/>
      <c r="ENX3" s="52"/>
      <c r="ENY3" s="52"/>
      <c r="ENZ3" s="52"/>
      <c r="EOA3" s="52"/>
      <c r="EOB3" s="52"/>
      <c r="EOC3" s="52"/>
      <c r="EOD3" s="52"/>
      <c r="EOE3" s="52"/>
      <c r="EOF3" s="52"/>
      <c r="EOG3" s="52"/>
      <c r="EOH3" s="52"/>
      <c r="EOI3" s="52"/>
      <c r="EOJ3" s="52"/>
      <c r="EOK3" s="52"/>
      <c r="EOL3" s="52"/>
      <c r="EOM3" s="52"/>
      <c r="EON3" s="52"/>
      <c r="EOO3" s="52"/>
      <c r="EOP3" s="52"/>
      <c r="EOQ3" s="52"/>
      <c r="EOR3" s="52"/>
      <c r="EOS3" s="52"/>
      <c r="EOT3" s="52"/>
      <c r="EOU3" s="52"/>
      <c r="EOV3" s="52"/>
      <c r="EOW3" s="52"/>
      <c r="EOX3" s="52"/>
      <c r="EOY3" s="52"/>
      <c r="EOZ3" s="52"/>
      <c r="EPA3" s="52"/>
      <c r="EPB3" s="52"/>
      <c r="EPC3" s="52"/>
      <c r="EPD3" s="52"/>
      <c r="EPE3" s="52"/>
      <c r="EPF3" s="52"/>
      <c r="EPG3" s="52"/>
      <c r="EPH3" s="52"/>
      <c r="EPI3" s="52"/>
      <c r="EPJ3" s="52"/>
      <c r="EPK3" s="52"/>
      <c r="EPL3" s="52"/>
      <c r="EPM3" s="52"/>
      <c r="EPN3" s="52"/>
      <c r="EPO3" s="52"/>
      <c r="EPP3" s="52"/>
      <c r="EPQ3" s="52"/>
      <c r="EPR3" s="52"/>
      <c r="EPS3" s="52"/>
      <c r="EPT3" s="52"/>
      <c r="EPU3" s="52"/>
      <c r="EPV3" s="52"/>
      <c r="EPW3" s="52"/>
      <c r="EPX3" s="52"/>
      <c r="EPY3" s="52"/>
      <c r="EPZ3" s="52"/>
      <c r="EQA3" s="52"/>
      <c r="EQB3" s="52"/>
      <c r="EQC3" s="52"/>
      <c r="EQD3" s="52"/>
      <c r="EQE3" s="52"/>
      <c r="EQF3" s="52"/>
      <c r="EQG3" s="52"/>
      <c r="EQH3" s="52"/>
      <c r="EQI3" s="52"/>
      <c r="EQJ3" s="52"/>
      <c r="EQK3" s="52"/>
      <c r="EQL3" s="52"/>
      <c r="EQM3" s="52"/>
      <c r="EQN3" s="52"/>
      <c r="EQO3" s="52"/>
      <c r="EQP3" s="52"/>
      <c r="EQQ3" s="52"/>
      <c r="EQR3" s="52"/>
      <c r="EQS3" s="52"/>
      <c r="EQT3" s="52"/>
      <c r="EQU3" s="52"/>
      <c r="EQV3" s="52"/>
      <c r="EQW3" s="52"/>
      <c r="EQX3" s="52"/>
      <c r="EQY3" s="52"/>
      <c r="EQZ3" s="52"/>
      <c r="ERA3" s="52"/>
      <c r="ERB3" s="52"/>
      <c r="ERC3" s="52"/>
      <c r="ERD3" s="52"/>
      <c r="ERE3" s="52"/>
      <c r="ERF3" s="52"/>
      <c r="ERG3" s="52"/>
      <c r="ERH3" s="52"/>
      <c r="ERI3" s="52"/>
      <c r="ERJ3" s="52"/>
      <c r="ERK3" s="52"/>
      <c r="ERL3" s="52"/>
      <c r="ERM3" s="52"/>
      <c r="ERN3" s="52"/>
      <c r="ERO3" s="52"/>
      <c r="ERP3" s="52"/>
      <c r="ERQ3" s="52"/>
      <c r="ERR3" s="52"/>
      <c r="ERS3" s="52"/>
      <c r="ERT3" s="52"/>
      <c r="ERU3" s="52"/>
      <c r="ERV3" s="52"/>
      <c r="ERW3" s="52"/>
      <c r="ERX3" s="52"/>
      <c r="ERY3" s="52"/>
      <c r="ERZ3" s="52"/>
      <c r="ESA3" s="52"/>
      <c r="ESB3" s="52"/>
      <c r="ESC3" s="52"/>
      <c r="ESD3" s="52"/>
      <c r="ESE3" s="52"/>
      <c r="ESF3" s="52"/>
      <c r="ESG3" s="52"/>
      <c r="ESH3" s="52"/>
      <c r="ESI3" s="52"/>
      <c r="ESJ3" s="52"/>
      <c r="ESK3" s="52"/>
      <c r="ESL3" s="52"/>
      <c r="ESM3" s="52"/>
      <c r="ESN3" s="52"/>
      <c r="ESO3" s="52"/>
      <c r="ESP3" s="52"/>
      <c r="ESQ3" s="52"/>
      <c r="ESR3" s="52"/>
      <c r="ESS3" s="52"/>
      <c r="EST3" s="52"/>
      <c r="ESU3" s="52"/>
      <c r="ESV3" s="52"/>
      <c r="ESW3" s="52"/>
      <c r="ESX3" s="52"/>
      <c r="ESY3" s="52"/>
      <c r="ESZ3" s="52"/>
      <c r="ETA3" s="52"/>
      <c r="ETB3" s="52"/>
      <c r="ETC3" s="52"/>
      <c r="ETD3" s="52"/>
      <c r="ETE3" s="52"/>
      <c r="ETF3" s="52"/>
      <c r="ETG3" s="52"/>
      <c r="ETH3" s="52"/>
      <c r="ETI3" s="52"/>
      <c r="ETJ3" s="52"/>
      <c r="ETK3" s="52"/>
      <c r="ETL3" s="52"/>
      <c r="ETM3" s="52"/>
      <c r="ETN3" s="52"/>
      <c r="ETO3" s="52"/>
      <c r="ETP3" s="52"/>
      <c r="ETQ3" s="52"/>
      <c r="ETR3" s="52"/>
      <c r="ETS3" s="52"/>
      <c r="ETT3" s="52"/>
      <c r="ETU3" s="52"/>
      <c r="ETV3" s="52"/>
      <c r="ETW3" s="52"/>
      <c r="ETX3" s="52"/>
      <c r="ETY3" s="52"/>
      <c r="ETZ3" s="52"/>
      <c r="EUA3" s="52"/>
      <c r="EUB3" s="52"/>
      <c r="EUC3" s="52"/>
      <c r="EUD3" s="52"/>
      <c r="EUE3" s="52"/>
      <c r="EUF3" s="52"/>
      <c r="EUG3" s="52"/>
      <c r="EUH3" s="52"/>
      <c r="EUI3" s="52"/>
      <c r="EUJ3" s="52"/>
      <c r="EUK3" s="52"/>
      <c r="EUL3" s="52"/>
      <c r="EUM3" s="52"/>
      <c r="EUN3" s="52"/>
      <c r="EUO3" s="52"/>
      <c r="EUP3" s="52"/>
      <c r="EUQ3" s="52"/>
      <c r="EUR3" s="52"/>
      <c r="EUS3" s="52"/>
      <c r="EUT3" s="52"/>
      <c r="EUU3" s="52"/>
      <c r="EUV3" s="52"/>
      <c r="EUW3" s="52"/>
      <c r="EUX3" s="52"/>
      <c r="EUY3" s="52"/>
      <c r="EUZ3" s="52"/>
      <c r="EVA3" s="52"/>
      <c r="EVB3" s="52"/>
      <c r="EVC3" s="52"/>
      <c r="EVD3" s="52"/>
      <c r="EVE3" s="52"/>
      <c r="EVF3" s="52"/>
      <c r="EVG3" s="52"/>
      <c r="EVH3" s="52"/>
      <c r="EVI3" s="52"/>
      <c r="EVJ3" s="52"/>
      <c r="EVK3" s="52"/>
      <c r="EVL3" s="52"/>
      <c r="EVM3" s="52"/>
      <c r="EVN3" s="52"/>
      <c r="EVO3" s="52"/>
      <c r="EVP3" s="52"/>
      <c r="EVQ3" s="52"/>
      <c r="EVR3" s="52"/>
      <c r="EVS3" s="52"/>
      <c r="EVT3" s="52"/>
      <c r="EVU3" s="52"/>
      <c r="EVV3" s="52"/>
      <c r="EVW3" s="52"/>
      <c r="EVX3" s="52"/>
      <c r="EVY3" s="52"/>
      <c r="EVZ3" s="52"/>
      <c r="EWA3" s="52"/>
      <c r="EWB3" s="52"/>
      <c r="EWC3" s="52"/>
      <c r="EWD3" s="52"/>
      <c r="EWE3" s="52"/>
      <c r="EWF3" s="52"/>
      <c r="EWG3" s="52"/>
      <c r="EWH3" s="52"/>
      <c r="EWI3" s="52"/>
      <c r="EWJ3" s="52"/>
      <c r="EWK3" s="52"/>
      <c r="EWL3" s="52"/>
      <c r="EWM3" s="52"/>
      <c r="EWN3" s="52"/>
      <c r="EWO3" s="52"/>
      <c r="EWP3" s="52"/>
      <c r="EWQ3" s="52"/>
      <c r="EWR3" s="52"/>
      <c r="EWS3" s="52"/>
      <c r="EWT3" s="52"/>
      <c r="EWU3" s="52"/>
      <c r="EWV3" s="52"/>
      <c r="EWW3" s="52"/>
      <c r="EWX3" s="52"/>
      <c r="EWY3" s="52"/>
      <c r="EWZ3" s="52"/>
      <c r="EXA3" s="52"/>
      <c r="EXB3" s="52"/>
      <c r="EXC3" s="52"/>
      <c r="EXD3" s="52"/>
      <c r="EXE3" s="52"/>
      <c r="EXF3" s="52"/>
      <c r="EXG3" s="52"/>
      <c r="EXH3" s="52"/>
      <c r="EXI3" s="52"/>
      <c r="EXJ3" s="52"/>
      <c r="EXK3" s="52"/>
      <c r="EXL3" s="52"/>
      <c r="EXM3" s="52"/>
      <c r="EXN3" s="52"/>
      <c r="EXO3" s="52"/>
      <c r="EXP3" s="52"/>
      <c r="EXQ3" s="52"/>
      <c r="EXR3" s="52"/>
      <c r="EXS3" s="52"/>
      <c r="EXT3" s="52"/>
      <c r="EXU3" s="52"/>
      <c r="EXV3" s="52"/>
      <c r="EXW3" s="52"/>
      <c r="EXX3" s="52"/>
      <c r="EXY3" s="52"/>
      <c r="EXZ3" s="52"/>
      <c r="EYA3" s="52"/>
      <c r="EYB3" s="52"/>
      <c r="EYC3" s="52"/>
      <c r="EYD3" s="52"/>
      <c r="EYE3" s="52"/>
      <c r="EYF3" s="52"/>
      <c r="EYG3" s="52"/>
      <c r="EYH3" s="52"/>
      <c r="EYI3" s="52"/>
      <c r="EYJ3" s="52"/>
      <c r="EYK3" s="52"/>
      <c r="EYL3" s="52"/>
      <c r="EYM3" s="52"/>
      <c r="EYN3" s="52"/>
      <c r="EYO3" s="52"/>
      <c r="EYP3" s="52"/>
      <c r="EYQ3" s="52"/>
      <c r="EYR3" s="52"/>
      <c r="EYS3" s="52"/>
      <c r="EYT3" s="52"/>
      <c r="EYU3" s="52"/>
      <c r="EYV3" s="52"/>
      <c r="EYW3" s="52"/>
      <c r="EYX3" s="52"/>
      <c r="EYY3" s="52"/>
      <c r="EYZ3" s="52"/>
      <c r="EZA3" s="52"/>
      <c r="EZB3" s="52"/>
      <c r="EZC3" s="52"/>
      <c r="EZD3" s="52"/>
      <c r="EZE3" s="52"/>
      <c r="EZF3" s="52"/>
      <c r="EZG3" s="52"/>
      <c r="EZH3" s="52"/>
      <c r="EZI3" s="52"/>
      <c r="EZJ3" s="52"/>
      <c r="EZK3" s="52"/>
      <c r="EZL3" s="52"/>
      <c r="EZM3" s="52"/>
      <c r="EZN3" s="52"/>
      <c r="EZO3" s="52"/>
      <c r="EZP3" s="52"/>
      <c r="EZQ3" s="52"/>
      <c r="EZR3" s="52"/>
      <c r="EZS3" s="52"/>
      <c r="EZT3" s="52"/>
      <c r="EZU3" s="52"/>
      <c r="EZV3" s="52"/>
      <c r="EZW3" s="52"/>
      <c r="EZX3" s="52"/>
      <c r="EZY3" s="52"/>
      <c r="EZZ3" s="52"/>
      <c r="FAA3" s="52"/>
      <c r="FAB3" s="52"/>
      <c r="FAC3" s="52"/>
      <c r="FAD3" s="52"/>
      <c r="FAE3" s="52"/>
      <c r="FAF3" s="52"/>
      <c r="FAG3" s="52"/>
      <c r="FAH3" s="52"/>
      <c r="FAI3" s="52"/>
      <c r="FAJ3" s="52"/>
      <c r="FAK3" s="52"/>
      <c r="FAL3" s="52"/>
      <c r="FAM3" s="52"/>
      <c r="FAN3" s="52"/>
      <c r="FAO3" s="52"/>
      <c r="FAP3" s="52"/>
      <c r="FAQ3" s="52"/>
      <c r="FAR3" s="52"/>
      <c r="FAS3" s="52"/>
      <c r="FAT3" s="52"/>
      <c r="FAU3" s="52"/>
      <c r="FAV3" s="52"/>
      <c r="FAW3" s="52"/>
      <c r="FAX3" s="52"/>
      <c r="FAY3" s="52"/>
      <c r="FAZ3" s="52"/>
      <c r="FBA3" s="52"/>
      <c r="FBB3" s="52"/>
      <c r="FBC3" s="52"/>
      <c r="FBD3" s="52"/>
      <c r="FBE3" s="52"/>
      <c r="FBF3" s="52"/>
      <c r="FBG3" s="52"/>
      <c r="FBH3" s="52"/>
      <c r="FBI3" s="52"/>
      <c r="FBJ3" s="52"/>
      <c r="FBK3" s="52"/>
      <c r="FBL3" s="52"/>
      <c r="FBM3" s="52"/>
      <c r="FBN3" s="52"/>
      <c r="FBO3" s="52"/>
      <c r="FBP3" s="52"/>
      <c r="FBQ3" s="52"/>
      <c r="FBR3" s="52"/>
      <c r="FBS3" s="52"/>
      <c r="FBT3" s="52"/>
      <c r="FBU3" s="52"/>
      <c r="FBV3" s="52"/>
      <c r="FBW3" s="52"/>
      <c r="FBX3" s="52"/>
      <c r="FBY3" s="52"/>
      <c r="FBZ3" s="52"/>
      <c r="FCA3" s="52"/>
      <c r="FCB3" s="52"/>
      <c r="FCC3" s="52"/>
      <c r="FCD3" s="52"/>
      <c r="FCE3" s="52"/>
      <c r="FCF3" s="52"/>
      <c r="FCG3" s="52"/>
      <c r="FCH3" s="52"/>
      <c r="FCI3" s="52"/>
      <c r="FCJ3" s="52"/>
      <c r="FCK3" s="52"/>
      <c r="FCL3" s="52"/>
      <c r="FCM3" s="52"/>
      <c r="FCN3" s="52"/>
      <c r="FCO3" s="52"/>
      <c r="FCP3" s="52"/>
      <c r="FCQ3" s="52"/>
      <c r="FCR3" s="52"/>
      <c r="FCS3" s="52"/>
      <c r="FCT3" s="52"/>
      <c r="FCU3" s="52"/>
      <c r="FCV3" s="52"/>
      <c r="FCW3" s="52"/>
      <c r="FCX3" s="52"/>
      <c r="FCY3" s="52"/>
      <c r="FCZ3" s="52"/>
      <c r="FDA3" s="52"/>
      <c r="FDB3" s="52"/>
      <c r="FDC3" s="52"/>
      <c r="FDD3" s="52"/>
      <c r="FDE3" s="52"/>
      <c r="FDF3" s="52"/>
      <c r="FDG3" s="52"/>
      <c r="FDH3" s="52"/>
      <c r="FDI3" s="52"/>
      <c r="FDJ3" s="52"/>
      <c r="FDK3" s="52"/>
      <c r="FDL3" s="52"/>
      <c r="FDM3" s="52"/>
      <c r="FDN3" s="52"/>
      <c r="FDO3" s="52"/>
      <c r="FDP3" s="52"/>
      <c r="FDQ3" s="52"/>
      <c r="FDR3" s="52"/>
      <c r="FDS3" s="52"/>
      <c r="FDT3" s="52"/>
      <c r="FDU3" s="52"/>
      <c r="FDV3" s="52"/>
      <c r="FDW3" s="52"/>
      <c r="FDX3" s="52"/>
      <c r="FDY3" s="52"/>
      <c r="FDZ3" s="52"/>
      <c r="FEA3" s="52"/>
      <c r="FEB3" s="52"/>
      <c r="FEC3" s="52"/>
      <c r="FED3" s="52"/>
      <c r="FEE3" s="52"/>
      <c r="FEF3" s="52"/>
      <c r="FEG3" s="52"/>
      <c r="FEH3" s="52"/>
      <c r="FEI3" s="52"/>
      <c r="FEJ3" s="52"/>
      <c r="FEK3" s="52"/>
      <c r="FEL3" s="52"/>
      <c r="FEM3" s="52"/>
      <c r="FEN3" s="52"/>
      <c r="FEO3" s="52"/>
      <c r="FEP3" s="52"/>
      <c r="FEQ3" s="52"/>
      <c r="FER3" s="52"/>
      <c r="FES3" s="52"/>
      <c r="FET3" s="52"/>
      <c r="FEU3" s="52"/>
      <c r="FEV3" s="52"/>
      <c r="FEW3" s="52"/>
      <c r="FEX3" s="52"/>
      <c r="FEY3" s="52"/>
      <c r="FEZ3" s="52"/>
      <c r="FFA3" s="52"/>
      <c r="FFB3" s="52"/>
      <c r="FFC3" s="52"/>
      <c r="FFD3" s="52"/>
      <c r="FFE3" s="52"/>
      <c r="FFF3" s="52"/>
      <c r="FFG3" s="52"/>
      <c r="FFH3" s="52"/>
      <c r="FFI3" s="52"/>
      <c r="FFJ3" s="52"/>
      <c r="FFK3" s="52"/>
      <c r="FFL3" s="52"/>
      <c r="FFM3" s="52"/>
      <c r="FFN3" s="52"/>
      <c r="FFO3" s="52"/>
      <c r="FFP3" s="52"/>
      <c r="FFQ3" s="52"/>
      <c r="FFR3" s="52"/>
      <c r="FFS3" s="52"/>
      <c r="FFT3" s="52"/>
      <c r="FFU3" s="52"/>
      <c r="FFV3" s="52"/>
      <c r="FFW3" s="52"/>
      <c r="FFX3" s="52"/>
      <c r="FFY3" s="52"/>
      <c r="FFZ3" s="52"/>
      <c r="FGA3" s="52"/>
      <c r="FGB3" s="52"/>
      <c r="FGC3" s="52"/>
      <c r="FGD3" s="52"/>
      <c r="FGE3" s="52"/>
      <c r="FGF3" s="52"/>
      <c r="FGG3" s="52"/>
      <c r="FGH3" s="52"/>
      <c r="FGI3" s="52"/>
      <c r="FGJ3" s="52"/>
      <c r="FGK3" s="52"/>
      <c r="FGL3" s="52"/>
      <c r="FGM3" s="52"/>
      <c r="FGN3" s="52"/>
      <c r="FGO3" s="52"/>
      <c r="FGP3" s="52"/>
      <c r="FGQ3" s="52"/>
      <c r="FGR3" s="52"/>
      <c r="FGS3" s="52"/>
      <c r="FGT3" s="52"/>
      <c r="FGU3" s="52"/>
      <c r="FGV3" s="52"/>
      <c r="FGW3" s="52"/>
      <c r="FGX3" s="52"/>
      <c r="FGY3" s="52"/>
      <c r="FGZ3" s="52"/>
      <c r="FHA3" s="52"/>
      <c r="FHB3" s="52"/>
      <c r="FHC3" s="52"/>
      <c r="FHD3" s="52"/>
      <c r="FHE3" s="52"/>
      <c r="FHF3" s="52"/>
      <c r="FHG3" s="52"/>
      <c r="FHH3" s="52"/>
      <c r="FHI3" s="52"/>
      <c r="FHJ3" s="52"/>
      <c r="FHK3" s="52"/>
      <c r="FHL3" s="52"/>
      <c r="FHM3" s="52"/>
      <c r="FHN3" s="52"/>
      <c r="FHO3" s="52"/>
      <c r="FHP3" s="52"/>
      <c r="FHQ3" s="52"/>
      <c r="FHR3" s="52"/>
      <c r="FHS3" s="52"/>
      <c r="FHT3" s="52"/>
      <c r="FHU3" s="52"/>
      <c r="FHV3" s="52"/>
      <c r="FHW3" s="52"/>
      <c r="FHX3" s="52"/>
      <c r="FHY3" s="52"/>
      <c r="FHZ3" s="52"/>
      <c r="FIA3" s="52"/>
      <c r="FIB3" s="52"/>
      <c r="FIC3" s="52"/>
      <c r="FID3" s="52"/>
      <c r="FIE3" s="52"/>
      <c r="FIF3" s="52"/>
      <c r="FIG3" s="52"/>
      <c r="FIH3" s="52"/>
      <c r="FII3" s="52"/>
      <c r="FIJ3" s="52"/>
      <c r="FIK3" s="52"/>
      <c r="FIL3" s="52"/>
      <c r="FIM3" s="52"/>
      <c r="FIN3" s="52"/>
      <c r="FIO3" s="52"/>
      <c r="FIP3" s="52"/>
      <c r="FIQ3" s="52"/>
      <c r="FIR3" s="52"/>
      <c r="FIS3" s="52"/>
      <c r="FIT3" s="52"/>
      <c r="FIU3" s="52"/>
      <c r="FIV3" s="52"/>
      <c r="FIW3" s="52"/>
      <c r="FIX3" s="52"/>
      <c r="FIY3" s="52"/>
      <c r="FIZ3" s="52"/>
      <c r="FJA3" s="52"/>
      <c r="FJB3" s="52"/>
      <c r="FJC3" s="52"/>
      <c r="FJD3" s="52"/>
      <c r="FJE3" s="52"/>
      <c r="FJF3" s="52"/>
      <c r="FJG3" s="52"/>
      <c r="FJH3" s="52"/>
      <c r="FJI3" s="52"/>
      <c r="FJJ3" s="52"/>
      <c r="FJK3" s="52"/>
      <c r="FJL3" s="52"/>
      <c r="FJM3" s="52"/>
      <c r="FJN3" s="52"/>
      <c r="FJO3" s="52"/>
      <c r="FJP3" s="52"/>
      <c r="FJQ3" s="52"/>
      <c r="FJR3" s="52"/>
      <c r="FJS3" s="52"/>
      <c r="FJT3" s="52"/>
      <c r="FJU3" s="52"/>
      <c r="FJV3" s="52"/>
      <c r="FJW3" s="52"/>
      <c r="FJX3" s="52"/>
      <c r="FJY3" s="52"/>
      <c r="FJZ3" s="52"/>
      <c r="FKA3" s="52"/>
      <c r="FKB3" s="52"/>
      <c r="FKC3" s="52"/>
      <c r="FKD3" s="52"/>
      <c r="FKE3" s="52"/>
      <c r="FKF3" s="52"/>
      <c r="FKG3" s="52"/>
      <c r="FKH3" s="52"/>
      <c r="FKI3" s="52"/>
      <c r="FKJ3" s="52"/>
      <c r="FKK3" s="52"/>
      <c r="FKL3" s="52"/>
      <c r="FKM3" s="52"/>
      <c r="FKN3" s="52"/>
      <c r="FKO3" s="52"/>
      <c r="FKP3" s="52"/>
      <c r="FKQ3" s="52"/>
      <c r="FKR3" s="52"/>
      <c r="FKS3" s="52"/>
      <c r="FKT3" s="52"/>
      <c r="FKU3" s="52"/>
      <c r="FKV3" s="52"/>
      <c r="FKW3" s="52"/>
      <c r="FKX3" s="52"/>
      <c r="FKY3" s="52"/>
      <c r="FKZ3" s="52"/>
      <c r="FLA3" s="52"/>
      <c r="FLB3" s="52"/>
      <c r="FLC3" s="52"/>
      <c r="FLD3" s="52"/>
      <c r="FLE3" s="52"/>
      <c r="FLF3" s="52"/>
      <c r="FLG3" s="52"/>
      <c r="FLH3" s="52"/>
      <c r="FLI3" s="52"/>
      <c r="FLJ3" s="52"/>
      <c r="FLK3" s="52"/>
      <c r="FLL3" s="52"/>
      <c r="FLM3" s="52"/>
      <c r="FLN3" s="52"/>
      <c r="FLO3" s="52"/>
      <c r="FLP3" s="52"/>
      <c r="FLQ3" s="52"/>
      <c r="FLR3" s="52"/>
      <c r="FLS3" s="52"/>
      <c r="FLT3" s="52"/>
      <c r="FLU3" s="52"/>
      <c r="FLV3" s="52"/>
      <c r="FLW3" s="52"/>
      <c r="FLX3" s="52"/>
      <c r="FLY3" s="52"/>
      <c r="FLZ3" s="52"/>
      <c r="FMA3" s="52"/>
      <c r="FMB3" s="52"/>
      <c r="FMC3" s="52"/>
      <c r="FMD3" s="52"/>
      <c r="FME3" s="52"/>
      <c r="FMF3" s="52"/>
      <c r="FMG3" s="52"/>
      <c r="FMH3" s="52"/>
      <c r="FMI3" s="52"/>
      <c r="FMJ3" s="52"/>
      <c r="FMK3" s="52"/>
      <c r="FML3" s="52"/>
      <c r="FMM3" s="52"/>
      <c r="FMN3" s="52"/>
      <c r="FMO3" s="52"/>
      <c r="FMP3" s="52"/>
      <c r="FMQ3" s="52"/>
      <c r="FMR3" s="52"/>
      <c r="FMS3" s="52"/>
      <c r="FMT3" s="52"/>
      <c r="FMU3" s="52"/>
      <c r="FMV3" s="52"/>
      <c r="FMW3" s="52"/>
      <c r="FMX3" s="52"/>
      <c r="FMY3" s="52"/>
      <c r="FMZ3" s="52"/>
      <c r="FNA3" s="52"/>
      <c r="FNB3" s="52"/>
      <c r="FNC3" s="52"/>
      <c r="FND3" s="52"/>
      <c r="FNE3" s="52"/>
      <c r="FNF3" s="52"/>
      <c r="FNG3" s="52"/>
      <c r="FNH3" s="52"/>
      <c r="FNI3" s="52"/>
      <c r="FNJ3" s="52"/>
      <c r="FNK3" s="52"/>
      <c r="FNL3" s="52"/>
      <c r="FNM3" s="52"/>
      <c r="FNN3" s="52"/>
      <c r="FNO3" s="52"/>
      <c r="FNP3" s="52"/>
      <c r="FNQ3" s="52"/>
      <c r="FNR3" s="52"/>
      <c r="FNS3" s="52"/>
      <c r="FNT3" s="52"/>
      <c r="FNU3" s="52"/>
      <c r="FNV3" s="52"/>
      <c r="FNW3" s="52"/>
      <c r="FNX3" s="52"/>
      <c r="FNY3" s="52"/>
      <c r="FNZ3" s="52"/>
      <c r="FOA3" s="52"/>
      <c r="FOB3" s="52"/>
      <c r="FOC3" s="52"/>
      <c r="FOD3" s="52"/>
      <c r="FOE3" s="52"/>
      <c r="FOF3" s="52"/>
      <c r="FOG3" s="52"/>
      <c r="FOH3" s="52"/>
      <c r="FOI3" s="52"/>
      <c r="FOJ3" s="52"/>
      <c r="FOK3" s="52"/>
      <c r="FOL3" s="52"/>
      <c r="FOM3" s="52"/>
      <c r="FON3" s="52"/>
      <c r="FOO3" s="52"/>
      <c r="FOP3" s="52"/>
      <c r="FOQ3" s="52"/>
      <c r="FOR3" s="52"/>
      <c r="FOS3" s="52"/>
      <c r="FOT3" s="52"/>
      <c r="FOU3" s="52"/>
      <c r="FOV3" s="52"/>
      <c r="FOW3" s="52"/>
      <c r="FOX3" s="52"/>
      <c r="FOY3" s="52"/>
      <c r="FOZ3" s="52"/>
      <c r="FPA3" s="52"/>
      <c r="FPB3" s="52"/>
      <c r="FPC3" s="52"/>
      <c r="FPD3" s="52"/>
      <c r="FPE3" s="52"/>
      <c r="FPF3" s="52"/>
      <c r="FPG3" s="52"/>
      <c r="FPH3" s="52"/>
      <c r="FPI3" s="52"/>
      <c r="FPJ3" s="52"/>
      <c r="FPK3" s="52"/>
      <c r="FPL3" s="52"/>
      <c r="FPM3" s="52"/>
      <c r="FPN3" s="52"/>
      <c r="FPO3" s="52"/>
      <c r="FPP3" s="52"/>
      <c r="FPQ3" s="52"/>
      <c r="FPR3" s="52"/>
      <c r="FPS3" s="52"/>
      <c r="FPT3" s="52"/>
      <c r="FPU3" s="52"/>
      <c r="FPV3" s="52"/>
      <c r="FPW3" s="52"/>
      <c r="FPX3" s="52"/>
      <c r="FPY3" s="52"/>
      <c r="FPZ3" s="52"/>
      <c r="FQA3" s="52"/>
      <c r="FQB3" s="52"/>
      <c r="FQC3" s="52"/>
      <c r="FQD3" s="52"/>
      <c r="FQE3" s="52"/>
      <c r="FQF3" s="52"/>
      <c r="FQG3" s="52"/>
      <c r="FQH3" s="52"/>
      <c r="FQI3" s="52"/>
      <c r="FQJ3" s="52"/>
      <c r="FQK3" s="52"/>
      <c r="FQL3" s="52"/>
      <c r="FQM3" s="52"/>
      <c r="FQN3" s="52"/>
      <c r="FQO3" s="52"/>
      <c r="FQP3" s="52"/>
      <c r="FQQ3" s="52"/>
      <c r="FQR3" s="52"/>
      <c r="FQS3" s="52"/>
      <c r="FQT3" s="52"/>
      <c r="FQU3" s="52"/>
      <c r="FQV3" s="52"/>
      <c r="FQW3" s="52"/>
      <c r="FQX3" s="52"/>
      <c r="FQY3" s="52"/>
      <c r="FQZ3" s="52"/>
      <c r="FRA3" s="52"/>
      <c r="FRB3" s="52"/>
      <c r="FRC3" s="52"/>
      <c r="FRD3" s="52"/>
      <c r="FRE3" s="52"/>
      <c r="FRF3" s="52"/>
      <c r="FRG3" s="52"/>
      <c r="FRH3" s="52"/>
      <c r="FRI3" s="52"/>
      <c r="FRJ3" s="52"/>
      <c r="FRK3" s="52"/>
      <c r="FRL3" s="52"/>
      <c r="FRM3" s="52"/>
      <c r="FRN3" s="52"/>
      <c r="FRO3" s="52"/>
      <c r="FRP3" s="52"/>
      <c r="FRQ3" s="52"/>
      <c r="FRR3" s="52"/>
      <c r="FRS3" s="52"/>
      <c r="FRT3" s="52"/>
      <c r="FRU3" s="52"/>
      <c r="FRV3" s="52"/>
      <c r="FRW3" s="52"/>
      <c r="FRX3" s="52"/>
      <c r="FRY3" s="52"/>
      <c r="FRZ3" s="52"/>
      <c r="FSA3" s="52"/>
      <c r="FSB3" s="52"/>
      <c r="FSC3" s="52"/>
      <c r="FSD3" s="52"/>
      <c r="FSE3" s="52"/>
      <c r="FSF3" s="52"/>
      <c r="FSG3" s="52"/>
      <c r="FSH3" s="52"/>
      <c r="FSI3" s="52"/>
      <c r="FSJ3" s="52"/>
      <c r="FSK3" s="52"/>
      <c r="FSL3" s="52"/>
      <c r="FSM3" s="52"/>
      <c r="FSN3" s="52"/>
      <c r="FSO3" s="52"/>
      <c r="FSP3" s="52"/>
      <c r="FSQ3" s="52"/>
      <c r="FSR3" s="52"/>
      <c r="FSS3" s="52"/>
      <c r="FST3" s="52"/>
      <c r="FSU3" s="52"/>
      <c r="FSV3" s="52"/>
      <c r="FSW3" s="52"/>
      <c r="FSX3" s="52"/>
      <c r="FSY3" s="52"/>
      <c r="FSZ3" s="52"/>
      <c r="FTA3" s="52"/>
      <c r="FTB3" s="52"/>
      <c r="FTC3" s="52"/>
      <c r="FTD3" s="52"/>
      <c r="FTE3" s="52"/>
      <c r="FTF3" s="52"/>
      <c r="FTG3" s="52"/>
      <c r="FTH3" s="52"/>
      <c r="FTI3" s="52"/>
      <c r="FTJ3" s="52"/>
      <c r="FTK3" s="52"/>
      <c r="FTL3" s="52"/>
      <c r="FTM3" s="52"/>
      <c r="FTN3" s="52"/>
      <c r="FTO3" s="52"/>
      <c r="FTP3" s="52"/>
      <c r="FTQ3" s="52"/>
      <c r="FTR3" s="52"/>
      <c r="FTS3" s="52"/>
      <c r="FTT3" s="52"/>
      <c r="FTU3" s="52"/>
      <c r="FTV3" s="52"/>
      <c r="FTW3" s="52"/>
      <c r="FTX3" s="52"/>
      <c r="FTY3" s="52"/>
      <c r="FTZ3" s="52"/>
      <c r="FUA3" s="52"/>
      <c r="FUB3" s="52"/>
      <c r="FUC3" s="52"/>
      <c r="FUD3" s="52"/>
      <c r="FUE3" s="52"/>
      <c r="FUF3" s="52"/>
      <c r="FUG3" s="52"/>
      <c r="FUH3" s="52"/>
      <c r="FUI3" s="52"/>
      <c r="FUJ3" s="52"/>
      <c r="FUK3" s="52"/>
      <c r="FUL3" s="52"/>
      <c r="FUM3" s="52"/>
      <c r="FUN3" s="52"/>
      <c r="FUO3" s="52"/>
      <c r="FUP3" s="52"/>
      <c r="FUQ3" s="52"/>
      <c r="FUR3" s="52"/>
      <c r="FUS3" s="52"/>
      <c r="FUT3" s="52"/>
      <c r="FUU3" s="52"/>
      <c r="FUV3" s="52"/>
      <c r="FUW3" s="52"/>
      <c r="FUX3" s="52"/>
      <c r="FUY3" s="52"/>
      <c r="FUZ3" s="52"/>
      <c r="FVA3" s="52"/>
      <c r="FVB3" s="52"/>
      <c r="FVC3" s="52"/>
      <c r="FVD3" s="52"/>
      <c r="FVE3" s="52"/>
      <c r="FVF3" s="52"/>
      <c r="FVG3" s="52"/>
      <c r="FVH3" s="52"/>
      <c r="FVI3" s="52"/>
      <c r="FVJ3" s="52"/>
      <c r="FVK3" s="52"/>
      <c r="FVL3" s="52"/>
      <c r="FVM3" s="52"/>
      <c r="FVN3" s="52"/>
      <c r="FVO3" s="52"/>
      <c r="FVP3" s="52"/>
      <c r="FVQ3" s="52"/>
      <c r="FVR3" s="52"/>
      <c r="FVS3" s="52"/>
      <c r="FVT3" s="52"/>
      <c r="FVU3" s="52"/>
      <c r="FVV3" s="52"/>
      <c r="FVW3" s="52"/>
      <c r="FVX3" s="52"/>
      <c r="FVY3" s="52"/>
      <c r="FVZ3" s="52"/>
      <c r="FWA3" s="52"/>
      <c r="FWB3" s="52"/>
      <c r="FWC3" s="52"/>
      <c r="FWD3" s="52"/>
      <c r="FWE3" s="52"/>
      <c r="FWF3" s="52"/>
      <c r="FWG3" s="52"/>
      <c r="FWH3" s="52"/>
      <c r="FWI3" s="52"/>
      <c r="FWJ3" s="52"/>
      <c r="FWK3" s="52"/>
      <c r="FWL3" s="52"/>
      <c r="FWM3" s="52"/>
      <c r="FWN3" s="52"/>
      <c r="FWO3" s="52"/>
      <c r="FWP3" s="52"/>
      <c r="FWQ3" s="52"/>
      <c r="FWR3" s="52"/>
      <c r="FWS3" s="52"/>
      <c r="FWT3" s="52"/>
      <c r="FWU3" s="52"/>
      <c r="FWV3" s="52"/>
      <c r="FWW3" s="52"/>
      <c r="FWX3" s="52"/>
      <c r="FWY3" s="52"/>
      <c r="FWZ3" s="52"/>
      <c r="FXA3" s="52"/>
      <c r="FXB3" s="52"/>
      <c r="FXC3" s="52"/>
      <c r="FXD3" s="52"/>
      <c r="FXE3" s="52"/>
      <c r="FXF3" s="52"/>
      <c r="FXG3" s="52"/>
      <c r="FXH3" s="52"/>
      <c r="FXI3" s="52"/>
      <c r="FXJ3" s="52"/>
      <c r="FXK3" s="52"/>
      <c r="FXL3" s="52"/>
      <c r="FXM3" s="52"/>
      <c r="FXN3" s="52"/>
      <c r="FXO3" s="52"/>
      <c r="FXP3" s="52"/>
      <c r="FXQ3" s="52"/>
      <c r="FXR3" s="52"/>
      <c r="FXS3" s="52"/>
      <c r="FXT3" s="52"/>
      <c r="FXU3" s="52"/>
      <c r="FXV3" s="52"/>
      <c r="FXW3" s="52"/>
      <c r="FXX3" s="52"/>
      <c r="FXY3" s="52"/>
      <c r="FXZ3" s="52"/>
      <c r="FYA3" s="52"/>
      <c r="FYB3" s="52"/>
      <c r="FYC3" s="52"/>
      <c r="FYD3" s="52"/>
      <c r="FYE3" s="52"/>
      <c r="FYF3" s="52"/>
      <c r="FYG3" s="52"/>
      <c r="FYH3" s="52"/>
      <c r="FYI3" s="52"/>
      <c r="FYJ3" s="52"/>
      <c r="FYK3" s="52"/>
      <c r="FYL3" s="52"/>
      <c r="FYM3" s="52"/>
      <c r="FYN3" s="52"/>
      <c r="FYO3" s="52"/>
      <c r="FYP3" s="52"/>
      <c r="FYQ3" s="52"/>
      <c r="FYR3" s="52"/>
      <c r="FYS3" s="52"/>
      <c r="FYT3" s="52"/>
      <c r="FYU3" s="52"/>
      <c r="FYV3" s="52"/>
      <c r="FYW3" s="52"/>
      <c r="FYX3" s="52"/>
      <c r="FYY3" s="52"/>
      <c r="FYZ3" s="52"/>
      <c r="FZA3" s="52"/>
      <c r="FZB3" s="52"/>
      <c r="FZC3" s="52"/>
      <c r="FZD3" s="52"/>
      <c r="FZE3" s="52"/>
      <c r="FZF3" s="52"/>
      <c r="FZG3" s="52"/>
      <c r="FZH3" s="52"/>
      <c r="FZI3" s="52"/>
      <c r="FZJ3" s="52"/>
      <c r="FZK3" s="52"/>
      <c r="FZL3" s="52"/>
      <c r="FZM3" s="52"/>
      <c r="FZN3" s="52"/>
      <c r="FZO3" s="52"/>
      <c r="FZP3" s="52"/>
      <c r="FZQ3" s="52"/>
      <c r="FZR3" s="52"/>
      <c r="FZS3" s="52"/>
      <c r="FZT3" s="52"/>
      <c r="FZU3" s="52"/>
      <c r="FZV3" s="52"/>
      <c r="FZW3" s="52"/>
      <c r="FZX3" s="52"/>
      <c r="FZY3" s="52"/>
      <c r="FZZ3" s="52"/>
      <c r="GAA3" s="52"/>
      <c r="GAB3" s="52"/>
      <c r="GAC3" s="52"/>
      <c r="GAD3" s="52"/>
      <c r="GAE3" s="52"/>
      <c r="GAF3" s="52"/>
      <c r="GAG3" s="52"/>
      <c r="GAH3" s="52"/>
      <c r="GAI3" s="52"/>
      <c r="GAJ3" s="52"/>
      <c r="GAK3" s="52"/>
      <c r="GAL3" s="52"/>
      <c r="GAM3" s="52"/>
      <c r="GAN3" s="52"/>
      <c r="GAO3" s="52"/>
      <c r="GAP3" s="52"/>
      <c r="GAQ3" s="52"/>
      <c r="GAR3" s="52"/>
      <c r="GAS3" s="52"/>
      <c r="GAT3" s="52"/>
      <c r="GAU3" s="52"/>
      <c r="GAV3" s="52"/>
      <c r="GAW3" s="52"/>
      <c r="GAX3" s="52"/>
      <c r="GAY3" s="52"/>
      <c r="GAZ3" s="52"/>
      <c r="GBA3" s="52"/>
      <c r="GBB3" s="52"/>
      <c r="GBC3" s="52"/>
      <c r="GBD3" s="52"/>
      <c r="GBE3" s="52"/>
      <c r="GBF3" s="52"/>
      <c r="GBG3" s="52"/>
      <c r="GBH3" s="52"/>
      <c r="GBI3" s="52"/>
      <c r="GBJ3" s="52"/>
      <c r="GBK3" s="52"/>
      <c r="GBL3" s="52"/>
      <c r="GBM3" s="52"/>
      <c r="GBN3" s="52"/>
      <c r="GBO3" s="52"/>
      <c r="GBP3" s="52"/>
      <c r="GBQ3" s="52"/>
      <c r="GBR3" s="52"/>
      <c r="GBS3" s="52"/>
      <c r="GBT3" s="52"/>
      <c r="GBU3" s="52"/>
      <c r="GBV3" s="52"/>
      <c r="GBW3" s="52"/>
      <c r="GBX3" s="52"/>
      <c r="GBY3" s="52"/>
      <c r="GBZ3" s="52"/>
      <c r="GCA3" s="52"/>
      <c r="GCB3" s="52"/>
      <c r="GCC3" s="52"/>
      <c r="GCD3" s="52"/>
      <c r="GCE3" s="52"/>
      <c r="GCF3" s="52"/>
      <c r="GCG3" s="52"/>
      <c r="GCH3" s="52"/>
      <c r="GCI3" s="52"/>
      <c r="GCJ3" s="52"/>
      <c r="GCK3" s="52"/>
      <c r="GCL3" s="52"/>
      <c r="GCM3" s="52"/>
      <c r="GCN3" s="52"/>
      <c r="GCO3" s="52"/>
      <c r="GCP3" s="52"/>
      <c r="GCQ3" s="52"/>
      <c r="GCR3" s="52"/>
      <c r="GCS3" s="52"/>
      <c r="GCT3" s="52"/>
      <c r="GCU3" s="52"/>
      <c r="GCV3" s="52"/>
      <c r="GCW3" s="52"/>
      <c r="GCX3" s="52"/>
      <c r="GCY3" s="52"/>
      <c r="GCZ3" s="52"/>
      <c r="GDA3" s="52"/>
      <c r="GDB3" s="52"/>
      <c r="GDC3" s="52"/>
      <c r="GDD3" s="52"/>
      <c r="GDE3" s="52"/>
      <c r="GDF3" s="52"/>
      <c r="GDG3" s="52"/>
      <c r="GDH3" s="52"/>
      <c r="GDI3" s="52"/>
      <c r="GDJ3" s="52"/>
      <c r="GDK3" s="52"/>
      <c r="GDL3" s="52"/>
      <c r="GDM3" s="52"/>
      <c r="GDN3" s="52"/>
      <c r="GDO3" s="52"/>
      <c r="GDP3" s="52"/>
      <c r="GDQ3" s="52"/>
      <c r="GDR3" s="52"/>
      <c r="GDS3" s="52"/>
      <c r="GDT3" s="52"/>
      <c r="GDU3" s="52"/>
      <c r="GDV3" s="52"/>
      <c r="GDW3" s="52"/>
      <c r="GDX3" s="52"/>
      <c r="GDY3" s="52"/>
      <c r="GDZ3" s="52"/>
      <c r="GEA3" s="52"/>
      <c r="GEB3" s="52"/>
      <c r="GEC3" s="52"/>
      <c r="GED3" s="52"/>
      <c r="GEE3" s="52"/>
      <c r="GEF3" s="52"/>
      <c r="GEG3" s="52"/>
      <c r="GEH3" s="52"/>
      <c r="GEI3" s="52"/>
      <c r="GEJ3" s="52"/>
      <c r="GEK3" s="52"/>
      <c r="GEL3" s="52"/>
      <c r="GEM3" s="52"/>
      <c r="GEN3" s="52"/>
      <c r="GEO3" s="52"/>
      <c r="GEP3" s="52"/>
      <c r="GEQ3" s="52"/>
      <c r="GER3" s="52"/>
      <c r="GES3" s="52"/>
      <c r="GET3" s="52"/>
      <c r="GEU3" s="52"/>
      <c r="GEV3" s="52"/>
      <c r="GEW3" s="52"/>
      <c r="GEX3" s="52"/>
      <c r="GEY3" s="52"/>
      <c r="GEZ3" s="52"/>
      <c r="GFA3" s="52"/>
      <c r="GFB3" s="52"/>
      <c r="GFC3" s="52"/>
      <c r="GFD3" s="52"/>
      <c r="GFE3" s="52"/>
      <c r="GFF3" s="52"/>
      <c r="GFG3" s="52"/>
      <c r="GFH3" s="52"/>
      <c r="GFI3" s="52"/>
      <c r="GFJ3" s="52"/>
      <c r="GFK3" s="52"/>
      <c r="GFL3" s="52"/>
      <c r="GFM3" s="52"/>
      <c r="GFN3" s="52"/>
      <c r="GFO3" s="52"/>
      <c r="GFP3" s="52"/>
      <c r="GFQ3" s="52"/>
      <c r="GFR3" s="52"/>
      <c r="GFS3" s="52"/>
      <c r="GFT3" s="52"/>
      <c r="GFU3" s="52"/>
      <c r="GFV3" s="52"/>
      <c r="GFW3" s="52"/>
      <c r="GFX3" s="52"/>
      <c r="GFY3" s="52"/>
      <c r="GFZ3" s="52"/>
      <c r="GGA3" s="52"/>
      <c r="GGB3" s="52"/>
      <c r="GGC3" s="52"/>
      <c r="GGD3" s="52"/>
      <c r="GGE3" s="52"/>
      <c r="GGF3" s="52"/>
      <c r="GGG3" s="52"/>
      <c r="GGH3" s="52"/>
      <c r="GGI3" s="52"/>
      <c r="GGJ3" s="52"/>
      <c r="GGK3" s="52"/>
      <c r="GGL3" s="52"/>
      <c r="GGM3" s="52"/>
      <c r="GGN3" s="52"/>
      <c r="GGO3" s="52"/>
      <c r="GGP3" s="52"/>
      <c r="GGQ3" s="52"/>
      <c r="GGR3" s="52"/>
      <c r="GGS3" s="52"/>
      <c r="GGT3" s="52"/>
      <c r="GGU3" s="52"/>
      <c r="GGV3" s="52"/>
      <c r="GGW3" s="52"/>
      <c r="GGX3" s="52"/>
      <c r="GGY3" s="52"/>
      <c r="GGZ3" s="52"/>
      <c r="GHA3" s="52"/>
      <c r="GHB3" s="52"/>
      <c r="GHC3" s="52"/>
      <c r="GHD3" s="52"/>
      <c r="GHE3" s="52"/>
      <c r="GHF3" s="52"/>
      <c r="GHG3" s="52"/>
      <c r="GHH3" s="52"/>
      <c r="GHI3" s="52"/>
      <c r="GHJ3" s="52"/>
      <c r="GHK3" s="52"/>
      <c r="GHL3" s="52"/>
      <c r="GHM3" s="52"/>
      <c r="GHN3" s="52"/>
      <c r="GHO3" s="52"/>
      <c r="GHP3" s="52"/>
      <c r="GHQ3" s="52"/>
      <c r="GHR3" s="52"/>
      <c r="GHS3" s="52"/>
      <c r="GHT3" s="52"/>
      <c r="GHU3" s="52"/>
      <c r="GHV3" s="52"/>
      <c r="GHW3" s="52"/>
      <c r="GHX3" s="52"/>
      <c r="GHY3" s="52"/>
      <c r="GHZ3" s="52"/>
      <c r="GIA3" s="52"/>
      <c r="GIB3" s="52"/>
      <c r="GIC3" s="52"/>
      <c r="GID3" s="52"/>
      <c r="GIE3" s="52"/>
      <c r="GIF3" s="52"/>
      <c r="GIG3" s="52"/>
      <c r="GIH3" s="52"/>
      <c r="GII3" s="52"/>
      <c r="GIJ3" s="52"/>
      <c r="GIK3" s="52"/>
      <c r="GIL3" s="52"/>
      <c r="GIM3" s="52"/>
      <c r="GIN3" s="52"/>
      <c r="GIO3" s="52"/>
      <c r="GIP3" s="52"/>
      <c r="GIQ3" s="52"/>
      <c r="GIR3" s="52"/>
      <c r="GIS3" s="52"/>
      <c r="GIT3" s="52"/>
      <c r="GIU3" s="52"/>
      <c r="GIV3" s="52"/>
      <c r="GIW3" s="52"/>
      <c r="GIX3" s="52"/>
      <c r="GIY3" s="52"/>
      <c r="GIZ3" s="52"/>
      <c r="GJA3" s="52"/>
      <c r="GJB3" s="52"/>
      <c r="GJC3" s="52"/>
      <c r="GJD3" s="52"/>
      <c r="GJE3" s="52"/>
      <c r="GJF3" s="52"/>
      <c r="GJG3" s="52"/>
      <c r="GJH3" s="52"/>
      <c r="GJI3" s="52"/>
      <c r="GJJ3" s="52"/>
      <c r="GJK3" s="52"/>
      <c r="GJL3" s="52"/>
      <c r="GJM3" s="52"/>
      <c r="GJN3" s="52"/>
      <c r="GJO3" s="52"/>
      <c r="GJP3" s="52"/>
      <c r="GJQ3" s="52"/>
      <c r="GJR3" s="52"/>
      <c r="GJS3" s="52"/>
      <c r="GJT3" s="52"/>
      <c r="GJU3" s="52"/>
      <c r="GJV3" s="52"/>
      <c r="GJW3" s="52"/>
      <c r="GJX3" s="52"/>
      <c r="GJY3" s="52"/>
      <c r="GJZ3" s="52"/>
      <c r="GKA3" s="52"/>
      <c r="GKB3" s="52"/>
      <c r="GKC3" s="52"/>
      <c r="GKD3" s="52"/>
      <c r="GKE3" s="52"/>
      <c r="GKF3" s="52"/>
      <c r="GKG3" s="52"/>
      <c r="GKH3" s="52"/>
      <c r="GKI3" s="52"/>
      <c r="GKJ3" s="52"/>
      <c r="GKK3" s="52"/>
      <c r="GKL3" s="52"/>
      <c r="GKM3" s="52"/>
      <c r="GKN3" s="52"/>
      <c r="GKO3" s="52"/>
      <c r="GKP3" s="52"/>
      <c r="GKQ3" s="52"/>
      <c r="GKR3" s="52"/>
      <c r="GKS3" s="52"/>
      <c r="GKT3" s="52"/>
      <c r="GKU3" s="52"/>
      <c r="GKV3" s="52"/>
      <c r="GKW3" s="52"/>
      <c r="GKX3" s="52"/>
      <c r="GKY3" s="52"/>
      <c r="GKZ3" s="52"/>
      <c r="GLA3" s="52"/>
      <c r="GLB3" s="52"/>
      <c r="GLC3" s="52"/>
      <c r="GLD3" s="52"/>
      <c r="GLE3" s="52"/>
      <c r="GLF3" s="52"/>
      <c r="GLG3" s="52"/>
      <c r="GLH3" s="52"/>
      <c r="GLI3" s="52"/>
      <c r="GLJ3" s="52"/>
      <c r="GLK3" s="52"/>
      <c r="GLL3" s="52"/>
      <c r="GLM3" s="52"/>
      <c r="GLN3" s="52"/>
      <c r="GLO3" s="52"/>
      <c r="GLP3" s="52"/>
      <c r="GLQ3" s="52"/>
      <c r="GLR3" s="52"/>
      <c r="GLS3" s="52"/>
      <c r="GLT3" s="52"/>
      <c r="GLU3" s="52"/>
      <c r="GLV3" s="52"/>
      <c r="GLW3" s="52"/>
      <c r="GLX3" s="52"/>
      <c r="GLY3" s="52"/>
      <c r="GLZ3" s="52"/>
      <c r="GMA3" s="52"/>
      <c r="GMB3" s="52"/>
      <c r="GMC3" s="52"/>
      <c r="GMD3" s="52"/>
      <c r="GME3" s="52"/>
      <c r="GMF3" s="52"/>
      <c r="GMG3" s="52"/>
      <c r="GMH3" s="52"/>
      <c r="GMI3" s="52"/>
      <c r="GMJ3" s="52"/>
      <c r="GMK3" s="52"/>
      <c r="GML3" s="52"/>
      <c r="GMM3" s="52"/>
      <c r="GMN3" s="52"/>
      <c r="GMO3" s="52"/>
      <c r="GMP3" s="52"/>
      <c r="GMQ3" s="52"/>
      <c r="GMR3" s="52"/>
      <c r="GMS3" s="52"/>
      <c r="GMT3" s="52"/>
      <c r="GMU3" s="52"/>
      <c r="GMV3" s="52"/>
      <c r="GMW3" s="52"/>
      <c r="GMX3" s="52"/>
      <c r="GMY3" s="52"/>
      <c r="GMZ3" s="52"/>
      <c r="GNA3" s="52"/>
      <c r="GNB3" s="52"/>
      <c r="GNC3" s="52"/>
      <c r="GND3" s="52"/>
      <c r="GNE3" s="52"/>
      <c r="GNF3" s="52"/>
      <c r="GNG3" s="52"/>
      <c r="GNH3" s="52"/>
      <c r="GNI3" s="52"/>
      <c r="GNJ3" s="52"/>
      <c r="GNK3" s="52"/>
      <c r="GNL3" s="52"/>
      <c r="GNM3" s="52"/>
      <c r="GNN3" s="52"/>
      <c r="GNO3" s="52"/>
      <c r="GNP3" s="52"/>
      <c r="GNQ3" s="52"/>
      <c r="GNR3" s="52"/>
      <c r="GNS3" s="52"/>
      <c r="GNT3" s="52"/>
      <c r="GNU3" s="52"/>
      <c r="GNV3" s="52"/>
      <c r="GNW3" s="52"/>
      <c r="GNX3" s="52"/>
      <c r="GNY3" s="52"/>
      <c r="GNZ3" s="52"/>
      <c r="GOA3" s="52"/>
      <c r="GOB3" s="52"/>
      <c r="GOC3" s="52"/>
      <c r="GOD3" s="52"/>
      <c r="GOE3" s="52"/>
      <c r="GOF3" s="52"/>
      <c r="GOG3" s="52"/>
      <c r="GOH3" s="52"/>
      <c r="GOI3" s="52"/>
      <c r="GOJ3" s="52"/>
      <c r="GOK3" s="52"/>
      <c r="GOL3" s="52"/>
      <c r="GOM3" s="52"/>
      <c r="GON3" s="52"/>
      <c r="GOO3" s="52"/>
      <c r="GOP3" s="52"/>
      <c r="GOQ3" s="52"/>
      <c r="GOR3" s="52"/>
      <c r="GOS3" s="52"/>
      <c r="GOT3" s="52"/>
      <c r="GOU3" s="52"/>
      <c r="GOV3" s="52"/>
      <c r="GOW3" s="52"/>
      <c r="GOX3" s="52"/>
      <c r="GOY3" s="52"/>
      <c r="GOZ3" s="52"/>
      <c r="GPA3" s="52"/>
      <c r="GPB3" s="52"/>
      <c r="GPC3" s="52"/>
      <c r="GPD3" s="52"/>
      <c r="GPE3" s="52"/>
      <c r="GPF3" s="52"/>
      <c r="GPG3" s="52"/>
      <c r="GPH3" s="52"/>
      <c r="GPI3" s="52"/>
      <c r="GPJ3" s="52"/>
      <c r="GPK3" s="52"/>
      <c r="GPL3" s="52"/>
      <c r="GPM3" s="52"/>
      <c r="GPN3" s="52"/>
      <c r="GPO3" s="52"/>
      <c r="GPP3" s="52"/>
      <c r="GPQ3" s="52"/>
      <c r="GPR3" s="52"/>
      <c r="GPS3" s="52"/>
      <c r="GPT3" s="52"/>
      <c r="GPU3" s="52"/>
      <c r="GPV3" s="52"/>
      <c r="GPW3" s="52"/>
      <c r="GPX3" s="52"/>
      <c r="GPY3" s="52"/>
      <c r="GPZ3" s="52"/>
      <c r="GQA3" s="52"/>
      <c r="GQB3" s="52"/>
      <c r="GQC3" s="52"/>
      <c r="GQD3" s="52"/>
      <c r="GQE3" s="52"/>
      <c r="GQF3" s="52"/>
      <c r="GQG3" s="52"/>
      <c r="GQH3" s="52"/>
      <c r="GQI3" s="52"/>
      <c r="GQJ3" s="52"/>
      <c r="GQK3" s="52"/>
      <c r="GQL3" s="52"/>
      <c r="GQM3" s="52"/>
      <c r="GQN3" s="52"/>
      <c r="GQO3" s="52"/>
      <c r="GQP3" s="52"/>
      <c r="GQQ3" s="52"/>
      <c r="GQR3" s="52"/>
      <c r="GQS3" s="52"/>
      <c r="GQT3" s="52"/>
      <c r="GQU3" s="52"/>
      <c r="GQV3" s="52"/>
      <c r="GQW3" s="52"/>
      <c r="GQX3" s="52"/>
      <c r="GQY3" s="52"/>
      <c r="GQZ3" s="52"/>
      <c r="GRA3" s="52"/>
      <c r="GRB3" s="52"/>
      <c r="GRC3" s="52"/>
      <c r="GRD3" s="52"/>
      <c r="GRE3" s="52"/>
      <c r="GRF3" s="52"/>
      <c r="GRG3" s="52"/>
      <c r="GRH3" s="52"/>
      <c r="GRI3" s="52"/>
      <c r="GRJ3" s="52"/>
      <c r="GRK3" s="52"/>
      <c r="GRL3" s="52"/>
      <c r="GRM3" s="52"/>
      <c r="GRN3" s="52"/>
      <c r="GRO3" s="52"/>
      <c r="GRP3" s="52"/>
      <c r="GRQ3" s="52"/>
      <c r="GRR3" s="52"/>
      <c r="GRS3" s="52"/>
      <c r="GRT3" s="52"/>
      <c r="GRU3" s="52"/>
      <c r="GRV3" s="52"/>
      <c r="GRW3" s="52"/>
      <c r="GRX3" s="52"/>
      <c r="GRY3" s="52"/>
      <c r="GRZ3" s="52"/>
      <c r="GSA3" s="52"/>
      <c r="GSB3" s="52"/>
      <c r="GSC3" s="52"/>
      <c r="GSD3" s="52"/>
      <c r="GSE3" s="52"/>
      <c r="GSF3" s="52"/>
      <c r="GSG3" s="52"/>
      <c r="GSH3" s="52"/>
      <c r="GSI3" s="52"/>
      <c r="GSJ3" s="52"/>
      <c r="GSK3" s="52"/>
      <c r="GSL3" s="52"/>
      <c r="GSM3" s="52"/>
      <c r="GSN3" s="52"/>
      <c r="GSO3" s="52"/>
      <c r="GSP3" s="52"/>
      <c r="GSQ3" s="52"/>
      <c r="GSR3" s="52"/>
      <c r="GSS3" s="52"/>
      <c r="GST3" s="52"/>
      <c r="GSU3" s="52"/>
      <c r="GSV3" s="52"/>
      <c r="GSW3" s="52"/>
      <c r="GSX3" s="52"/>
      <c r="GSY3" s="52"/>
      <c r="GSZ3" s="52"/>
      <c r="GTA3" s="52"/>
      <c r="GTB3" s="52"/>
      <c r="GTC3" s="52"/>
      <c r="GTD3" s="52"/>
      <c r="GTE3" s="52"/>
      <c r="GTF3" s="52"/>
      <c r="GTG3" s="52"/>
      <c r="GTH3" s="52"/>
      <c r="GTI3" s="52"/>
      <c r="GTJ3" s="52"/>
      <c r="GTK3" s="52"/>
      <c r="GTL3" s="52"/>
      <c r="GTM3" s="52"/>
      <c r="GTN3" s="52"/>
      <c r="GTO3" s="52"/>
      <c r="GTP3" s="52"/>
      <c r="GTQ3" s="52"/>
      <c r="GTR3" s="52"/>
      <c r="GTS3" s="52"/>
      <c r="GTT3" s="52"/>
      <c r="GTU3" s="52"/>
      <c r="GTV3" s="52"/>
      <c r="GTW3" s="52"/>
      <c r="GTX3" s="52"/>
      <c r="GTY3" s="52"/>
      <c r="GTZ3" s="52"/>
      <c r="GUA3" s="52"/>
      <c r="GUB3" s="52"/>
      <c r="GUC3" s="52"/>
      <c r="GUD3" s="52"/>
      <c r="GUE3" s="52"/>
      <c r="GUF3" s="52"/>
      <c r="GUG3" s="52"/>
      <c r="GUH3" s="52"/>
      <c r="GUI3" s="52"/>
      <c r="GUJ3" s="52"/>
      <c r="GUK3" s="52"/>
      <c r="GUL3" s="52"/>
      <c r="GUM3" s="52"/>
      <c r="GUN3" s="52"/>
      <c r="GUO3" s="52"/>
      <c r="GUP3" s="52"/>
      <c r="GUQ3" s="52"/>
      <c r="GUR3" s="52"/>
      <c r="GUS3" s="52"/>
      <c r="GUT3" s="52"/>
      <c r="GUU3" s="52"/>
      <c r="GUV3" s="52"/>
      <c r="GUW3" s="52"/>
      <c r="GUX3" s="52"/>
      <c r="GUY3" s="52"/>
      <c r="GUZ3" s="52"/>
      <c r="GVA3" s="52"/>
      <c r="GVB3" s="52"/>
      <c r="GVC3" s="52"/>
      <c r="GVD3" s="52"/>
      <c r="GVE3" s="52"/>
      <c r="GVF3" s="52"/>
      <c r="GVG3" s="52"/>
      <c r="GVH3" s="52"/>
      <c r="GVI3" s="52"/>
      <c r="GVJ3" s="52"/>
      <c r="GVK3" s="52"/>
      <c r="GVL3" s="52"/>
      <c r="GVM3" s="52"/>
      <c r="GVN3" s="52"/>
      <c r="GVO3" s="52"/>
      <c r="GVP3" s="52"/>
      <c r="GVQ3" s="52"/>
      <c r="GVR3" s="52"/>
      <c r="GVS3" s="52"/>
      <c r="GVT3" s="52"/>
      <c r="GVU3" s="52"/>
      <c r="GVV3" s="52"/>
      <c r="GVW3" s="52"/>
      <c r="GVX3" s="52"/>
      <c r="GVY3" s="52"/>
      <c r="GVZ3" s="52"/>
      <c r="GWA3" s="52"/>
      <c r="GWB3" s="52"/>
      <c r="GWC3" s="52"/>
      <c r="GWD3" s="52"/>
      <c r="GWE3" s="52"/>
      <c r="GWF3" s="52"/>
      <c r="GWG3" s="52"/>
      <c r="GWH3" s="52"/>
      <c r="GWI3" s="52"/>
      <c r="GWJ3" s="52"/>
      <c r="GWK3" s="52"/>
      <c r="GWL3" s="52"/>
      <c r="GWM3" s="52"/>
      <c r="GWN3" s="52"/>
      <c r="GWO3" s="52"/>
      <c r="GWP3" s="52"/>
      <c r="GWQ3" s="52"/>
      <c r="GWR3" s="52"/>
      <c r="GWS3" s="52"/>
      <c r="GWT3" s="52"/>
      <c r="GWU3" s="52"/>
      <c r="GWV3" s="52"/>
      <c r="GWW3" s="52"/>
      <c r="GWX3" s="52"/>
      <c r="GWY3" s="52"/>
      <c r="GWZ3" s="52"/>
      <c r="GXA3" s="52"/>
      <c r="GXB3" s="52"/>
      <c r="GXC3" s="52"/>
      <c r="GXD3" s="52"/>
      <c r="GXE3" s="52"/>
      <c r="GXF3" s="52"/>
      <c r="GXG3" s="52"/>
      <c r="GXH3" s="52"/>
      <c r="GXI3" s="52"/>
      <c r="GXJ3" s="52"/>
      <c r="GXK3" s="52"/>
      <c r="GXL3" s="52"/>
      <c r="GXM3" s="52"/>
      <c r="GXN3" s="52"/>
      <c r="GXO3" s="52"/>
      <c r="GXP3" s="52"/>
      <c r="GXQ3" s="52"/>
      <c r="GXR3" s="52"/>
      <c r="GXS3" s="52"/>
      <c r="GXT3" s="52"/>
      <c r="GXU3" s="52"/>
      <c r="GXV3" s="52"/>
      <c r="GXW3" s="52"/>
      <c r="GXX3" s="52"/>
      <c r="GXY3" s="52"/>
      <c r="GXZ3" s="52"/>
      <c r="GYA3" s="52"/>
      <c r="GYB3" s="52"/>
      <c r="GYC3" s="52"/>
      <c r="GYD3" s="52"/>
      <c r="GYE3" s="52"/>
      <c r="GYF3" s="52"/>
      <c r="GYG3" s="52"/>
      <c r="GYH3" s="52"/>
      <c r="GYI3" s="52"/>
      <c r="GYJ3" s="52"/>
      <c r="GYK3" s="52"/>
      <c r="GYL3" s="52"/>
      <c r="GYM3" s="52"/>
      <c r="GYN3" s="52"/>
      <c r="GYO3" s="52"/>
      <c r="GYP3" s="52"/>
      <c r="GYQ3" s="52"/>
      <c r="GYR3" s="52"/>
      <c r="GYS3" s="52"/>
      <c r="GYT3" s="52"/>
      <c r="GYU3" s="52"/>
      <c r="GYV3" s="52"/>
      <c r="GYW3" s="52"/>
      <c r="GYX3" s="52"/>
      <c r="GYY3" s="52"/>
      <c r="GYZ3" s="52"/>
      <c r="GZA3" s="52"/>
      <c r="GZB3" s="52"/>
      <c r="GZC3" s="52"/>
      <c r="GZD3" s="52"/>
      <c r="GZE3" s="52"/>
      <c r="GZF3" s="52"/>
      <c r="GZG3" s="52"/>
      <c r="GZH3" s="52"/>
      <c r="GZI3" s="52"/>
      <c r="GZJ3" s="52"/>
      <c r="GZK3" s="52"/>
      <c r="GZL3" s="52"/>
      <c r="GZM3" s="52"/>
      <c r="GZN3" s="52"/>
      <c r="GZO3" s="52"/>
      <c r="GZP3" s="52"/>
      <c r="GZQ3" s="52"/>
      <c r="GZR3" s="52"/>
      <c r="GZS3" s="52"/>
      <c r="GZT3" s="52"/>
      <c r="GZU3" s="52"/>
      <c r="GZV3" s="52"/>
      <c r="GZW3" s="52"/>
      <c r="GZX3" s="52"/>
      <c r="GZY3" s="52"/>
      <c r="GZZ3" s="52"/>
      <c r="HAA3" s="52"/>
      <c r="HAB3" s="52"/>
      <c r="HAC3" s="52"/>
      <c r="HAD3" s="52"/>
      <c r="HAE3" s="52"/>
      <c r="HAF3" s="52"/>
      <c r="HAG3" s="52"/>
      <c r="HAH3" s="52"/>
      <c r="HAI3" s="52"/>
      <c r="HAJ3" s="52"/>
      <c r="HAK3" s="52"/>
      <c r="HAL3" s="52"/>
      <c r="HAM3" s="52"/>
      <c r="HAN3" s="52"/>
      <c r="HAO3" s="52"/>
      <c r="HAP3" s="52"/>
      <c r="HAQ3" s="52"/>
      <c r="HAR3" s="52"/>
      <c r="HAS3" s="52"/>
      <c r="HAT3" s="52"/>
      <c r="HAU3" s="52"/>
      <c r="HAV3" s="52"/>
      <c r="HAW3" s="52"/>
      <c r="HAX3" s="52"/>
      <c r="HAY3" s="52"/>
      <c r="HAZ3" s="52"/>
      <c r="HBA3" s="52"/>
      <c r="HBB3" s="52"/>
      <c r="HBC3" s="52"/>
      <c r="HBD3" s="52"/>
      <c r="HBE3" s="52"/>
      <c r="HBF3" s="52"/>
      <c r="HBG3" s="52"/>
      <c r="HBH3" s="52"/>
      <c r="HBI3" s="52"/>
      <c r="HBJ3" s="52"/>
      <c r="HBK3" s="52"/>
      <c r="HBL3" s="52"/>
      <c r="HBM3" s="52"/>
      <c r="HBN3" s="52"/>
      <c r="HBO3" s="52"/>
      <c r="HBP3" s="52"/>
      <c r="HBQ3" s="52"/>
      <c r="HBR3" s="52"/>
      <c r="HBS3" s="52"/>
      <c r="HBT3" s="52"/>
      <c r="HBU3" s="52"/>
      <c r="HBV3" s="52"/>
      <c r="HBW3" s="52"/>
      <c r="HBX3" s="52"/>
      <c r="HBY3" s="52"/>
      <c r="HBZ3" s="52"/>
      <c r="HCA3" s="52"/>
      <c r="HCB3" s="52"/>
      <c r="HCC3" s="52"/>
      <c r="HCD3" s="52"/>
      <c r="HCE3" s="52"/>
      <c r="HCF3" s="52"/>
      <c r="HCG3" s="52"/>
      <c r="HCH3" s="52"/>
      <c r="HCI3" s="52"/>
      <c r="HCJ3" s="52"/>
      <c r="HCK3" s="52"/>
      <c r="HCL3" s="52"/>
      <c r="HCM3" s="52"/>
      <c r="HCN3" s="52"/>
      <c r="HCO3" s="52"/>
      <c r="HCP3" s="52"/>
      <c r="HCQ3" s="52"/>
      <c r="HCR3" s="52"/>
      <c r="HCS3" s="52"/>
      <c r="HCT3" s="52"/>
      <c r="HCU3" s="52"/>
      <c r="HCV3" s="52"/>
      <c r="HCW3" s="52"/>
      <c r="HCX3" s="52"/>
      <c r="HCY3" s="52"/>
      <c r="HCZ3" s="52"/>
      <c r="HDA3" s="52"/>
      <c r="HDB3" s="52"/>
      <c r="HDC3" s="52"/>
      <c r="HDD3" s="52"/>
      <c r="HDE3" s="52"/>
      <c r="HDF3" s="52"/>
      <c r="HDG3" s="52"/>
      <c r="HDH3" s="52"/>
      <c r="HDI3" s="52"/>
      <c r="HDJ3" s="52"/>
      <c r="HDK3" s="52"/>
      <c r="HDL3" s="52"/>
      <c r="HDM3" s="52"/>
      <c r="HDN3" s="52"/>
      <c r="HDO3" s="52"/>
      <c r="HDP3" s="52"/>
      <c r="HDQ3" s="52"/>
      <c r="HDR3" s="52"/>
      <c r="HDS3" s="52"/>
      <c r="HDT3" s="52"/>
      <c r="HDU3" s="52"/>
      <c r="HDV3" s="52"/>
      <c r="HDW3" s="52"/>
      <c r="HDX3" s="52"/>
      <c r="HDY3" s="52"/>
      <c r="HDZ3" s="52"/>
      <c r="HEA3" s="52"/>
      <c r="HEB3" s="52"/>
      <c r="HEC3" s="52"/>
      <c r="HED3" s="52"/>
      <c r="HEE3" s="52"/>
      <c r="HEF3" s="52"/>
      <c r="HEG3" s="52"/>
      <c r="HEH3" s="52"/>
      <c r="HEI3" s="52"/>
      <c r="HEJ3" s="52"/>
      <c r="HEK3" s="52"/>
      <c r="HEL3" s="52"/>
      <c r="HEM3" s="52"/>
      <c r="HEN3" s="52"/>
      <c r="HEO3" s="52"/>
      <c r="HEP3" s="52"/>
      <c r="HEQ3" s="52"/>
      <c r="HER3" s="52"/>
      <c r="HES3" s="52"/>
      <c r="HET3" s="52"/>
      <c r="HEU3" s="52"/>
      <c r="HEV3" s="52"/>
      <c r="HEW3" s="52"/>
      <c r="HEX3" s="52"/>
      <c r="HEY3" s="52"/>
      <c r="HEZ3" s="52"/>
      <c r="HFA3" s="52"/>
      <c r="HFB3" s="52"/>
      <c r="HFC3" s="52"/>
      <c r="HFD3" s="52"/>
      <c r="HFE3" s="52"/>
      <c r="HFF3" s="52"/>
      <c r="HFG3" s="52"/>
      <c r="HFH3" s="52"/>
      <c r="HFI3" s="52"/>
      <c r="HFJ3" s="52"/>
      <c r="HFK3" s="52"/>
      <c r="HFL3" s="52"/>
      <c r="HFM3" s="52"/>
      <c r="HFN3" s="52"/>
      <c r="HFO3" s="52"/>
      <c r="HFP3" s="52"/>
      <c r="HFQ3" s="52"/>
      <c r="HFR3" s="52"/>
      <c r="HFS3" s="52"/>
      <c r="HFT3" s="52"/>
      <c r="HFU3" s="52"/>
      <c r="HFV3" s="52"/>
      <c r="HFW3" s="52"/>
      <c r="HFX3" s="52"/>
      <c r="HFY3" s="52"/>
      <c r="HFZ3" s="52"/>
      <c r="HGA3" s="52"/>
      <c r="HGB3" s="52"/>
      <c r="HGC3" s="52"/>
      <c r="HGD3" s="52"/>
      <c r="HGE3" s="52"/>
      <c r="HGF3" s="52"/>
      <c r="HGG3" s="52"/>
      <c r="HGH3" s="52"/>
      <c r="HGI3" s="52"/>
      <c r="HGJ3" s="52"/>
      <c r="HGK3" s="52"/>
      <c r="HGL3" s="52"/>
      <c r="HGM3" s="52"/>
      <c r="HGN3" s="52"/>
      <c r="HGO3" s="52"/>
      <c r="HGP3" s="52"/>
      <c r="HGQ3" s="52"/>
      <c r="HGR3" s="52"/>
      <c r="HGS3" s="52"/>
      <c r="HGT3" s="52"/>
      <c r="HGU3" s="52"/>
      <c r="HGV3" s="52"/>
      <c r="HGW3" s="52"/>
      <c r="HGX3" s="52"/>
      <c r="HGY3" s="52"/>
      <c r="HGZ3" s="52"/>
      <c r="HHA3" s="52"/>
      <c r="HHB3" s="52"/>
      <c r="HHC3" s="52"/>
      <c r="HHD3" s="52"/>
      <c r="HHE3" s="52"/>
      <c r="HHF3" s="52"/>
      <c r="HHG3" s="52"/>
      <c r="HHH3" s="52"/>
      <c r="HHI3" s="52"/>
      <c r="HHJ3" s="52"/>
      <c r="HHK3" s="52"/>
      <c r="HHL3" s="52"/>
      <c r="HHM3" s="52"/>
      <c r="HHN3" s="52"/>
      <c r="HHO3" s="52"/>
      <c r="HHP3" s="52"/>
      <c r="HHQ3" s="52"/>
      <c r="HHR3" s="52"/>
      <c r="HHS3" s="52"/>
      <c r="HHT3" s="52"/>
      <c r="HHU3" s="52"/>
      <c r="HHV3" s="52"/>
      <c r="HHW3" s="52"/>
      <c r="HHX3" s="52"/>
      <c r="HHY3" s="52"/>
      <c r="HHZ3" s="52"/>
      <c r="HIA3" s="52"/>
      <c r="HIB3" s="52"/>
      <c r="HIC3" s="52"/>
      <c r="HID3" s="52"/>
      <c r="HIE3" s="52"/>
      <c r="HIF3" s="52"/>
      <c r="HIG3" s="52"/>
      <c r="HIH3" s="52"/>
      <c r="HII3" s="52"/>
      <c r="HIJ3" s="52"/>
      <c r="HIK3" s="52"/>
      <c r="HIL3" s="52"/>
      <c r="HIM3" s="52"/>
      <c r="HIN3" s="52"/>
      <c r="HIO3" s="52"/>
      <c r="HIP3" s="52"/>
      <c r="HIQ3" s="52"/>
      <c r="HIR3" s="52"/>
      <c r="HIS3" s="52"/>
      <c r="HIT3" s="52"/>
      <c r="HIU3" s="52"/>
      <c r="HIV3" s="52"/>
      <c r="HIW3" s="52"/>
      <c r="HIX3" s="52"/>
      <c r="HIY3" s="52"/>
      <c r="HIZ3" s="52"/>
      <c r="HJA3" s="52"/>
      <c r="HJB3" s="52"/>
      <c r="HJC3" s="52"/>
      <c r="HJD3" s="52"/>
      <c r="HJE3" s="52"/>
      <c r="HJF3" s="52"/>
      <c r="HJG3" s="52"/>
      <c r="HJH3" s="52"/>
      <c r="HJI3" s="52"/>
      <c r="HJJ3" s="52"/>
      <c r="HJK3" s="52"/>
      <c r="HJL3" s="52"/>
      <c r="HJM3" s="52"/>
      <c r="HJN3" s="52"/>
      <c r="HJO3" s="52"/>
      <c r="HJP3" s="52"/>
      <c r="HJQ3" s="52"/>
      <c r="HJR3" s="52"/>
      <c r="HJS3" s="52"/>
      <c r="HJT3" s="52"/>
      <c r="HJU3" s="52"/>
      <c r="HJV3" s="52"/>
      <c r="HJW3" s="52"/>
      <c r="HJX3" s="52"/>
      <c r="HJY3" s="52"/>
      <c r="HJZ3" s="52"/>
      <c r="HKA3" s="52"/>
      <c r="HKB3" s="52"/>
      <c r="HKC3" s="52"/>
      <c r="HKD3" s="52"/>
      <c r="HKE3" s="52"/>
      <c r="HKF3" s="52"/>
      <c r="HKG3" s="52"/>
      <c r="HKH3" s="52"/>
      <c r="HKI3" s="52"/>
      <c r="HKJ3" s="52"/>
      <c r="HKK3" s="52"/>
      <c r="HKL3" s="52"/>
      <c r="HKM3" s="52"/>
      <c r="HKN3" s="52"/>
      <c r="HKO3" s="52"/>
      <c r="HKP3" s="52"/>
      <c r="HKQ3" s="52"/>
      <c r="HKR3" s="52"/>
      <c r="HKS3" s="52"/>
      <c r="HKT3" s="52"/>
      <c r="HKU3" s="52"/>
      <c r="HKV3" s="52"/>
      <c r="HKW3" s="52"/>
      <c r="HKX3" s="52"/>
      <c r="HKY3" s="52"/>
      <c r="HKZ3" s="52"/>
      <c r="HLA3" s="52"/>
      <c r="HLB3" s="52"/>
      <c r="HLC3" s="52"/>
      <c r="HLD3" s="52"/>
      <c r="HLE3" s="52"/>
      <c r="HLF3" s="52"/>
      <c r="HLG3" s="52"/>
      <c r="HLH3" s="52"/>
      <c r="HLI3" s="52"/>
      <c r="HLJ3" s="52"/>
      <c r="HLK3" s="52"/>
      <c r="HLL3" s="52"/>
      <c r="HLM3" s="52"/>
      <c r="HLN3" s="52"/>
      <c r="HLO3" s="52"/>
      <c r="HLP3" s="52"/>
      <c r="HLQ3" s="52"/>
      <c r="HLR3" s="52"/>
      <c r="HLS3" s="52"/>
      <c r="HLT3" s="52"/>
      <c r="HLU3" s="52"/>
      <c r="HLV3" s="52"/>
      <c r="HLW3" s="52"/>
      <c r="HLX3" s="52"/>
      <c r="HLY3" s="52"/>
      <c r="HLZ3" s="52"/>
      <c r="HMA3" s="52"/>
      <c r="HMB3" s="52"/>
      <c r="HMC3" s="52"/>
      <c r="HMD3" s="52"/>
      <c r="HME3" s="52"/>
      <c r="HMF3" s="52"/>
      <c r="HMG3" s="52"/>
      <c r="HMH3" s="52"/>
      <c r="HMI3" s="52"/>
      <c r="HMJ3" s="52"/>
      <c r="HMK3" s="52"/>
      <c r="HML3" s="52"/>
      <c r="HMM3" s="52"/>
      <c r="HMN3" s="52"/>
      <c r="HMO3" s="52"/>
      <c r="HMP3" s="52"/>
      <c r="HMQ3" s="52"/>
      <c r="HMR3" s="52"/>
      <c r="HMS3" s="52"/>
      <c r="HMT3" s="52"/>
      <c r="HMU3" s="52"/>
      <c r="HMV3" s="52"/>
      <c r="HMW3" s="52"/>
      <c r="HMX3" s="52"/>
      <c r="HMY3" s="52"/>
      <c r="HMZ3" s="52"/>
      <c r="HNA3" s="52"/>
      <c r="HNB3" s="52"/>
      <c r="HNC3" s="52"/>
      <c r="HND3" s="52"/>
      <c r="HNE3" s="52"/>
      <c r="HNF3" s="52"/>
      <c r="HNG3" s="52"/>
      <c r="HNH3" s="52"/>
      <c r="HNI3" s="52"/>
      <c r="HNJ3" s="52"/>
      <c r="HNK3" s="52"/>
      <c r="HNL3" s="52"/>
      <c r="HNM3" s="52"/>
      <c r="HNN3" s="52"/>
      <c r="HNO3" s="52"/>
      <c r="HNP3" s="52"/>
      <c r="HNQ3" s="52"/>
      <c r="HNR3" s="52"/>
      <c r="HNS3" s="52"/>
      <c r="HNT3" s="52"/>
      <c r="HNU3" s="52"/>
      <c r="HNV3" s="52"/>
      <c r="HNW3" s="52"/>
      <c r="HNX3" s="52"/>
      <c r="HNY3" s="52"/>
      <c r="HNZ3" s="52"/>
      <c r="HOA3" s="52"/>
      <c r="HOB3" s="52"/>
      <c r="HOC3" s="52"/>
      <c r="HOD3" s="52"/>
      <c r="HOE3" s="52"/>
      <c r="HOF3" s="52"/>
      <c r="HOG3" s="52"/>
      <c r="HOH3" s="52"/>
      <c r="HOI3" s="52"/>
      <c r="HOJ3" s="52"/>
      <c r="HOK3" s="52"/>
      <c r="HOL3" s="52"/>
      <c r="HOM3" s="52"/>
      <c r="HON3" s="52"/>
      <c r="HOO3" s="52"/>
      <c r="HOP3" s="52"/>
      <c r="HOQ3" s="52"/>
      <c r="HOR3" s="52"/>
      <c r="HOS3" s="52"/>
      <c r="HOT3" s="52"/>
      <c r="HOU3" s="52"/>
      <c r="HOV3" s="52"/>
      <c r="HOW3" s="52"/>
      <c r="HOX3" s="52"/>
      <c r="HOY3" s="52"/>
      <c r="HOZ3" s="52"/>
      <c r="HPA3" s="52"/>
      <c r="HPB3" s="52"/>
      <c r="HPC3" s="52"/>
      <c r="HPD3" s="52"/>
      <c r="HPE3" s="52"/>
      <c r="HPF3" s="52"/>
      <c r="HPG3" s="52"/>
      <c r="HPH3" s="52"/>
      <c r="HPI3" s="52"/>
      <c r="HPJ3" s="52"/>
      <c r="HPK3" s="52"/>
      <c r="HPL3" s="52"/>
      <c r="HPM3" s="52"/>
      <c r="HPN3" s="52"/>
      <c r="HPO3" s="52"/>
      <c r="HPP3" s="52"/>
      <c r="HPQ3" s="52"/>
      <c r="HPR3" s="52"/>
      <c r="HPS3" s="52"/>
      <c r="HPT3" s="52"/>
      <c r="HPU3" s="52"/>
      <c r="HPV3" s="52"/>
      <c r="HPW3" s="52"/>
      <c r="HPX3" s="52"/>
      <c r="HPY3" s="52"/>
      <c r="HPZ3" s="52"/>
      <c r="HQA3" s="52"/>
      <c r="HQB3" s="52"/>
      <c r="HQC3" s="52"/>
      <c r="HQD3" s="52"/>
      <c r="HQE3" s="52"/>
      <c r="HQF3" s="52"/>
      <c r="HQG3" s="52"/>
      <c r="HQH3" s="52"/>
      <c r="HQI3" s="52"/>
      <c r="HQJ3" s="52"/>
      <c r="HQK3" s="52"/>
      <c r="HQL3" s="52"/>
      <c r="HQM3" s="52"/>
      <c r="HQN3" s="52"/>
      <c r="HQO3" s="52"/>
      <c r="HQP3" s="52"/>
      <c r="HQQ3" s="52"/>
      <c r="HQR3" s="52"/>
      <c r="HQS3" s="52"/>
      <c r="HQT3" s="52"/>
      <c r="HQU3" s="52"/>
      <c r="HQV3" s="52"/>
      <c r="HQW3" s="52"/>
      <c r="HQX3" s="52"/>
      <c r="HQY3" s="52"/>
      <c r="HQZ3" s="52"/>
      <c r="HRA3" s="52"/>
      <c r="HRB3" s="52"/>
      <c r="HRC3" s="52"/>
      <c r="HRD3" s="52"/>
      <c r="HRE3" s="52"/>
      <c r="HRF3" s="52"/>
      <c r="HRG3" s="52"/>
      <c r="HRH3" s="52"/>
      <c r="HRI3" s="52"/>
      <c r="HRJ3" s="52"/>
      <c r="HRK3" s="52"/>
      <c r="HRL3" s="52"/>
      <c r="HRM3" s="52"/>
      <c r="HRN3" s="52"/>
      <c r="HRO3" s="52"/>
      <c r="HRP3" s="52"/>
      <c r="HRQ3" s="52"/>
      <c r="HRR3" s="52"/>
      <c r="HRS3" s="52"/>
      <c r="HRT3" s="52"/>
      <c r="HRU3" s="52"/>
      <c r="HRV3" s="52"/>
      <c r="HRW3" s="52"/>
      <c r="HRX3" s="52"/>
      <c r="HRY3" s="52"/>
      <c r="HRZ3" s="52"/>
      <c r="HSA3" s="52"/>
      <c r="HSB3" s="52"/>
      <c r="HSC3" s="52"/>
      <c r="HSD3" s="52"/>
      <c r="HSE3" s="52"/>
      <c r="HSF3" s="52"/>
      <c r="HSG3" s="52"/>
      <c r="HSH3" s="52"/>
      <c r="HSI3" s="52"/>
      <c r="HSJ3" s="52"/>
      <c r="HSK3" s="52"/>
      <c r="HSL3" s="52"/>
      <c r="HSM3" s="52"/>
      <c r="HSN3" s="52"/>
      <c r="HSO3" s="52"/>
      <c r="HSP3" s="52"/>
      <c r="HSQ3" s="52"/>
      <c r="HSR3" s="52"/>
      <c r="HSS3" s="52"/>
      <c r="HST3" s="52"/>
      <c r="HSU3" s="52"/>
      <c r="HSV3" s="52"/>
      <c r="HSW3" s="52"/>
      <c r="HSX3" s="52"/>
      <c r="HSY3" s="52"/>
      <c r="HSZ3" s="52"/>
      <c r="HTA3" s="52"/>
      <c r="HTB3" s="52"/>
      <c r="HTC3" s="52"/>
      <c r="HTD3" s="52"/>
      <c r="HTE3" s="52"/>
      <c r="HTF3" s="52"/>
      <c r="HTG3" s="52"/>
      <c r="HTH3" s="52"/>
      <c r="HTI3" s="52"/>
      <c r="HTJ3" s="52"/>
      <c r="HTK3" s="52"/>
      <c r="HTL3" s="52"/>
      <c r="HTM3" s="52"/>
      <c r="HTN3" s="52"/>
      <c r="HTO3" s="52"/>
      <c r="HTP3" s="52"/>
      <c r="HTQ3" s="52"/>
      <c r="HTR3" s="52"/>
      <c r="HTS3" s="52"/>
      <c r="HTT3" s="52"/>
      <c r="HTU3" s="52"/>
      <c r="HTV3" s="52"/>
      <c r="HTW3" s="52"/>
      <c r="HTX3" s="52"/>
      <c r="HTY3" s="52"/>
      <c r="HTZ3" s="52"/>
      <c r="HUA3" s="52"/>
      <c r="HUB3" s="52"/>
      <c r="HUC3" s="52"/>
      <c r="HUD3" s="52"/>
      <c r="HUE3" s="52"/>
      <c r="HUF3" s="52"/>
      <c r="HUG3" s="52"/>
      <c r="HUH3" s="52"/>
      <c r="HUI3" s="52"/>
      <c r="HUJ3" s="52"/>
      <c r="HUK3" s="52"/>
      <c r="HUL3" s="52"/>
      <c r="HUM3" s="52"/>
      <c r="HUN3" s="52"/>
      <c r="HUO3" s="52"/>
      <c r="HUP3" s="52"/>
      <c r="HUQ3" s="52"/>
      <c r="HUR3" s="52"/>
      <c r="HUS3" s="52"/>
      <c r="HUT3" s="52"/>
      <c r="HUU3" s="52"/>
      <c r="HUV3" s="52"/>
      <c r="HUW3" s="52"/>
      <c r="HUX3" s="52"/>
      <c r="HUY3" s="52"/>
      <c r="HUZ3" s="52"/>
      <c r="HVA3" s="52"/>
      <c r="HVB3" s="52"/>
      <c r="HVC3" s="52"/>
      <c r="HVD3" s="52"/>
      <c r="HVE3" s="52"/>
      <c r="HVF3" s="52"/>
      <c r="HVG3" s="52"/>
      <c r="HVH3" s="52"/>
      <c r="HVI3" s="52"/>
      <c r="HVJ3" s="52"/>
      <c r="HVK3" s="52"/>
      <c r="HVL3" s="52"/>
      <c r="HVM3" s="52"/>
      <c r="HVN3" s="52"/>
      <c r="HVO3" s="52"/>
      <c r="HVP3" s="52"/>
      <c r="HVQ3" s="52"/>
      <c r="HVR3" s="52"/>
      <c r="HVS3" s="52"/>
      <c r="HVT3" s="52"/>
      <c r="HVU3" s="52"/>
      <c r="HVV3" s="52"/>
      <c r="HVW3" s="52"/>
      <c r="HVX3" s="52"/>
      <c r="HVY3" s="52"/>
      <c r="HVZ3" s="52"/>
      <c r="HWA3" s="52"/>
      <c r="HWB3" s="52"/>
      <c r="HWC3" s="52"/>
      <c r="HWD3" s="52"/>
      <c r="HWE3" s="52"/>
      <c r="HWF3" s="52"/>
      <c r="HWG3" s="52"/>
      <c r="HWH3" s="52"/>
      <c r="HWI3" s="52"/>
      <c r="HWJ3" s="52"/>
      <c r="HWK3" s="52"/>
      <c r="HWL3" s="52"/>
      <c r="HWM3" s="52"/>
      <c r="HWN3" s="52"/>
      <c r="HWO3" s="52"/>
      <c r="HWP3" s="52"/>
      <c r="HWQ3" s="52"/>
      <c r="HWR3" s="52"/>
      <c r="HWS3" s="52"/>
      <c r="HWT3" s="52"/>
      <c r="HWU3" s="52"/>
      <c r="HWV3" s="52"/>
      <c r="HWW3" s="52"/>
      <c r="HWX3" s="52"/>
      <c r="HWY3" s="52"/>
      <c r="HWZ3" s="52"/>
      <c r="HXA3" s="52"/>
      <c r="HXB3" s="52"/>
      <c r="HXC3" s="52"/>
      <c r="HXD3" s="52"/>
      <c r="HXE3" s="52"/>
      <c r="HXF3" s="52"/>
      <c r="HXG3" s="52"/>
      <c r="HXH3" s="52"/>
      <c r="HXI3" s="52"/>
      <c r="HXJ3" s="52"/>
      <c r="HXK3" s="52"/>
      <c r="HXL3" s="52"/>
      <c r="HXM3" s="52"/>
      <c r="HXN3" s="52"/>
      <c r="HXO3" s="52"/>
      <c r="HXP3" s="52"/>
      <c r="HXQ3" s="52"/>
      <c r="HXR3" s="52"/>
      <c r="HXS3" s="52"/>
      <c r="HXT3" s="52"/>
      <c r="HXU3" s="52"/>
      <c r="HXV3" s="52"/>
      <c r="HXW3" s="52"/>
      <c r="HXX3" s="52"/>
      <c r="HXY3" s="52"/>
      <c r="HXZ3" s="52"/>
      <c r="HYA3" s="52"/>
      <c r="HYB3" s="52"/>
      <c r="HYC3" s="52"/>
      <c r="HYD3" s="52"/>
      <c r="HYE3" s="52"/>
      <c r="HYF3" s="52"/>
      <c r="HYG3" s="52"/>
      <c r="HYH3" s="52"/>
      <c r="HYI3" s="52"/>
      <c r="HYJ3" s="52"/>
      <c r="HYK3" s="52"/>
      <c r="HYL3" s="52"/>
      <c r="HYM3" s="52"/>
      <c r="HYN3" s="52"/>
      <c r="HYO3" s="52"/>
      <c r="HYP3" s="52"/>
      <c r="HYQ3" s="52"/>
      <c r="HYR3" s="52"/>
      <c r="HYS3" s="52"/>
      <c r="HYT3" s="52"/>
      <c r="HYU3" s="52"/>
      <c r="HYV3" s="52"/>
      <c r="HYW3" s="52"/>
      <c r="HYX3" s="52"/>
      <c r="HYY3" s="52"/>
      <c r="HYZ3" s="52"/>
      <c r="HZA3" s="52"/>
      <c r="HZB3" s="52"/>
      <c r="HZC3" s="52"/>
      <c r="HZD3" s="52"/>
      <c r="HZE3" s="52"/>
      <c r="HZF3" s="52"/>
      <c r="HZG3" s="52"/>
      <c r="HZH3" s="52"/>
      <c r="HZI3" s="52"/>
      <c r="HZJ3" s="52"/>
      <c r="HZK3" s="52"/>
      <c r="HZL3" s="52"/>
      <c r="HZM3" s="52"/>
      <c r="HZN3" s="52"/>
      <c r="HZO3" s="52"/>
      <c r="HZP3" s="52"/>
      <c r="HZQ3" s="52"/>
      <c r="HZR3" s="52"/>
      <c r="HZS3" s="52"/>
      <c r="HZT3" s="52"/>
      <c r="HZU3" s="52"/>
      <c r="HZV3" s="52"/>
      <c r="HZW3" s="52"/>
      <c r="HZX3" s="52"/>
      <c r="HZY3" s="52"/>
      <c r="HZZ3" s="52"/>
      <c r="IAA3" s="52"/>
      <c r="IAB3" s="52"/>
      <c r="IAC3" s="52"/>
      <c r="IAD3" s="52"/>
      <c r="IAE3" s="52"/>
      <c r="IAF3" s="52"/>
      <c r="IAG3" s="52"/>
      <c r="IAH3" s="52"/>
      <c r="IAI3" s="52"/>
      <c r="IAJ3" s="52"/>
      <c r="IAK3" s="52"/>
      <c r="IAL3" s="52"/>
      <c r="IAM3" s="52"/>
      <c r="IAN3" s="52"/>
      <c r="IAO3" s="52"/>
      <c r="IAP3" s="52"/>
      <c r="IAQ3" s="52"/>
      <c r="IAR3" s="52"/>
      <c r="IAS3" s="52"/>
      <c r="IAT3" s="52"/>
      <c r="IAU3" s="52"/>
      <c r="IAV3" s="52"/>
      <c r="IAW3" s="52"/>
      <c r="IAX3" s="52"/>
      <c r="IAY3" s="52"/>
      <c r="IAZ3" s="52"/>
      <c r="IBA3" s="52"/>
      <c r="IBB3" s="52"/>
      <c r="IBC3" s="52"/>
      <c r="IBD3" s="52"/>
      <c r="IBE3" s="52"/>
      <c r="IBF3" s="52"/>
      <c r="IBG3" s="52"/>
      <c r="IBH3" s="52"/>
      <c r="IBI3" s="52"/>
      <c r="IBJ3" s="52"/>
      <c r="IBK3" s="52"/>
      <c r="IBL3" s="52"/>
      <c r="IBM3" s="52"/>
      <c r="IBN3" s="52"/>
      <c r="IBO3" s="52"/>
      <c r="IBP3" s="52"/>
      <c r="IBQ3" s="52"/>
      <c r="IBR3" s="52"/>
      <c r="IBS3" s="52"/>
      <c r="IBT3" s="52"/>
      <c r="IBU3" s="52"/>
      <c r="IBV3" s="52"/>
      <c r="IBW3" s="52"/>
      <c r="IBX3" s="52"/>
      <c r="IBY3" s="52"/>
      <c r="IBZ3" s="52"/>
      <c r="ICA3" s="52"/>
      <c r="ICB3" s="52"/>
      <c r="ICC3" s="52"/>
      <c r="ICD3" s="52"/>
      <c r="ICE3" s="52"/>
      <c r="ICF3" s="52"/>
      <c r="ICG3" s="52"/>
      <c r="ICH3" s="52"/>
      <c r="ICI3" s="52"/>
      <c r="ICJ3" s="52"/>
      <c r="ICK3" s="52"/>
      <c r="ICL3" s="52"/>
      <c r="ICM3" s="52"/>
      <c r="ICN3" s="52"/>
      <c r="ICO3" s="52"/>
      <c r="ICP3" s="52"/>
      <c r="ICQ3" s="52"/>
      <c r="ICR3" s="52"/>
      <c r="ICS3" s="52"/>
      <c r="ICT3" s="52"/>
      <c r="ICU3" s="52"/>
      <c r="ICV3" s="52"/>
      <c r="ICW3" s="52"/>
      <c r="ICX3" s="52"/>
      <c r="ICY3" s="52"/>
      <c r="ICZ3" s="52"/>
      <c r="IDA3" s="52"/>
      <c r="IDB3" s="52"/>
      <c r="IDC3" s="52"/>
      <c r="IDD3" s="52"/>
      <c r="IDE3" s="52"/>
      <c r="IDF3" s="52"/>
      <c r="IDG3" s="52"/>
      <c r="IDH3" s="52"/>
      <c r="IDI3" s="52"/>
      <c r="IDJ3" s="52"/>
      <c r="IDK3" s="52"/>
      <c r="IDL3" s="52"/>
      <c r="IDM3" s="52"/>
      <c r="IDN3" s="52"/>
      <c r="IDO3" s="52"/>
      <c r="IDP3" s="52"/>
      <c r="IDQ3" s="52"/>
      <c r="IDR3" s="52"/>
      <c r="IDS3" s="52"/>
      <c r="IDT3" s="52"/>
      <c r="IDU3" s="52"/>
      <c r="IDV3" s="52"/>
      <c r="IDW3" s="52"/>
      <c r="IDX3" s="52"/>
      <c r="IDY3" s="52"/>
      <c r="IDZ3" s="52"/>
      <c r="IEA3" s="52"/>
      <c r="IEB3" s="52"/>
      <c r="IEC3" s="52"/>
      <c r="IED3" s="52"/>
      <c r="IEE3" s="52"/>
      <c r="IEF3" s="52"/>
      <c r="IEG3" s="52"/>
      <c r="IEH3" s="52"/>
      <c r="IEI3" s="52"/>
      <c r="IEJ3" s="52"/>
      <c r="IEK3" s="52"/>
      <c r="IEL3" s="52"/>
      <c r="IEM3" s="52"/>
      <c r="IEN3" s="52"/>
      <c r="IEO3" s="52"/>
      <c r="IEP3" s="52"/>
      <c r="IEQ3" s="52"/>
      <c r="IER3" s="52"/>
      <c r="IES3" s="52"/>
      <c r="IET3" s="52"/>
      <c r="IEU3" s="52"/>
      <c r="IEV3" s="52"/>
      <c r="IEW3" s="52"/>
      <c r="IEX3" s="52"/>
      <c r="IEY3" s="52"/>
      <c r="IEZ3" s="52"/>
      <c r="IFA3" s="52"/>
      <c r="IFB3" s="52"/>
      <c r="IFC3" s="52"/>
      <c r="IFD3" s="52"/>
      <c r="IFE3" s="52"/>
      <c r="IFF3" s="52"/>
      <c r="IFG3" s="52"/>
      <c r="IFH3" s="52"/>
      <c r="IFI3" s="52"/>
      <c r="IFJ3" s="52"/>
      <c r="IFK3" s="52"/>
      <c r="IFL3" s="52"/>
      <c r="IFM3" s="52"/>
      <c r="IFN3" s="52"/>
      <c r="IFO3" s="52"/>
      <c r="IFP3" s="52"/>
      <c r="IFQ3" s="52"/>
      <c r="IFR3" s="52"/>
      <c r="IFS3" s="52"/>
      <c r="IFT3" s="52"/>
      <c r="IFU3" s="52"/>
      <c r="IFV3" s="52"/>
      <c r="IFW3" s="52"/>
      <c r="IFX3" s="52"/>
      <c r="IFY3" s="52"/>
      <c r="IFZ3" s="52"/>
      <c r="IGA3" s="52"/>
      <c r="IGB3" s="52"/>
      <c r="IGC3" s="52"/>
      <c r="IGD3" s="52"/>
      <c r="IGE3" s="52"/>
      <c r="IGF3" s="52"/>
      <c r="IGG3" s="52"/>
      <c r="IGH3" s="52"/>
      <c r="IGI3" s="52"/>
      <c r="IGJ3" s="52"/>
      <c r="IGK3" s="52"/>
      <c r="IGL3" s="52"/>
      <c r="IGM3" s="52"/>
      <c r="IGN3" s="52"/>
      <c r="IGO3" s="52"/>
      <c r="IGP3" s="52"/>
      <c r="IGQ3" s="52"/>
      <c r="IGR3" s="52"/>
      <c r="IGS3" s="52"/>
      <c r="IGT3" s="52"/>
      <c r="IGU3" s="52"/>
      <c r="IGV3" s="52"/>
      <c r="IGW3" s="52"/>
      <c r="IGX3" s="52"/>
      <c r="IGY3" s="52"/>
      <c r="IGZ3" s="52"/>
      <c r="IHA3" s="52"/>
      <c r="IHB3" s="52"/>
      <c r="IHC3" s="52"/>
      <c r="IHD3" s="52"/>
      <c r="IHE3" s="52"/>
      <c r="IHF3" s="52"/>
      <c r="IHG3" s="52"/>
      <c r="IHH3" s="52"/>
      <c r="IHI3" s="52"/>
      <c r="IHJ3" s="52"/>
      <c r="IHK3" s="52"/>
      <c r="IHL3" s="52"/>
      <c r="IHM3" s="52"/>
      <c r="IHN3" s="52"/>
      <c r="IHO3" s="52"/>
      <c r="IHP3" s="52"/>
      <c r="IHQ3" s="52"/>
      <c r="IHR3" s="52"/>
      <c r="IHS3" s="52"/>
      <c r="IHT3" s="52"/>
      <c r="IHU3" s="52"/>
      <c r="IHV3" s="52"/>
      <c r="IHW3" s="52"/>
      <c r="IHX3" s="52"/>
      <c r="IHY3" s="52"/>
      <c r="IHZ3" s="52"/>
      <c r="IIA3" s="52"/>
      <c r="IIB3" s="52"/>
      <c r="IIC3" s="52"/>
      <c r="IID3" s="52"/>
      <c r="IIE3" s="52"/>
      <c r="IIF3" s="52"/>
      <c r="IIG3" s="52"/>
      <c r="IIH3" s="52"/>
      <c r="III3" s="52"/>
      <c r="IIJ3" s="52"/>
      <c r="IIK3" s="52"/>
      <c r="IIL3" s="52"/>
      <c r="IIM3" s="52"/>
      <c r="IIN3" s="52"/>
      <c r="IIO3" s="52"/>
      <c r="IIP3" s="52"/>
      <c r="IIQ3" s="52"/>
      <c r="IIR3" s="52"/>
      <c r="IIS3" s="52"/>
      <c r="IIT3" s="52"/>
      <c r="IIU3" s="52"/>
      <c r="IIV3" s="52"/>
      <c r="IIW3" s="52"/>
      <c r="IIX3" s="52"/>
      <c r="IIY3" s="52"/>
      <c r="IIZ3" s="52"/>
      <c r="IJA3" s="52"/>
      <c r="IJB3" s="52"/>
      <c r="IJC3" s="52"/>
      <c r="IJD3" s="52"/>
      <c r="IJE3" s="52"/>
      <c r="IJF3" s="52"/>
      <c r="IJG3" s="52"/>
      <c r="IJH3" s="52"/>
      <c r="IJI3" s="52"/>
      <c r="IJJ3" s="52"/>
      <c r="IJK3" s="52"/>
      <c r="IJL3" s="52"/>
      <c r="IJM3" s="52"/>
      <c r="IJN3" s="52"/>
      <c r="IJO3" s="52"/>
      <c r="IJP3" s="52"/>
      <c r="IJQ3" s="52"/>
      <c r="IJR3" s="52"/>
      <c r="IJS3" s="52"/>
      <c r="IJT3" s="52"/>
      <c r="IJU3" s="52"/>
      <c r="IJV3" s="52"/>
      <c r="IJW3" s="52"/>
      <c r="IJX3" s="52"/>
      <c r="IJY3" s="52"/>
      <c r="IJZ3" s="52"/>
      <c r="IKA3" s="52"/>
      <c r="IKB3" s="52"/>
      <c r="IKC3" s="52"/>
      <c r="IKD3" s="52"/>
      <c r="IKE3" s="52"/>
      <c r="IKF3" s="52"/>
      <c r="IKG3" s="52"/>
      <c r="IKH3" s="52"/>
      <c r="IKI3" s="52"/>
      <c r="IKJ3" s="52"/>
      <c r="IKK3" s="52"/>
      <c r="IKL3" s="52"/>
      <c r="IKM3" s="52"/>
      <c r="IKN3" s="52"/>
      <c r="IKO3" s="52"/>
      <c r="IKP3" s="52"/>
      <c r="IKQ3" s="52"/>
      <c r="IKR3" s="52"/>
      <c r="IKS3" s="52"/>
      <c r="IKT3" s="52"/>
      <c r="IKU3" s="52"/>
      <c r="IKV3" s="52"/>
      <c r="IKW3" s="52"/>
      <c r="IKX3" s="52"/>
      <c r="IKY3" s="52"/>
      <c r="IKZ3" s="52"/>
      <c r="ILA3" s="52"/>
      <c r="ILB3" s="52"/>
      <c r="ILC3" s="52"/>
      <c r="ILD3" s="52"/>
      <c r="ILE3" s="52"/>
      <c r="ILF3" s="52"/>
      <c r="ILG3" s="52"/>
      <c r="ILH3" s="52"/>
      <c r="ILI3" s="52"/>
      <c r="ILJ3" s="52"/>
      <c r="ILK3" s="52"/>
      <c r="ILL3" s="52"/>
      <c r="ILM3" s="52"/>
      <c r="ILN3" s="52"/>
      <c r="ILO3" s="52"/>
      <c r="ILP3" s="52"/>
      <c r="ILQ3" s="52"/>
      <c r="ILR3" s="52"/>
      <c r="ILS3" s="52"/>
      <c r="ILT3" s="52"/>
      <c r="ILU3" s="52"/>
      <c r="ILV3" s="52"/>
      <c r="ILW3" s="52"/>
      <c r="ILX3" s="52"/>
      <c r="ILY3" s="52"/>
      <c r="ILZ3" s="52"/>
      <c r="IMA3" s="52"/>
      <c r="IMB3" s="52"/>
      <c r="IMC3" s="52"/>
      <c r="IMD3" s="52"/>
      <c r="IME3" s="52"/>
      <c r="IMF3" s="52"/>
      <c r="IMG3" s="52"/>
      <c r="IMH3" s="52"/>
      <c r="IMI3" s="52"/>
      <c r="IMJ3" s="52"/>
      <c r="IMK3" s="52"/>
      <c r="IML3" s="52"/>
      <c r="IMM3" s="52"/>
      <c r="IMN3" s="52"/>
      <c r="IMO3" s="52"/>
      <c r="IMP3" s="52"/>
      <c r="IMQ3" s="52"/>
      <c r="IMR3" s="52"/>
      <c r="IMS3" s="52"/>
      <c r="IMT3" s="52"/>
      <c r="IMU3" s="52"/>
      <c r="IMV3" s="52"/>
      <c r="IMW3" s="52"/>
      <c r="IMX3" s="52"/>
      <c r="IMY3" s="52"/>
      <c r="IMZ3" s="52"/>
      <c r="INA3" s="52"/>
      <c r="INB3" s="52"/>
      <c r="INC3" s="52"/>
      <c r="IND3" s="52"/>
      <c r="INE3" s="52"/>
      <c r="INF3" s="52"/>
      <c r="ING3" s="52"/>
      <c r="INH3" s="52"/>
      <c r="INI3" s="52"/>
      <c r="INJ3" s="52"/>
      <c r="INK3" s="52"/>
      <c r="INL3" s="52"/>
      <c r="INM3" s="52"/>
      <c r="INN3" s="52"/>
      <c r="INO3" s="52"/>
      <c r="INP3" s="52"/>
      <c r="INQ3" s="52"/>
      <c r="INR3" s="52"/>
      <c r="INS3" s="52"/>
      <c r="INT3" s="52"/>
      <c r="INU3" s="52"/>
      <c r="INV3" s="52"/>
      <c r="INW3" s="52"/>
      <c r="INX3" s="52"/>
      <c r="INY3" s="52"/>
      <c r="INZ3" s="52"/>
      <c r="IOA3" s="52"/>
      <c r="IOB3" s="52"/>
      <c r="IOC3" s="52"/>
      <c r="IOD3" s="52"/>
      <c r="IOE3" s="52"/>
      <c r="IOF3" s="52"/>
      <c r="IOG3" s="52"/>
      <c r="IOH3" s="52"/>
      <c r="IOI3" s="52"/>
      <c r="IOJ3" s="52"/>
      <c r="IOK3" s="52"/>
      <c r="IOL3" s="52"/>
      <c r="IOM3" s="52"/>
      <c r="ION3" s="52"/>
      <c r="IOO3" s="52"/>
      <c r="IOP3" s="52"/>
      <c r="IOQ3" s="52"/>
      <c r="IOR3" s="52"/>
      <c r="IOS3" s="52"/>
      <c r="IOT3" s="52"/>
      <c r="IOU3" s="52"/>
      <c r="IOV3" s="52"/>
      <c r="IOW3" s="52"/>
      <c r="IOX3" s="52"/>
      <c r="IOY3" s="52"/>
      <c r="IOZ3" s="52"/>
      <c r="IPA3" s="52"/>
      <c r="IPB3" s="52"/>
      <c r="IPC3" s="52"/>
      <c r="IPD3" s="52"/>
      <c r="IPE3" s="52"/>
      <c r="IPF3" s="52"/>
      <c r="IPG3" s="52"/>
      <c r="IPH3" s="52"/>
      <c r="IPI3" s="52"/>
      <c r="IPJ3" s="52"/>
      <c r="IPK3" s="52"/>
      <c r="IPL3" s="52"/>
      <c r="IPM3" s="52"/>
      <c r="IPN3" s="52"/>
      <c r="IPO3" s="52"/>
      <c r="IPP3" s="52"/>
      <c r="IPQ3" s="52"/>
      <c r="IPR3" s="52"/>
      <c r="IPS3" s="52"/>
      <c r="IPT3" s="52"/>
      <c r="IPU3" s="52"/>
      <c r="IPV3" s="52"/>
      <c r="IPW3" s="52"/>
      <c r="IPX3" s="52"/>
      <c r="IPY3" s="52"/>
      <c r="IPZ3" s="52"/>
      <c r="IQA3" s="52"/>
      <c r="IQB3" s="52"/>
      <c r="IQC3" s="52"/>
      <c r="IQD3" s="52"/>
      <c r="IQE3" s="52"/>
      <c r="IQF3" s="52"/>
      <c r="IQG3" s="52"/>
      <c r="IQH3" s="52"/>
      <c r="IQI3" s="52"/>
      <c r="IQJ3" s="52"/>
      <c r="IQK3" s="52"/>
      <c r="IQL3" s="52"/>
      <c r="IQM3" s="52"/>
      <c r="IQN3" s="52"/>
      <c r="IQO3" s="52"/>
      <c r="IQP3" s="52"/>
      <c r="IQQ3" s="52"/>
      <c r="IQR3" s="52"/>
      <c r="IQS3" s="52"/>
      <c r="IQT3" s="52"/>
      <c r="IQU3" s="52"/>
      <c r="IQV3" s="52"/>
      <c r="IQW3" s="52"/>
      <c r="IQX3" s="52"/>
      <c r="IQY3" s="52"/>
      <c r="IQZ3" s="52"/>
      <c r="IRA3" s="52"/>
      <c r="IRB3" s="52"/>
      <c r="IRC3" s="52"/>
      <c r="IRD3" s="52"/>
      <c r="IRE3" s="52"/>
      <c r="IRF3" s="52"/>
      <c r="IRG3" s="52"/>
      <c r="IRH3" s="52"/>
      <c r="IRI3" s="52"/>
      <c r="IRJ3" s="52"/>
      <c r="IRK3" s="52"/>
      <c r="IRL3" s="52"/>
      <c r="IRM3" s="52"/>
      <c r="IRN3" s="52"/>
      <c r="IRO3" s="52"/>
      <c r="IRP3" s="52"/>
      <c r="IRQ3" s="52"/>
      <c r="IRR3" s="52"/>
      <c r="IRS3" s="52"/>
      <c r="IRT3" s="52"/>
      <c r="IRU3" s="52"/>
      <c r="IRV3" s="52"/>
      <c r="IRW3" s="52"/>
      <c r="IRX3" s="52"/>
      <c r="IRY3" s="52"/>
      <c r="IRZ3" s="52"/>
      <c r="ISA3" s="52"/>
      <c r="ISB3" s="52"/>
      <c r="ISC3" s="52"/>
      <c r="ISD3" s="52"/>
      <c r="ISE3" s="52"/>
      <c r="ISF3" s="52"/>
      <c r="ISG3" s="52"/>
      <c r="ISH3" s="52"/>
      <c r="ISI3" s="52"/>
      <c r="ISJ3" s="52"/>
      <c r="ISK3" s="52"/>
      <c r="ISL3" s="52"/>
      <c r="ISM3" s="52"/>
      <c r="ISN3" s="52"/>
      <c r="ISO3" s="52"/>
      <c r="ISP3" s="52"/>
      <c r="ISQ3" s="52"/>
      <c r="ISR3" s="52"/>
      <c r="ISS3" s="52"/>
      <c r="IST3" s="52"/>
      <c r="ISU3" s="52"/>
      <c r="ISV3" s="52"/>
      <c r="ISW3" s="52"/>
      <c r="ISX3" s="52"/>
      <c r="ISY3" s="52"/>
      <c r="ISZ3" s="52"/>
      <c r="ITA3" s="52"/>
      <c r="ITB3" s="52"/>
      <c r="ITC3" s="52"/>
      <c r="ITD3" s="52"/>
      <c r="ITE3" s="52"/>
      <c r="ITF3" s="52"/>
      <c r="ITG3" s="52"/>
      <c r="ITH3" s="52"/>
      <c r="ITI3" s="52"/>
      <c r="ITJ3" s="52"/>
      <c r="ITK3" s="52"/>
      <c r="ITL3" s="52"/>
      <c r="ITM3" s="52"/>
      <c r="ITN3" s="52"/>
      <c r="ITO3" s="52"/>
      <c r="ITP3" s="52"/>
      <c r="ITQ3" s="52"/>
      <c r="ITR3" s="52"/>
      <c r="ITS3" s="52"/>
      <c r="ITT3" s="52"/>
      <c r="ITU3" s="52"/>
      <c r="ITV3" s="52"/>
      <c r="ITW3" s="52"/>
      <c r="ITX3" s="52"/>
      <c r="ITY3" s="52"/>
      <c r="ITZ3" s="52"/>
      <c r="IUA3" s="52"/>
      <c r="IUB3" s="52"/>
      <c r="IUC3" s="52"/>
      <c r="IUD3" s="52"/>
      <c r="IUE3" s="52"/>
      <c r="IUF3" s="52"/>
      <c r="IUG3" s="52"/>
      <c r="IUH3" s="52"/>
      <c r="IUI3" s="52"/>
      <c r="IUJ3" s="52"/>
      <c r="IUK3" s="52"/>
      <c r="IUL3" s="52"/>
      <c r="IUM3" s="52"/>
      <c r="IUN3" s="52"/>
      <c r="IUO3" s="52"/>
      <c r="IUP3" s="52"/>
      <c r="IUQ3" s="52"/>
      <c r="IUR3" s="52"/>
      <c r="IUS3" s="52"/>
      <c r="IUT3" s="52"/>
      <c r="IUU3" s="52"/>
      <c r="IUV3" s="52"/>
      <c r="IUW3" s="52"/>
      <c r="IUX3" s="52"/>
      <c r="IUY3" s="52"/>
      <c r="IUZ3" s="52"/>
      <c r="IVA3" s="52"/>
      <c r="IVB3" s="52"/>
      <c r="IVC3" s="52"/>
      <c r="IVD3" s="52"/>
      <c r="IVE3" s="52"/>
      <c r="IVF3" s="52"/>
      <c r="IVG3" s="52"/>
      <c r="IVH3" s="52"/>
      <c r="IVI3" s="52"/>
      <c r="IVJ3" s="52"/>
      <c r="IVK3" s="52"/>
      <c r="IVL3" s="52"/>
      <c r="IVM3" s="52"/>
      <c r="IVN3" s="52"/>
      <c r="IVO3" s="52"/>
      <c r="IVP3" s="52"/>
      <c r="IVQ3" s="52"/>
      <c r="IVR3" s="52"/>
      <c r="IVS3" s="52"/>
      <c r="IVT3" s="52"/>
      <c r="IVU3" s="52"/>
      <c r="IVV3" s="52"/>
      <c r="IVW3" s="52"/>
      <c r="IVX3" s="52"/>
      <c r="IVY3" s="52"/>
      <c r="IVZ3" s="52"/>
      <c r="IWA3" s="52"/>
      <c r="IWB3" s="52"/>
      <c r="IWC3" s="52"/>
      <c r="IWD3" s="52"/>
      <c r="IWE3" s="52"/>
      <c r="IWF3" s="52"/>
      <c r="IWG3" s="52"/>
      <c r="IWH3" s="52"/>
      <c r="IWI3" s="52"/>
      <c r="IWJ3" s="52"/>
      <c r="IWK3" s="52"/>
      <c r="IWL3" s="52"/>
      <c r="IWM3" s="52"/>
      <c r="IWN3" s="52"/>
      <c r="IWO3" s="52"/>
      <c r="IWP3" s="52"/>
      <c r="IWQ3" s="52"/>
      <c r="IWR3" s="52"/>
      <c r="IWS3" s="52"/>
      <c r="IWT3" s="52"/>
      <c r="IWU3" s="52"/>
      <c r="IWV3" s="52"/>
      <c r="IWW3" s="52"/>
      <c r="IWX3" s="52"/>
      <c r="IWY3" s="52"/>
      <c r="IWZ3" s="52"/>
      <c r="IXA3" s="52"/>
      <c r="IXB3" s="52"/>
      <c r="IXC3" s="52"/>
      <c r="IXD3" s="52"/>
      <c r="IXE3" s="52"/>
      <c r="IXF3" s="52"/>
      <c r="IXG3" s="52"/>
      <c r="IXH3" s="52"/>
      <c r="IXI3" s="52"/>
      <c r="IXJ3" s="52"/>
      <c r="IXK3" s="52"/>
      <c r="IXL3" s="52"/>
      <c r="IXM3" s="52"/>
      <c r="IXN3" s="52"/>
      <c r="IXO3" s="52"/>
      <c r="IXP3" s="52"/>
      <c r="IXQ3" s="52"/>
      <c r="IXR3" s="52"/>
      <c r="IXS3" s="52"/>
      <c r="IXT3" s="52"/>
      <c r="IXU3" s="52"/>
      <c r="IXV3" s="52"/>
      <c r="IXW3" s="52"/>
      <c r="IXX3" s="52"/>
      <c r="IXY3" s="52"/>
      <c r="IXZ3" s="52"/>
      <c r="IYA3" s="52"/>
      <c r="IYB3" s="52"/>
      <c r="IYC3" s="52"/>
      <c r="IYD3" s="52"/>
      <c r="IYE3" s="52"/>
      <c r="IYF3" s="52"/>
      <c r="IYG3" s="52"/>
      <c r="IYH3" s="52"/>
      <c r="IYI3" s="52"/>
      <c r="IYJ3" s="52"/>
      <c r="IYK3" s="52"/>
      <c r="IYL3" s="52"/>
      <c r="IYM3" s="52"/>
      <c r="IYN3" s="52"/>
      <c r="IYO3" s="52"/>
      <c r="IYP3" s="52"/>
      <c r="IYQ3" s="52"/>
      <c r="IYR3" s="52"/>
      <c r="IYS3" s="52"/>
      <c r="IYT3" s="52"/>
      <c r="IYU3" s="52"/>
      <c r="IYV3" s="52"/>
      <c r="IYW3" s="52"/>
      <c r="IYX3" s="52"/>
      <c r="IYY3" s="52"/>
      <c r="IYZ3" s="52"/>
      <c r="IZA3" s="52"/>
      <c r="IZB3" s="52"/>
      <c r="IZC3" s="52"/>
      <c r="IZD3" s="52"/>
      <c r="IZE3" s="52"/>
      <c r="IZF3" s="52"/>
      <c r="IZG3" s="52"/>
      <c r="IZH3" s="52"/>
      <c r="IZI3" s="52"/>
      <c r="IZJ3" s="52"/>
      <c r="IZK3" s="52"/>
      <c r="IZL3" s="52"/>
      <c r="IZM3" s="52"/>
      <c r="IZN3" s="52"/>
      <c r="IZO3" s="52"/>
      <c r="IZP3" s="52"/>
      <c r="IZQ3" s="52"/>
      <c r="IZR3" s="52"/>
      <c r="IZS3" s="52"/>
      <c r="IZT3" s="52"/>
      <c r="IZU3" s="52"/>
      <c r="IZV3" s="52"/>
      <c r="IZW3" s="52"/>
      <c r="IZX3" s="52"/>
      <c r="IZY3" s="52"/>
      <c r="IZZ3" s="52"/>
      <c r="JAA3" s="52"/>
      <c r="JAB3" s="52"/>
      <c r="JAC3" s="52"/>
      <c r="JAD3" s="52"/>
      <c r="JAE3" s="52"/>
      <c r="JAF3" s="52"/>
      <c r="JAG3" s="52"/>
      <c r="JAH3" s="52"/>
      <c r="JAI3" s="52"/>
      <c r="JAJ3" s="52"/>
      <c r="JAK3" s="52"/>
      <c r="JAL3" s="52"/>
      <c r="JAM3" s="52"/>
      <c r="JAN3" s="52"/>
      <c r="JAO3" s="52"/>
      <c r="JAP3" s="52"/>
      <c r="JAQ3" s="52"/>
      <c r="JAR3" s="52"/>
      <c r="JAS3" s="52"/>
      <c r="JAT3" s="52"/>
      <c r="JAU3" s="52"/>
      <c r="JAV3" s="52"/>
      <c r="JAW3" s="52"/>
      <c r="JAX3" s="52"/>
      <c r="JAY3" s="52"/>
      <c r="JAZ3" s="52"/>
      <c r="JBA3" s="52"/>
      <c r="JBB3" s="52"/>
      <c r="JBC3" s="52"/>
      <c r="JBD3" s="52"/>
      <c r="JBE3" s="52"/>
      <c r="JBF3" s="52"/>
      <c r="JBG3" s="52"/>
      <c r="JBH3" s="52"/>
      <c r="JBI3" s="52"/>
      <c r="JBJ3" s="52"/>
      <c r="JBK3" s="52"/>
      <c r="JBL3" s="52"/>
      <c r="JBM3" s="52"/>
      <c r="JBN3" s="52"/>
      <c r="JBO3" s="52"/>
      <c r="JBP3" s="52"/>
      <c r="JBQ3" s="52"/>
      <c r="JBR3" s="52"/>
      <c r="JBS3" s="52"/>
      <c r="JBT3" s="52"/>
      <c r="JBU3" s="52"/>
      <c r="JBV3" s="52"/>
      <c r="JBW3" s="52"/>
      <c r="JBX3" s="52"/>
      <c r="JBY3" s="52"/>
      <c r="JBZ3" s="52"/>
      <c r="JCA3" s="52"/>
      <c r="JCB3" s="52"/>
      <c r="JCC3" s="52"/>
      <c r="JCD3" s="52"/>
      <c r="JCE3" s="52"/>
      <c r="JCF3" s="52"/>
      <c r="JCG3" s="52"/>
      <c r="JCH3" s="52"/>
      <c r="JCI3" s="52"/>
      <c r="JCJ3" s="52"/>
      <c r="JCK3" s="52"/>
      <c r="JCL3" s="52"/>
      <c r="JCM3" s="52"/>
      <c r="JCN3" s="52"/>
      <c r="JCO3" s="52"/>
      <c r="JCP3" s="52"/>
      <c r="JCQ3" s="52"/>
      <c r="JCR3" s="52"/>
      <c r="JCS3" s="52"/>
      <c r="JCT3" s="52"/>
      <c r="JCU3" s="52"/>
      <c r="JCV3" s="52"/>
      <c r="JCW3" s="52"/>
      <c r="JCX3" s="52"/>
      <c r="JCY3" s="52"/>
      <c r="JCZ3" s="52"/>
      <c r="JDA3" s="52"/>
      <c r="JDB3" s="52"/>
      <c r="JDC3" s="52"/>
      <c r="JDD3" s="52"/>
      <c r="JDE3" s="52"/>
      <c r="JDF3" s="52"/>
      <c r="JDG3" s="52"/>
      <c r="JDH3" s="52"/>
      <c r="JDI3" s="52"/>
      <c r="JDJ3" s="52"/>
      <c r="JDK3" s="52"/>
      <c r="JDL3" s="52"/>
      <c r="JDM3" s="52"/>
      <c r="JDN3" s="52"/>
      <c r="JDO3" s="52"/>
      <c r="JDP3" s="52"/>
      <c r="JDQ3" s="52"/>
      <c r="JDR3" s="52"/>
      <c r="JDS3" s="52"/>
      <c r="JDT3" s="52"/>
      <c r="JDU3" s="52"/>
      <c r="JDV3" s="52"/>
      <c r="JDW3" s="52"/>
      <c r="JDX3" s="52"/>
      <c r="JDY3" s="52"/>
      <c r="JDZ3" s="52"/>
      <c r="JEA3" s="52"/>
      <c r="JEB3" s="52"/>
      <c r="JEC3" s="52"/>
      <c r="JED3" s="52"/>
      <c r="JEE3" s="52"/>
      <c r="JEF3" s="52"/>
      <c r="JEG3" s="52"/>
      <c r="JEH3" s="52"/>
      <c r="JEI3" s="52"/>
      <c r="JEJ3" s="52"/>
      <c r="JEK3" s="52"/>
      <c r="JEL3" s="52"/>
      <c r="JEM3" s="52"/>
      <c r="JEN3" s="52"/>
      <c r="JEO3" s="52"/>
      <c r="JEP3" s="52"/>
      <c r="JEQ3" s="52"/>
      <c r="JER3" s="52"/>
      <c r="JES3" s="52"/>
      <c r="JET3" s="52"/>
      <c r="JEU3" s="52"/>
      <c r="JEV3" s="52"/>
      <c r="JEW3" s="52"/>
      <c r="JEX3" s="52"/>
      <c r="JEY3" s="52"/>
      <c r="JEZ3" s="52"/>
      <c r="JFA3" s="52"/>
      <c r="JFB3" s="52"/>
      <c r="JFC3" s="52"/>
      <c r="JFD3" s="52"/>
      <c r="JFE3" s="52"/>
      <c r="JFF3" s="52"/>
      <c r="JFG3" s="52"/>
      <c r="JFH3" s="52"/>
      <c r="JFI3" s="52"/>
      <c r="JFJ3" s="52"/>
      <c r="JFK3" s="52"/>
      <c r="JFL3" s="52"/>
      <c r="JFM3" s="52"/>
      <c r="JFN3" s="52"/>
      <c r="JFO3" s="52"/>
      <c r="JFP3" s="52"/>
      <c r="JFQ3" s="52"/>
      <c r="JFR3" s="52"/>
      <c r="JFS3" s="52"/>
      <c r="JFT3" s="52"/>
      <c r="JFU3" s="52"/>
      <c r="JFV3" s="52"/>
      <c r="JFW3" s="52"/>
      <c r="JFX3" s="52"/>
      <c r="JFY3" s="52"/>
      <c r="JFZ3" s="52"/>
      <c r="JGA3" s="52"/>
      <c r="JGB3" s="52"/>
      <c r="JGC3" s="52"/>
      <c r="JGD3" s="52"/>
      <c r="JGE3" s="52"/>
      <c r="JGF3" s="52"/>
      <c r="JGG3" s="52"/>
      <c r="JGH3" s="52"/>
      <c r="JGI3" s="52"/>
      <c r="JGJ3" s="52"/>
      <c r="JGK3" s="52"/>
      <c r="JGL3" s="52"/>
      <c r="JGM3" s="52"/>
      <c r="JGN3" s="52"/>
      <c r="JGO3" s="52"/>
      <c r="JGP3" s="52"/>
      <c r="JGQ3" s="52"/>
      <c r="JGR3" s="52"/>
      <c r="JGS3" s="52"/>
      <c r="JGT3" s="52"/>
      <c r="JGU3" s="52"/>
      <c r="JGV3" s="52"/>
      <c r="JGW3" s="52"/>
      <c r="JGX3" s="52"/>
      <c r="JGY3" s="52"/>
      <c r="JGZ3" s="52"/>
      <c r="JHA3" s="52"/>
      <c r="JHB3" s="52"/>
      <c r="JHC3" s="52"/>
      <c r="JHD3" s="52"/>
      <c r="JHE3" s="52"/>
      <c r="JHF3" s="52"/>
      <c r="JHG3" s="52"/>
      <c r="JHH3" s="52"/>
      <c r="JHI3" s="52"/>
      <c r="JHJ3" s="52"/>
      <c r="JHK3" s="52"/>
      <c r="JHL3" s="52"/>
      <c r="JHM3" s="52"/>
      <c r="JHN3" s="52"/>
      <c r="JHO3" s="52"/>
      <c r="JHP3" s="52"/>
      <c r="JHQ3" s="52"/>
      <c r="JHR3" s="52"/>
      <c r="JHS3" s="52"/>
      <c r="JHT3" s="52"/>
      <c r="JHU3" s="52"/>
      <c r="JHV3" s="52"/>
      <c r="JHW3" s="52"/>
      <c r="JHX3" s="52"/>
      <c r="JHY3" s="52"/>
      <c r="JHZ3" s="52"/>
      <c r="JIA3" s="52"/>
      <c r="JIB3" s="52"/>
      <c r="JIC3" s="52"/>
      <c r="JID3" s="52"/>
      <c r="JIE3" s="52"/>
      <c r="JIF3" s="52"/>
      <c r="JIG3" s="52"/>
      <c r="JIH3" s="52"/>
      <c r="JII3" s="52"/>
      <c r="JIJ3" s="52"/>
      <c r="JIK3" s="52"/>
      <c r="JIL3" s="52"/>
      <c r="JIM3" s="52"/>
      <c r="JIN3" s="52"/>
      <c r="JIO3" s="52"/>
      <c r="JIP3" s="52"/>
      <c r="JIQ3" s="52"/>
      <c r="JIR3" s="52"/>
      <c r="JIS3" s="52"/>
      <c r="JIT3" s="52"/>
      <c r="JIU3" s="52"/>
      <c r="JIV3" s="52"/>
      <c r="JIW3" s="52"/>
      <c r="JIX3" s="52"/>
      <c r="JIY3" s="52"/>
      <c r="JIZ3" s="52"/>
      <c r="JJA3" s="52"/>
      <c r="JJB3" s="52"/>
      <c r="JJC3" s="52"/>
      <c r="JJD3" s="52"/>
      <c r="JJE3" s="52"/>
      <c r="JJF3" s="52"/>
      <c r="JJG3" s="52"/>
      <c r="JJH3" s="52"/>
      <c r="JJI3" s="52"/>
      <c r="JJJ3" s="52"/>
      <c r="JJK3" s="52"/>
      <c r="JJL3" s="52"/>
      <c r="JJM3" s="52"/>
      <c r="JJN3" s="52"/>
      <c r="JJO3" s="52"/>
      <c r="JJP3" s="52"/>
      <c r="JJQ3" s="52"/>
      <c r="JJR3" s="52"/>
      <c r="JJS3" s="52"/>
      <c r="JJT3" s="52"/>
      <c r="JJU3" s="52"/>
      <c r="JJV3" s="52"/>
      <c r="JJW3" s="52"/>
      <c r="JJX3" s="52"/>
      <c r="JJY3" s="52"/>
      <c r="JJZ3" s="52"/>
      <c r="JKA3" s="52"/>
      <c r="JKB3" s="52"/>
      <c r="JKC3" s="52"/>
      <c r="JKD3" s="52"/>
      <c r="JKE3" s="52"/>
      <c r="JKF3" s="52"/>
      <c r="JKG3" s="52"/>
      <c r="JKH3" s="52"/>
      <c r="JKI3" s="52"/>
      <c r="JKJ3" s="52"/>
      <c r="JKK3" s="52"/>
      <c r="JKL3" s="52"/>
      <c r="JKM3" s="52"/>
      <c r="JKN3" s="52"/>
      <c r="JKO3" s="52"/>
      <c r="JKP3" s="52"/>
      <c r="JKQ3" s="52"/>
      <c r="JKR3" s="52"/>
      <c r="JKS3" s="52"/>
      <c r="JKT3" s="52"/>
      <c r="JKU3" s="52"/>
      <c r="JKV3" s="52"/>
      <c r="JKW3" s="52"/>
      <c r="JKX3" s="52"/>
      <c r="JKY3" s="52"/>
      <c r="JKZ3" s="52"/>
      <c r="JLA3" s="52"/>
      <c r="JLB3" s="52"/>
      <c r="JLC3" s="52"/>
      <c r="JLD3" s="52"/>
      <c r="JLE3" s="52"/>
      <c r="JLF3" s="52"/>
      <c r="JLG3" s="52"/>
      <c r="JLH3" s="52"/>
      <c r="JLI3" s="52"/>
      <c r="JLJ3" s="52"/>
      <c r="JLK3" s="52"/>
      <c r="JLL3" s="52"/>
      <c r="JLM3" s="52"/>
      <c r="JLN3" s="52"/>
      <c r="JLO3" s="52"/>
      <c r="JLP3" s="52"/>
      <c r="JLQ3" s="52"/>
      <c r="JLR3" s="52"/>
      <c r="JLS3" s="52"/>
      <c r="JLT3" s="52"/>
      <c r="JLU3" s="52"/>
      <c r="JLV3" s="52"/>
      <c r="JLW3" s="52"/>
      <c r="JLX3" s="52"/>
      <c r="JLY3" s="52"/>
      <c r="JLZ3" s="52"/>
      <c r="JMA3" s="52"/>
      <c r="JMB3" s="52"/>
      <c r="JMC3" s="52"/>
      <c r="JMD3" s="52"/>
      <c r="JME3" s="52"/>
      <c r="JMF3" s="52"/>
      <c r="JMG3" s="52"/>
      <c r="JMH3" s="52"/>
      <c r="JMI3" s="52"/>
      <c r="JMJ3" s="52"/>
      <c r="JMK3" s="52"/>
      <c r="JML3" s="52"/>
      <c r="JMM3" s="52"/>
      <c r="JMN3" s="52"/>
      <c r="JMO3" s="52"/>
      <c r="JMP3" s="52"/>
      <c r="JMQ3" s="52"/>
      <c r="JMR3" s="52"/>
      <c r="JMS3" s="52"/>
      <c r="JMT3" s="52"/>
      <c r="JMU3" s="52"/>
      <c r="JMV3" s="52"/>
      <c r="JMW3" s="52"/>
      <c r="JMX3" s="52"/>
      <c r="JMY3" s="52"/>
      <c r="JMZ3" s="52"/>
      <c r="JNA3" s="52"/>
      <c r="JNB3" s="52"/>
      <c r="JNC3" s="52"/>
      <c r="JND3" s="52"/>
      <c r="JNE3" s="52"/>
      <c r="JNF3" s="52"/>
      <c r="JNG3" s="52"/>
      <c r="JNH3" s="52"/>
      <c r="JNI3" s="52"/>
      <c r="JNJ3" s="52"/>
      <c r="JNK3" s="52"/>
      <c r="JNL3" s="52"/>
      <c r="JNM3" s="52"/>
      <c r="JNN3" s="52"/>
      <c r="JNO3" s="52"/>
      <c r="JNP3" s="52"/>
      <c r="JNQ3" s="52"/>
      <c r="JNR3" s="52"/>
      <c r="JNS3" s="52"/>
      <c r="JNT3" s="52"/>
      <c r="JNU3" s="52"/>
      <c r="JNV3" s="52"/>
      <c r="JNW3" s="52"/>
      <c r="JNX3" s="52"/>
      <c r="JNY3" s="52"/>
      <c r="JNZ3" s="52"/>
      <c r="JOA3" s="52"/>
      <c r="JOB3" s="52"/>
      <c r="JOC3" s="52"/>
      <c r="JOD3" s="52"/>
      <c r="JOE3" s="52"/>
      <c r="JOF3" s="52"/>
      <c r="JOG3" s="52"/>
      <c r="JOH3" s="52"/>
      <c r="JOI3" s="52"/>
      <c r="JOJ3" s="52"/>
      <c r="JOK3" s="52"/>
      <c r="JOL3" s="52"/>
      <c r="JOM3" s="52"/>
      <c r="JON3" s="52"/>
      <c r="JOO3" s="52"/>
      <c r="JOP3" s="52"/>
      <c r="JOQ3" s="52"/>
      <c r="JOR3" s="52"/>
      <c r="JOS3" s="52"/>
      <c r="JOT3" s="52"/>
      <c r="JOU3" s="52"/>
      <c r="JOV3" s="52"/>
      <c r="JOW3" s="52"/>
      <c r="JOX3" s="52"/>
      <c r="JOY3" s="52"/>
      <c r="JOZ3" s="52"/>
      <c r="JPA3" s="52"/>
      <c r="JPB3" s="52"/>
      <c r="JPC3" s="52"/>
      <c r="JPD3" s="52"/>
      <c r="JPE3" s="52"/>
      <c r="JPF3" s="52"/>
      <c r="JPG3" s="52"/>
      <c r="JPH3" s="52"/>
      <c r="JPI3" s="52"/>
      <c r="JPJ3" s="52"/>
      <c r="JPK3" s="52"/>
      <c r="JPL3" s="52"/>
      <c r="JPM3" s="52"/>
      <c r="JPN3" s="52"/>
      <c r="JPO3" s="52"/>
      <c r="JPP3" s="52"/>
      <c r="JPQ3" s="52"/>
      <c r="JPR3" s="52"/>
      <c r="JPS3" s="52"/>
      <c r="JPT3" s="52"/>
      <c r="JPU3" s="52"/>
      <c r="JPV3" s="52"/>
      <c r="JPW3" s="52"/>
      <c r="JPX3" s="52"/>
      <c r="JPY3" s="52"/>
      <c r="JPZ3" s="52"/>
      <c r="JQA3" s="52"/>
      <c r="JQB3" s="52"/>
      <c r="JQC3" s="52"/>
      <c r="JQD3" s="52"/>
      <c r="JQE3" s="52"/>
      <c r="JQF3" s="52"/>
      <c r="JQG3" s="52"/>
      <c r="JQH3" s="52"/>
      <c r="JQI3" s="52"/>
      <c r="JQJ3" s="52"/>
      <c r="JQK3" s="52"/>
      <c r="JQL3" s="52"/>
      <c r="JQM3" s="52"/>
      <c r="JQN3" s="52"/>
      <c r="JQO3" s="52"/>
      <c r="JQP3" s="52"/>
      <c r="JQQ3" s="52"/>
      <c r="JQR3" s="52"/>
      <c r="JQS3" s="52"/>
      <c r="JQT3" s="52"/>
      <c r="JQU3" s="52"/>
      <c r="JQV3" s="52"/>
      <c r="JQW3" s="52"/>
      <c r="JQX3" s="52"/>
      <c r="JQY3" s="52"/>
      <c r="JQZ3" s="52"/>
      <c r="JRA3" s="52"/>
      <c r="JRB3" s="52"/>
      <c r="JRC3" s="52"/>
      <c r="JRD3" s="52"/>
      <c r="JRE3" s="52"/>
      <c r="JRF3" s="52"/>
      <c r="JRG3" s="52"/>
      <c r="JRH3" s="52"/>
      <c r="JRI3" s="52"/>
      <c r="JRJ3" s="52"/>
      <c r="JRK3" s="52"/>
      <c r="JRL3" s="52"/>
      <c r="JRM3" s="52"/>
      <c r="JRN3" s="52"/>
      <c r="JRO3" s="52"/>
      <c r="JRP3" s="52"/>
      <c r="JRQ3" s="52"/>
      <c r="JRR3" s="52"/>
      <c r="JRS3" s="52"/>
      <c r="JRT3" s="52"/>
      <c r="JRU3" s="52"/>
      <c r="JRV3" s="52"/>
      <c r="JRW3" s="52"/>
      <c r="JRX3" s="52"/>
      <c r="JRY3" s="52"/>
      <c r="JRZ3" s="52"/>
      <c r="JSA3" s="52"/>
      <c r="JSB3" s="52"/>
      <c r="JSC3" s="52"/>
      <c r="JSD3" s="52"/>
      <c r="JSE3" s="52"/>
      <c r="JSF3" s="52"/>
      <c r="JSG3" s="52"/>
      <c r="JSH3" s="52"/>
      <c r="JSI3" s="52"/>
      <c r="JSJ3" s="52"/>
      <c r="JSK3" s="52"/>
      <c r="JSL3" s="52"/>
      <c r="JSM3" s="52"/>
      <c r="JSN3" s="52"/>
      <c r="JSO3" s="52"/>
      <c r="JSP3" s="52"/>
      <c r="JSQ3" s="52"/>
      <c r="JSR3" s="52"/>
      <c r="JSS3" s="52"/>
      <c r="JST3" s="52"/>
      <c r="JSU3" s="52"/>
      <c r="JSV3" s="52"/>
      <c r="JSW3" s="52"/>
      <c r="JSX3" s="52"/>
      <c r="JSY3" s="52"/>
      <c r="JSZ3" s="52"/>
      <c r="JTA3" s="52"/>
      <c r="JTB3" s="52"/>
      <c r="JTC3" s="52"/>
      <c r="JTD3" s="52"/>
      <c r="JTE3" s="52"/>
      <c r="JTF3" s="52"/>
      <c r="JTG3" s="52"/>
      <c r="JTH3" s="52"/>
      <c r="JTI3" s="52"/>
      <c r="JTJ3" s="52"/>
      <c r="JTK3" s="52"/>
      <c r="JTL3" s="52"/>
      <c r="JTM3" s="52"/>
      <c r="JTN3" s="52"/>
      <c r="JTO3" s="52"/>
      <c r="JTP3" s="52"/>
      <c r="JTQ3" s="52"/>
      <c r="JTR3" s="52"/>
      <c r="JTS3" s="52"/>
      <c r="JTT3" s="52"/>
      <c r="JTU3" s="52"/>
      <c r="JTV3" s="52"/>
      <c r="JTW3" s="52"/>
      <c r="JTX3" s="52"/>
      <c r="JTY3" s="52"/>
      <c r="JTZ3" s="52"/>
      <c r="JUA3" s="52"/>
      <c r="JUB3" s="52"/>
      <c r="JUC3" s="52"/>
      <c r="JUD3" s="52"/>
      <c r="JUE3" s="52"/>
      <c r="JUF3" s="52"/>
      <c r="JUG3" s="52"/>
      <c r="JUH3" s="52"/>
      <c r="JUI3" s="52"/>
      <c r="JUJ3" s="52"/>
      <c r="JUK3" s="52"/>
      <c r="JUL3" s="52"/>
      <c r="JUM3" s="52"/>
      <c r="JUN3" s="52"/>
      <c r="JUO3" s="52"/>
      <c r="JUP3" s="52"/>
      <c r="JUQ3" s="52"/>
      <c r="JUR3" s="52"/>
      <c r="JUS3" s="52"/>
      <c r="JUT3" s="52"/>
      <c r="JUU3" s="52"/>
      <c r="JUV3" s="52"/>
      <c r="JUW3" s="52"/>
      <c r="JUX3" s="52"/>
      <c r="JUY3" s="52"/>
      <c r="JUZ3" s="52"/>
      <c r="JVA3" s="52"/>
      <c r="JVB3" s="52"/>
      <c r="JVC3" s="52"/>
      <c r="JVD3" s="52"/>
      <c r="JVE3" s="52"/>
      <c r="JVF3" s="52"/>
      <c r="JVG3" s="52"/>
      <c r="JVH3" s="52"/>
      <c r="JVI3" s="52"/>
      <c r="JVJ3" s="52"/>
      <c r="JVK3" s="52"/>
      <c r="JVL3" s="52"/>
      <c r="JVM3" s="52"/>
      <c r="JVN3" s="52"/>
      <c r="JVO3" s="52"/>
      <c r="JVP3" s="52"/>
      <c r="JVQ3" s="52"/>
      <c r="JVR3" s="52"/>
      <c r="JVS3" s="52"/>
      <c r="JVT3" s="52"/>
      <c r="JVU3" s="52"/>
      <c r="JVV3" s="52"/>
      <c r="JVW3" s="52"/>
      <c r="JVX3" s="52"/>
      <c r="JVY3" s="52"/>
      <c r="JVZ3" s="52"/>
      <c r="JWA3" s="52"/>
      <c r="JWB3" s="52"/>
      <c r="JWC3" s="52"/>
      <c r="JWD3" s="52"/>
      <c r="JWE3" s="52"/>
      <c r="JWF3" s="52"/>
      <c r="JWG3" s="52"/>
      <c r="JWH3" s="52"/>
      <c r="JWI3" s="52"/>
      <c r="JWJ3" s="52"/>
      <c r="JWK3" s="52"/>
      <c r="JWL3" s="52"/>
      <c r="JWM3" s="52"/>
      <c r="JWN3" s="52"/>
      <c r="JWO3" s="52"/>
      <c r="JWP3" s="52"/>
      <c r="JWQ3" s="52"/>
      <c r="JWR3" s="52"/>
      <c r="JWS3" s="52"/>
      <c r="JWT3" s="52"/>
      <c r="JWU3" s="52"/>
      <c r="JWV3" s="52"/>
      <c r="JWW3" s="52"/>
      <c r="JWX3" s="52"/>
      <c r="JWY3" s="52"/>
      <c r="JWZ3" s="52"/>
      <c r="JXA3" s="52"/>
      <c r="JXB3" s="52"/>
      <c r="JXC3" s="52"/>
      <c r="JXD3" s="52"/>
      <c r="JXE3" s="52"/>
      <c r="JXF3" s="52"/>
      <c r="JXG3" s="52"/>
      <c r="JXH3" s="52"/>
      <c r="JXI3" s="52"/>
      <c r="JXJ3" s="52"/>
      <c r="JXK3" s="52"/>
      <c r="JXL3" s="52"/>
      <c r="JXM3" s="52"/>
      <c r="JXN3" s="52"/>
      <c r="JXO3" s="52"/>
      <c r="JXP3" s="52"/>
      <c r="JXQ3" s="52"/>
      <c r="JXR3" s="52"/>
      <c r="JXS3" s="52"/>
      <c r="JXT3" s="52"/>
      <c r="JXU3" s="52"/>
      <c r="JXV3" s="52"/>
      <c r="JXW3" s="52"/>
      <c r="JXX3" s="52"/>
      <c r="JXY3" s="52"/>
      <c r="JXZ3" s="52"/>
      <c r="JYA3" s="52"/>
      <c r="JYB3" s="52"/>
      <c r="JYC3" s="52"/>
      <c r="JYD3" s="52"/>
      <c r="JYE3" s="52"/>
      <c r="JYF3" s="52"/>
      <c r="JYG3" s="52"/>
      <c r="JYH3" s="52"/>
      <c r="JYI3" s="52"/>
      <c r="JYJ3" s="52"/>
      <c r="JYK3" s="52"/>
      <c r="JYL3" s="52"/>
      <c r="JYM3" s="52"/>
      <c r="JYN3" s="52"/>
      <c r="JYO3" s="52"/>
      <c r="JYP3" s="52"/>
      <c r="JYQ3" s="52"/>
      <c r="JYR3" s="52"/>
      <c r="JYS3" s="52"/>
      <c r="JYT3" s="52"/>
      <c r="JYU3" s="52"/>
      <c r="JYV3" s="52"/>
      <c r="JYW3" s="52"/>
      <c r="JYX3" s="52"/>
      <c r="JYY3" s="52"/>
      <c r="JYZ3" s="52"/>
      <c r="JZA3" s="52"/>
      <c r="JZB3" s="52"/>
      <c r="JZC3" s="52"/>
      <c r="JZD3" s="52"/>
      <c r="JZE3" s="52"/>
      <c r="JZF3" s="52"/>
      <c r="JZG3" s="52"/>
      <c r="JZH3" s="52"/>
      <c r="JZI3" s="52"/>
      <c r="JZJ3" s="52"/>
      <c r="JZK3" s="52"/>
      <c r="JZL3" s="52"/>
      <c r="JZM3" s="52"/>
      <c r="JZN3" s="52"/>
      <c r="JZO3" s="52"/>
      <c r="JZP3" s="52"/>
      <c r="JZQ3" s="52"/>
      <c r="JZR3" s="52"/>
      <c r="JZS3" s="52"/>
      <c r="JZT3" s="52"/>
      <c r="JZU3" s="52"/>
      <c r="JZV3" s="52"/>
      <c r="JZW3" s="52"/>
      <c r="JZX3" s="52"/>
      <c r="JZY3" s="52"/>
      <c r="JZZ3" s="52"/>
      <c r="KAA3" s="52"/>
      <c r="KAB3" s="52"/>
      <c r="KAC3" s="52"/>
      <c r="KAD3" s="52"/>
      <c r="KAE3" s="52"/>
      <c r="KAF3" s="52"/>
      <c r="KAG3" s="52"/>
      <c r="KAH3" s="52"/>
      <c r="KAI3" s="52"/>
      <c r="KAJ3" s="52"/>
      <c r="KAK3" s="52"/>
      <c r="KAL3" s="52"/>
      <c r="KAM3" s="52"/>
      <c r="KAN3" s="52"/>
      <c r="KAO3" s="52"/>
      <c r="KAP3" s="52"/>
      <c r="KAQ3" s="52"/>
      <c r="KAR3" s="52"/>
      <c r="KAS3" s="52"/>
      <c r="KAT3" s="52"/>
      <c r="KAU3" s="52"/>
      <c r="KAV3" s="52"/>
      <c r="KAW3" s="52"/>
      <c r="KAX3" s="52"/>
      <c r="KAY3" s="52"/>
      <c r="KAZ3" s="52"/>
      <c r="KBA3" s="52"/>
      <c r="KBB3" s="52"/>
      <c r="KBC3" s="52"/>
      <c r="KBD3" s="52"/>
      <c r="KBE3" s="52"/>
      <c r="KBF3" s="52"/>
      <c r="KBG3" s="52"/>
      <c r="KBH3" s="52"/>
      <c r="KBI3" s="52"/>
      <c r="KBJ3" s="52"/>
      <c r="KBK3" s="52"/>
      <c r="KBL3" s="52"/>
      <c r="KBM3" s="52"/>
      <c r="KBN3" s="52"/>
      <c r="KBO3" s="52"/>
      <c r="KBP3" s="52"/>
      <c r="KBQ3" s="52"/>
      <c r="KBR3" s="52"/>
      <c r="KBS3" s="52"/>
      <c r="KBT3" s="52"/>
      <c r="KBU3" s="52"/>
      <c r="KBV3" s="52"/>
      <c r="KBW3" s="52"/>
      <c r="KBX3" s="52"/>
      <c r="KBY3" s="52"/>
      <c r="KBZ3" s="52"/>
      <c r="KCA3" s="52"/>
      <c r="KCB3" s="52"/>
      <c r="KCC3" s="52"/>
      <c r="KCD3" s="52"/>
      <c r="KCE3" s="52"/>
      <c r="KCF3" s="52"/>
      <c r="KCG3" s="52"/>
      <c r="KCH3" s="52"/>
      <c r="KCI3" s="52"/>
      <c r="KCJ3" s="52"/>
      <c r="KCK3" s="52"/>
      <c r="KCL3" s="52"/>
      <c r="KCM3" s="52"/>
      <c r="KCN3" s="52"/>
      <c r="KCO3" s="52"/>
      <c r="KCP3" s="52"/>
      <c r="KCQ3" s="52"/>
      <c r="KCR3" s="52"/>
      <c r="KCS3" s="52"/>
      <c r="KCT3" s="52"/>
      <c r="KCU3" s="52"/>
      <c r="KCV3" s="52"/>
      <c r="KCW3" s="52"/>
      <c r="KCX3" s="52"/>
      <c r="KCY3" s="52"/>
      <c r="KCZ3" s="52"/>
      <c r="KDA3" s="52"/>
      <c r="KDB3" s="52"/>
      <c r="KDC3" s="52"/>
      <c r="KDD3" s="52"/>
      <c r="KDE3" s="52"/>
      <c r="KDF3" s="52"/>
      <c r="KDG3" s="52"/>
      <c r="KDH3" s="52"/>
      <c r="KDI3" s="52"/>
      <c r="KDJ3" s="52"/>
      <c r="KDK3" s="52"/>
      <c r="KDL3" s="52"/>
      <c r="KDM3" s="52"/>
      <c r="KDN3" s="52"/>
      <c r="KDO3" s="52"/>
      <c r="KDP3" s="52"/>
      <c r="KDQ3" s="52"/>
      <c r="KDR3" s="52"/>
      <c r="KDS3" s="52"/>
      <c r="KDT3" s="52"/>
      <c r="KDU3" s="52"/>
      <c r="KDV3" s="52"/>
      <c r="KDW3" s="52"/>
      <c r="KDX3" s="52"/>
      <c r="KDY3" s="52"/>
      <c r="KDZ3" s="52"/>
      <c r="KEA3" s="52"/>
      <c r="KEB3" s="52"/>
      <c r="KEC3" s="52"/>
      <c r="KED3" s="52"/>
      <c r="KEE3" s="52"/>
      <c r="KEF3" s="52"/>
      <c r="KEG3" s="52"/>
      <c r="KEH3" s="52"/>
      <c r="KEI3" s="52"/>
      <c r="KEJ3" s="52"/>
      <c r="KEK3" s="52"/>
      <c r="KEL3" s="52"/>
      <c r="KEM3" s="52"/>
      <c r="KEN3" s="52"/>
      <c r="KEO3" s="52"/>
      <c r="KEP3" s="52"/>
      <c r="KEQ3" s="52"/>
      <c r="KER3" s="52"/>
      <c r="KES3" s="52"/>
      <c r="KET3" s="52"/>
      <c r="KEU3" s="52"/>
      <c r="KEV3" s="52"/>
      <c r="KEW3" s="52"/>
      <c r="KEX3" s="52"/>
      <c r="KEY3" s="52"/>
      <c r="KEZ3" s="52"/>
      <c r="KFA3" s="52"/>
      <c r="KFB3" s="52"/>
      <c r="KFC3" s="52"/>
      <c r="KFD3" s="52"/>
      <c r="KFE3" s="52"/>
      <c r="KFF3" s="52"/>
      <c r="KFG3" s="52"/>
      <c r="KFH3" s="52"/>
      <c r="KFI3" s="52"/>
      <c r="KFJ3" s="52"/>
      <c r="KFK3" s="52"/>
      <c r="KFL3" s="52"/>
      <c r="KFM3" s="52"/>
      <c r="KFN3" s="52"/>
      <c r="KFO3" s="52"/>
      <c r="KFP3" s="52"/>
      <c r="KFQ3" s="52"/>
      <c r="KFR3" s="52"/>
      <c r="KFS3" s="52"/>
      <c r="KFT3" s="52"/>
      <c r="KFU3" s="52"/>
      <c r="KFV3" s="52"/>
      <c r="KFW3" s="52"/>
      <c r="KFX3" s="52"/>
      <c r="KFY3" s="52"/>
      <c r="KFZ3" s="52"/>
      <c r="KGA3" s="52"/>
      <c r="KGB3" s="52"/>
      <c r="KGC3" s="52"/>
      <c r="KGD3" s="52"/>
      <c r="KGE3" s="52"/>
      <c r="KGF3" s="52"/>
      <c r="KGG3" s="52"/>
      <c r="KGH3" s="52"/>
      <c r="KGI3" s="52"/>
      <c r="KGJ3" s="52"/>
      <c r="KGK3" s="52"/>
      <c r="KGL3" s="52"/>
      <c r="KGM3" s="52"/>
      <c r="KGN3" s="52"/>
      <c r="KGO3" s="52"/>
      <c r="KGP3" s="52"/>
      <c r="KGQ3" s="52"/>
      <c r="KGR3" s="52"/>
      <c r="KGS3" s="52"/>
      <c r="KGT3" s="52"/>
      <c r="KGU3" s="52"/>
      <c r="KGV3" s="52"/>
      <c r="KGW3" s="52"/>
      <c r="KGX3" s="52"/>
      <c r="KGY3" s="52"/>
      <c r="KGZ3" s="52"/>
      <c r="KHA3" s="52"/>
      <c r="KHB3" s="52"/>
      <c r="KHC3" s="52"/>
      <c r="KHD3" s="52"/>
      <c r="KHE3" s="52"/>
      <c r="KHF3" s="52"/>
      <c r="KHG3" s="52"/>
      <c r="KHH3" s="52"/>
      <c r="KHI3" s="52"/>
      <c r="KHJ3" s="52"/>
      <c r="KHK3" s="52"/>
      <c r="KHL3" s="52"/>
      <c r="KHM3" s="52"/>
      <c r="KHN3" s="52"/>
      <c r="KHO3" s="52"/>
      <c r="KHP3" s="52"/>
      <c r="KHQ3" s="52"/>
      <c r="KHR3" s="52"/>
      <c r="KHS3" s="52"/>
      <c r="KHT3" s="52"/>
      <c r="KHU3" s="52"/>
      <c r="KHV3" s="52"/>
      <c r="KHW3" s="52"/>
      <c r="KHX3" s="52"/>
      <c r="KHY3" s="52"/>
      <c r="KHZ3" s="52"/>
      <c r="KIA3" s="52"/>
      <c r="KIB3" s="52"/>
      <c r="KIC3" s="52"/>
      <c r="KID3" s="52"/>
      <c r="KIE3" s="52"/>
      <c r="KIF3" s="52"/>
      <c r="KIG3" s="52"/>
      <c r="KIH3" s="52"/>
      <c r="KII3" s="52"/>
      <c r="KIJ3" s="52"/>
      <c r="KIK3" s="52"/>
      <c r="KIL3" s="52"/>
      <c r="KIM3" s="52"/>
      <c r="KIN3" s="52"/>
      <c r="KIO3" s="52"/>
      <c r="KIP3" s="52"/>
      <c r="KIQ3" s="52"/>
      <c r="KIR3" s="52"/>
      <c r="KIS3" s="52"/>
      <c r="KIT3" s="52"/>
      <c r="KIU3" s="52"/>
      <c r="KIV3" s="52"/>
      <c r="KIW3" s="52"/>
      <c r="KIX3" s="52"/>
      <c r="KIY3" s="52"/>
      <c r="KIZ3" s="52"/>
      <c r="KJA3" s="52"/>
      <c r="KJB3" s="52"/>
      <c r="KJC3" s="52"/>
      <c r="KJD3" s="52"/>
      <c r="KJE3" s="52"/>
      <c r="KJF3" s="52"/>
      <c r="KJG3" s="52"/>
      <c r="KJH3" s="52"/>
      <c r="KJI3" s="52"/>
      <c r="KJJ3" s="52"/>
      <c r="KJK3" s="52"/>
      <c r="KJL3" s="52"/>
      <c r="KJM3" s="52"/>
      <c r="KJN3" s="52"/>
      <c r="KJO3" s="52"/>
      <c r="KJP3" s="52"/>
      <c r="KJQ3" s="52"/>
      <c r="KJR3" s="52"/>
      <c r="KJS3" s="52"/>
      <c r="KJT3" s="52"/>
      <c r="KJU3" s="52"/>
      <c r="KJV3" s="52"/>
      <c r="KJW3" s="52"/>
      <c r="KJX3" s="52"/>
      <c r="KJY3" s="52"/>
      <c r="KJZ3" s="52"/>
      <c r="KKA3" s="52"/>
      <c r="KKB3" s="52"/>
      <c r="KKC3" s="52"/>
      <c r="KKD3" s="52"/>
      <c r="KKE3" s="52"/>
      <c r="KKF3" s="52"/>
      <c r="KKG3" s="52"/>
      <c r="KKH3" s="52"/>
      <c r="KKI3" s="52"/>
      <c r="KKJ3" s="52"/>
      <c r="KKK3" s="52"/>
      <c r="KKL3" s="52"/>
      <c r="KKM3" s="52"/>
      <c r="KKN3" s="52"/>
      <c r="KKO3" s="52"/>
      <c r="KKP3" s="52"/>
      <c r="KKQ3" s="52"/>
      <c r="KKR3" s="52"/>
      <c r="KKS3" s="52"/>
      <c r="KKT3" s="52"/>
      <c r="KKU3" s="52"/>
      <c r="KKV3" s="52"/>
      <c r="KKW3" s="52"/>
      <c r="KKX3" s="52"/>
      <c r="KKY3" s="52"/>
      <c r="KKZ3" s="52"/>
      <c r="KLA3" s="52"/>
      <c r="KLB3" s="52"/>
      <c r="KLC3" s="52"/>
      <c r="KLD3" s="52"/>
      <c r="KLE3" s="52"/>
      <c r="KLF3" s="52"/>
      <c r="KLG3" s="52"/>
      <c r="KLH3" s="52"/>
      <c r="KLI3" s="52"/>
      <c r="KLJ3" s="52"/>
      <c r="KLK3" s="52"/>
      <c r="KLL3" s="52"/>
      <c r="KLM3" s="52"/>
      <c r="KLN3" s="52"/>
      <c r="KLO3" s="52"/>
      <c r="KLP3" s="52"/>
      <c r="KLQ3" s="52"/>
      <c r="KLR3" s="52"/>
      <c r="KLS3" s="52"/>
      <c r="KLT3" s="52"/>
      <c r="KLU3" s="52"/>
      <c r="KLV3" s="52"/>
      <c r="KLW3" s="52"/>
      <c r="KLX3" s="52"/>
      <c r="KLY3" s="52"/>
      <c r="KLZ3" s="52"/>
      <c r="KMA3" s="52"/>
      <c r="KMB3" s="52"/>
      <c r="KMC3" s="52"/>
      <c r="KMD3" s="52"/>
      <c r="KME3" s="52"/>
      <c r="KMF3" s="52"/>
      <c r="KMG3" s="52"/>
      <c r="KMH3" s="52"/>
      <c r="KMI3" s="52"/>
      <c r="KMJ3" s="52"/>
      <c r="KMK3" s="52"/>
      <c r="KML3" s="52"/>
      <c r="KMM3" s="52"/>
      <c r="KMN3" s="52"/>
      <c r="KMO3" s="52"/>
      <c r="KMP3" s="52"/>
      <c r="KMQ3" s="52"/>
      <c r="KMR3" s="52"/>
      <c r="KMS3" s="52"/>
      <c r="KMT3" s="52"/>
      <c r="KMU3" s="52"/>
      <c r="KMV3" s="52"/>
      <c r="KMW3" s="52"/>
      <c r="KMX3" s="52"/>
      <c r="KMY3" s="52"/>
      <c r="KMZ3" s="52"/>
      <c r="KNA3" s="52"/>
      <c r="KNB3" s="52"/>
      <c r="KNC3" s="52"/>
      <c r="KND3" s="52"/>
      <c r="KNE3" s="52"/>
      <c r="KNF3" s="52"/>
      <c r="KNG3" s="52"/>
      <c r="KNH3" s="52"/>
      <c r="KNI3" s="52"/>
      <c r="KNJ3" s="52"/>
      <c r="KNK3" s="52"/>
      <c r="KNL3" s="52"/>
      <c r="KNM3" s="52"/>
      <c r="KNN3" s="52"/>
      <c r="KNO3" s="52"/>
      <c r="KNP3" s="52"/>
      <c r="KNQ3" s="52"/>
      <c r="KNR3" s="52"/>
      <c r="KNS3" s="52"/>
      <c r="KNT3" s="52"/>
      <c r="KNU3" s="52"/>
      <c r="KNV3" s="52"/>
      <c r="KNW3" s="52"/>
      <c r="KNX3" s="52"/>
      <c r="KNY3" s="52"/>
      <c r="KNZ3" s="52"/>
      <c r="KOA3" s="52"/>
      <c r="KOB3" s="52"/>
      <c r="KOC3" s="52"/>
      <c r="KOD3" s="52"/>
      <c r="KOE3" s="52"/>
      <c r="KOF3" s="52"/>
      <c r="KOG3" s="52"/>
      <c r="KOH3" s="52"/>
      <c r="KOI3" s="52"/>
      <c r="KOJ3" s="52"/>
      <c r="KOK3" s="52"/>
      <c r="KOL3" s="52"/>
      <c r="KOM3" s="52"/>
      <c r="KON3" s="52"/>
      <c r="KOO3" s="52"/>
      <c r="KOP3" s="52"/>
      <c r="KOQ3" s="52"/>
      <c r="KOR3" s="52"/>
      <c r="KOS3" s="52"/>
      <c r="KOT3" s="52"/>
      <c r="KOU3" s="52"/>
      <c r="KOV3" s="52"/>
      <c r="KOW3" s="52"/>
      <c r="KOX3" s="52"/>
      <c r="KOY3" s="52"/>
      <c r="KOZ3" s="52"/>
      <c r="KPA3" s="52"/>
      <c r="KPB3" s="52"/>
      <c r="KPC3" s="52"/>
      <c r="KPD3" s="52"/>
      <c r="KPE3" s="52"/>
      <c r="KPF3" s="52"/>
      <c r="KPG3" s="52"/>
      <c r="KPH3" s="52"/>
      <c r="KPI3" s="52"/>
      <c r="KPJ3" s="52"/>
      <c r="KPK3" s="52"/>
      <c r="KPL3" s="52"/>
      <c r="KPM3" s="52"/>
      <c r="KPN3" s="52"/>
      <c r="KPO3" s="52"/>
      <c r="KPP3" s="52"/>
      <c r="KPQ3" s="52"/>
      <c r="KPR3" s="52"/>
      <c r="KPS3" s="52"/>
      <c r="KPT3" s="52"/>
      <c r="KPU3" s="52"/>
      <c r="KPV3" s="52"/>
      <c r="KPW3" s="52"/>
      <c r="KPX3" s="52"/>
      <c r="KPY3" s="52"/>
      <c r="KPZ3" s="52"/>
      <c r="KQA3" s="52"/>
      <c r="KQB3" s="52"/>
      <c r="KQC3" s="52"/>
      <c r="KQD3" s="52"/>
      <c r="KQE3" s="52"/>
      <c r="KQF3" s="52"/>
      <c r="KQG3" s="52"/>
      <c r="KQH3" s="52"/>
      <c r="KQI3" s="52"/>
      <c r="KQJ3" s="52"/>
      <c r="KQK3" s="52"/>
      <c r="KQL3" s="52"/>
      <c r="KQM3" s="52"/>
      <c r="KQN3" s="52"/>
      <c r="KQO3" s="52"/>
      <c r="KQP3" s="52"/>
      <c r="KQQ3" s="52"/>
      <c r="KQR3" s="52"/>
      <c r="KQS3" s="52"/>
      <c r="KQT3" s="52"/>
      <c r="KQU3" s="52"/>
      <c r="KQV3" s="52"/>
      <c r="KQW3" s="52"/>
      <c r="KQX3" s="52"/>
      <c r="KQY3" s="52"/>
      <c r="KQZ3" s="52"/>
      <c r="KRA3" s="52"/>
      <c r="KRB3" s="52"/>
      <c r="KRC3" s="52"/>
      <c r="KRD3" s="52"/>
      <c r="KRE3" s="52"/>
      <c r="KRF3" s="52"/>
      <c r="KRG3" s="52"/>
      <c r="KRH3" s="52"/>
      <c r="KRI3" s="52"/>
      <c r="KRJ3" s="52"/>
      <c r="KRK3" s="52"/>
      <c r="KRL3" s="52"/>
      <c r="KRM3" s="52"/>
      <c r="KRN3" s="52"/>
      <c r="KRO3" s="52"/>
      <c r="KRP3" s="52"/>
      <c r="KRQ3" s="52"/>
      <c r="KRR3" s="52"/>
      <c r="KRS3" s="52"/>
      <c r="KRT3" s="52"/>
      <c r="KRU3" s="52"/>
      <c r="KRV3" s="52"/>
      <c r="KRW3" s="52"/>
      <c r="KRX3" s="52"/>
      <c r="KRY3" s="52"/>
      <c r="KRZ3" s="52"/>
      <c r="KSA3" s="52"/>
      <c r="KSB3" s="52"/>
      <c r="KSC3" s="52"/>
      <c r="KSD3" s="52"/>
      <c r="KSE3" s="52"/>
      <c r="KSF3" s="52"/>
      <c r="KSG3" s="52"/>
      <c r="KSH3" s="52"/>
      <c r="KSI3" s="52"/>
      <c r="KSJ3" s="52"/>
      <c r="KSK3" s="52"/>
      <c r="KSL3" s="52"/>
      <c r="KSM3" s="52"/>
      <c r="KSN3" s="52"/>
      <c r="KSO3" s="52"/>
      <c r="KSP3" s="52"/>
      <c r="KSQ3" s="52"/>
      <c r="KSR3" s="52"/>
      <c r="KSS3" s="52"/>
      <c r="KST3" s="52"/>
      <c r="KSU3" s="52"/>
      <c r="KSV3" s="52"/>
      <c r="KSW3" s="52"/>
      <c r="KSX3" s="52"/>
      <c r="KSY3" s="52"/>
      <c r="KSZ3" s="52"/>
      <c r="KTA3" s="52"/>
      <c r="KTB3" s="52"/>
      <c r="KTC3" s="52"/>
      <c r="KTD3" s="52"/>
      <c r="KTE3" s="52"/>
      <c r="KTF3" s="52"/>
      <c r="KTG3" s="52"/>
      <c r="KTH3" s="52"/>
      <c r="KTI3" s="52"/>
      <c r="KTJ3" s="52"/>
      <c r="KTK3" s="52"/>
      <c r="KTL3" s="52"/>
      <c r="KTM3" s="52"/>
      <c r="KTN3" s="52"/>
      <c r="KTO3" s="52"/>
      <c r="KTP3" s="52"/>
      <c r="KTQ3" s="52"/>
      <c r="KTR3" s="52"/>
      <c r="KTS3" s="52"/>
      <c r="KTT3" s="52"/>
      <c r="KTU3" s="52"/>
      <c r="KTV3" s="52"/>
      <c r="KTW3" s="52"/>
      <c r="KTX3" s="52"/>
      <c r="KTY3" s="52"/>
      <c r="KTZ3" s="52"/>
      <c r="KUA3" s="52"/>
      <c r="KUB3" s="52"/>
      <c r="KUC3" s="52"/>
      <c r="KUD3" s="52"/>
      <c r="KUE3" s="52"/>
      <c r="KUF3" s="52"/>
      <c r="KUG3" s="52"/>
      <c r="KUH3" s="52"/>
      <c r="KUI3" s="52"/>
      <c r="KUJ3" s="52"/>
      <c r="KUK3" s="52"/>
      <c r="KUL3" s="52"/>
      <c r="KUM3" s="52"/>
      <c r="KUN3" s="52"/>
      <c r="KUO3" s="52"/>
      <c r="KUP3" s="52"/>
      <c r="KUQ3" s="52"/>
      <c r="KUR3" s="52"/>
      <c r="KUS3" s="52"/>
      <c r="KUT3" s="52"/>
      <c r="KUU3" s="52"/>
      <c r="KUV3" s="52"/>
      <c r="KUW3" s="52"/>
      <c r="KUX3" s="52"/>
      <c r="KUY3" s="52"/>
      <c r="KUZ3" s="52"/>
      <c r="KVA3" s="52"/>
      <c r="KVB3" s="52"/>
      <c r="KVC3" s="52"/>
      <c r="KVD3" s="52"/>
      <c r="KVE3" s="52"/>
      <c r="KVF3" s="52"/>
      <c r="KVG3" s="52"/>
      <c r="KVH3" s="52"/>
      <c r="KVI3" s="52"/>
      <c r="KVJ3" s="52"/>
      <c r="KVK3" s="52"/>
      <c r="KVL3" s="52"/>
      <c r="KVM3" s="52"/>
      <c r="KVN3" s="52"/>
      <c r="KVO3" s="52"/>
      <c r="KVP3" s="52"/>
      <c r="KVQ3" s="52"/>
      <c r="KVR3" s="52"/>
      <c r="KVS3" s="52"/>
      <c r="KVT3" s="52"/>
      <c r="KVU3" s="52"/>
      <c r="KVV3" s="52"/>
      <c r="KVW3" s="52"/>
      <c r="KVX3" s="52"/>
      <c r="KVY3" s="52"/>
      <c r="KVZ3" s="52"/>
      <c r="KWA3" s="52"/>
      <c r="KWB3" s="52"/>
      <c r="KWC3" s="52"/>
      <c r="KWD3" s="52"/>
      <c r="KWE3" s="52"/>
      <c r="KWF3" s="52"/>
      <c r="KWG3" s="52"/>
      <c r="KWH3" s="52"/>
      <c r="KWI3" s="52"/>
      <c r="KWJ3" s="52"/>
      <c r="KWK3" s="52"/>
      <c r="KWL3" s="52"/>
      <c r="KWM3" s="52"/>
      <c r="KWN3" s="52"/>
      <c r="KWO3" s="52"/>
      <c r="KWP3" s="52"/>
      <c r="KWQ3" s="52"/>
      <c r="KWR3" s="52"/>
      <c r="KWS3" s="52"/>
      <c r="KWT3" s="52"/>
      <c r="KWU3" s="52"/>
      <c r="KWV3" s="52"/>
      <c r="KWW3" s="52"/>
      <c r="KWX3" s="52"/>
      <c r="KWY3" s="52"/>
      <c r="KWZ3" s="52"/>
      <c r="KXA3" s="52"/>
      <c r="KXB3" s="52"/>
      <c r="KXC3" s="52"/>
      <c r="KXD3" s="52"/>
      <c r="KXE3" s="52"/>
      <c r="KXF3" s="52"/>
      <c r="KXG3" s="52"/>
      <c r="KXH3" s="52"/>
      <c r="KXI3" s="52"/>
      <c r="KXJ3" s="52"/>
      <c r="KXK3" s="52"/>
      <c r="KXL3" s="52"/>
      <c r="KXM3" s="52"/>
      <c r="KXN3" s="52"/>
      <c r="KXO3" s="52"/>
      <c r="KXP3" s="52"/>
      <c r="KXQ3" s="52"/>
      <c r="KXR3" s="52"/>
      <c r="KXS3" s="52"/>
      <c r="KXT3" s="52"/>
      <c r="KXU3" s="52"/>
      <c r="KXV3" s="52"/>
      <c r="KXW3" s="52"/>
      <c r="KXX3" s="52"/>
      <c r="KXY3" s="52"/>
      <c r="KXZ3" s="52"/>
      <c r="KYA3" s="52"/>
      <c r="KYB3" s="52"/>
      <c r="KYC3" s="52"/>
      <c r="KYD3" s="52"/>
      <c r="KYE3" s="52"/>
      <c r="KYF3" s="52"/>
      <c r="KYG3" s="52"/>
      <c r="KYH3" s="52"/>
      <c r="KYI3" s="52"/>
      <c r="KYJ3" s="52"/>
      <c r="KYK3" s="52"/>
      <c r="KYL3" s="52"/>
      <c r="KYM3" s="52"/>
      <c r="KYN3" s="52"/>
      <c r="KYO3" s="52"/>
      <c r="KYP3" s="52"/>
      <c r="KYQ3" s="52"/>
      <c r="KYR3" s="52"/>
      <c r="KYS3" s="52"/>
      <c r="KYT3" s="52"/>
      <c r="KYU3" s="52"/>
      <c r="KYV3" s="52"/>
      <c r="KYW3" s="52"/>
      <c r="KYX3" s="52"/>
      <c r="KYY3" s="52"/>
      <c r="KYZ3" s="52"/>
      <c r="KZA3" s="52"/>
      <c r="KZB3" s="52"/>
      <c r="KZC3" s="52"/>
      <c r="KZD3" s="52"/>
      <c r="KZE3" s="52"/>
      <c r="KZF3" s="52"/>
      <c r="KZG3" s="52"/>
      <c r="KZH3" s="52"/>
      <c r="KZI3" s="52"/>
      <c r="KZJ3" s="52"/>
      <c r="KZK3" s="52"/>
      <c r="KZL3" s="52"/>
      <c r="KZM3" s="52"/>
      <c r="KZN3" s="52"/>
      <c r="KZO3" s="52"/>
      <c r="KZP3" s="52"/>
      <c r="KZQ3" s="52"/>
      <c r="KZR3" s="52"/>
      <c r="KZS3" s="52"/>
      <c r="KZT3" s="52"/>
      <c r="KZU3" s="52"/>
      <c r="KZV3" s="52"/>
      <c r="KZW3" s="52"/>
      <c r="KZX3" s="52"/>
      <c r="KZY3" s="52"/>
      <c r="KZZ3" s="52"/>
      <c r="LAA3" s="52"/>
      <c r="LAB3" s="52"/>
      <c r="LAC3" s="52"/>
      <c r="LAD3" s="52"/>
      <c r="LAE3" s="52"/>
      <c r="LAF3" s="52"/>
      <c r="LAG3" s="52"/>
      <c r="LAH3" s="52"/>
      <c r="LAI3" s="52"/>
      <c r="LAJ3" s="52"/>
      <c r="LAK3" s="52"/>
      <c r="LAL3" s="52"/>
      <c r="LAM3" s="52"/>
      <c r="LAN3" s="52"/>
      <c r="LAO3" s="52"/>
      <c r="LAP3" s="52"/>
      <c r="LAQ3" s="52"/>
      <c r="LAR3" s="52"/>
      <c r="LAS3" s="52"/>
      <c r="LAT3" s="52"/>
      <c r="LAU3" s="52"/>
      <c r="LAV3" s="52"/>
      <c r="LAW3" s="52"/>
      <c r="LAX3" s="52"/>
      <c r="LAY3" s="52"/>
      <c r="LAZ3" s="52"/>
      <c r="LBA3" s="52"/>
      <c r="LBB3" s="52"/>
      <c r="LBC3" s="52"/>
      <c r="LBD3" s="52"/>
      <c r="LBE3" s="52"/>
      <c r="LBF3" s="52"/>
      <c r="LBG3" s="52"/>
      <c r="LBH3" s="52"/>
      <c r="LBI3" s="52"/>
      <c r="LBJ3" s="52"/>
      <c r="LBK3" s="52"/>
      <c r="LBL3" s="52"/>
      <c r="LBM3" s="52"/>
      <c r="LBN3" s="52"/>
      <c r="LBO3" s="52"/>
      <c r="LBP3" s="52"/>
      <c r="LBQ3" s="52"/>
      <c r="LBR3" s="52"/>
      <c r="LBS3" s="52"/>
      <c r="LBT3" s="52"/>
      <c r="LBU3" s="52"/>
      <c r="LBV3" s="52"/>
      <c r="LBW3" s="52"/>
      <c r="LBX3" s="52"/>
      <c r="LBY3" s="52"/>
      <c r="LBZ3" s="52"/>
      <c r="LCA3" s="52"/>
      <c r="LCB3" s="52"/>
      <c r="LCC3" s="52"/>
      <c r="LCD3" s="52"/>
      <c r="LCE3" s="52"/>
      <c r="LCF3" s="52"/>
      <c r="LCG3" s="52"/>
      <c r="LCH3" s="52"/>
      <c r="LCI3" s="52"/>
      <c r="LCJ3" s="52"/>
      <c r="LCK3" s="52"/>
      <c r="LCL3" s="52"/>
      <c r="LCM3" s="52"/>
      <c r="LCN3" s="52"/>
      <c r="LCO3" s="52"/>
      <c r="LCP3" s="52"/>
      <c r="LCQ3" s="52"/>
      <c r="LCR3" s="52"/>
      <c r="LCS3" s="52"/>
      <c r="LCT3" s="52"/>
      <c r="LCU3" s="52"/>
      <c r="LCV3" s="52"/>
      <c r="LCW3" s="52"/>
      <c r="LCX3" s="52"/>
      <c r="LCY3" s="52"/>
      <c r="LCZ3" s="52"/>
      <c r="LDA3" s="52"/>
      <c r="LDB3" s="52"/>
      <c r="LDC3" s="52"/>
      <c r="LDD3" s="52"/>
      <c r="LDE3" s="52"/>
      <c r="LDF3" s="52"/>
      <c r="LDG3" s="52"/>
      <c r="LDH3" s="52"/>
      <c r="LDI3" s="52"/>
      <c r="LDJ3" s="52"/>
      <c r="LDK3" s="52"/>
      <c r="LDL3" s="52"/>
      <c r="LDM3" s="52"/>
      <c r="LDN3" s="52"/>
      <c r="LDO3" s="52"/>
      <c r="LDP3" s="52"/>
      <c r="LDQ3" s="52"/>
      <c r="LDR3" s="52"/>
      <c r="LDS3" s="52"/>
      <c r="LDT3" s="52"/>
      <c r="LDU3" s="52"/>
      <c r="LDV3" s="52"/>
      <c r="LDW3" s="52"/>
      <c r="LDX3" s="52"/>
      <c r="LDY3" s="52"/>
      <c r="LDZ3" s="52"/>
      <c r="LEA3" s="52"/>
      <c r="LEB3" s="52"/>
      <c r="LEC3" s="52"/>
      <c r="LED3" s="52"/>
      <c r="LEE3" s="52"/>
      <c r="LEF3" s="52"/>
      <c r="LEG3" s="52"/>
      <c r="LEH3" s="52"/>
      <c r="LEI3" s="52"/>
      <c r="LEJ3" s="52"/>
      <c r="LEK3" s="52"/>
      <c r="LEL3" s="52"/>
      <c r="LEM3" s="52"/>
      <c r="LEN3" s="52"/>
      <c r="LEO3" s="52"/>
      <c r="LEP3" s="52"/>
      <c r="LEQ3" s="52"/>
      <c r="LER3" s="52"/>
      <c r="LES3" s="52"/>
      <c r="LET3" s="52"/>
      <c r="LEU3" s="52"/>
      <c r="LEV3" s="52"/>
      <c r="LEW3" s="52"/>
      <c r="LEX3" s="52"/>
      <c r="LEY3" s="52"/>
      <c r="LEZ3" s="52"/>
      <c r="LFA3" s="52"/>
      <c r="LFB3" s="52"/>
      <c r="LFC3" s="52"/>
      <c r="LFD3" s="52"/>
      <c r="LFE3" s="52"/>
      <c r="LFF3" s="52"/>
      <c r="LFG3" s="52"/>
      <c r="LFH3" s="52"/>
      <c r="LFI3" s="52"/>
      <c r="LFJ3" s="52"/>
      <c r="LFK3" s="52"/>
      <c r="LFL3" s="52"/>
      <c r="LFM3" s="52"/>
      <c r="LFN3" s="52"/>
      <c r="LFO3" s="52"/>
      <c r="LFP3" s="52"/>
      <c r="LFQ3" s="52"/>
      <c r="LFR3" s="52"/>
      <c r="LFS3" s="52"/>
      <c r="LFT3" s="52"/>
      <c r="LFU3" s="52"/>
      <c r="LFV3" s="52"/>
      <c r="LFW3" s="52"/>
      <c r="LFX3" s="52"/>
      <c r="LFY3" s="52"/>
      <c r="LFZ3" s="52"/>
      <c r="LGA3" s="52"/>
      <c r="LGB3" s="52"/>
      <c r="LGC3" s="52"/>
      <c r="LGD3" s="52"/>
      <c r="LGE3" s="52"/>
      <c r="LGF3" s="52"/>
      <c r="LGG3" s="52"/>
      <c r="LGH3" s="52"/>
      <c r="LGI3" s="52"/>
      <c r="LGJ3" s="52"/>
      <c r="LGK3" s="52"/>
      <c r="LGL3" s="52"/>
      <c r="LGM3" s="52"/>
      <c r="LGN3" s="52"/>
      <c r="LGO3" s="52"/>
      <c r="LGP3" s="52"/>
      <c r="LGQ3" s="52"/>
      <c r="LGR3" s="52"/>
      <c r="LGS3" s="52"/>
      <c r="LGT3" s="52"/>
      <c r="LGU3" s="52"/>
      <c r="LGV3" s="52"/>
      <c r="LGW3" s="52"/>
      <c r="LGX3" s="52"/>
      <c r="LGY3" s="52"/>
      <c r="LGZ3" s="52"/>
      <c r="LHA3" s="52"/>
      <c r="LHB3" s="52"/>
      <c r="LHC3" s="52"/>
      <c r="LHD3" s="52"/>
      <c r="LHE3" s="52"/>
      <c r="LHF3" s="52"/>
      <c r="LHG3" s="52"/>
      <c r="LHH3" s="52"/>
      <c r="LHI3" s="52"/>
      <c r="LHJ3" s="52"/>
      <c r="LHK3" s="52"/>
      <c r="LHL3" s="52"/>
      <c r="LHM3" s="52"/>
      <c r="LHN3" s="52"/>
      <c r="LHO3" s="52"/>
      <c r="LHP3" s="52"/>
      <c r="LHQ3" s="52"/>
      <c r="LHR3" s="52"/>
      <c r="LHS3" s="52"/>
      <c r="LHT3" s="52"/>
      <c r="LHU3" s="52"/>
      <c r="LHV3" s="52"/>
      <c r="LHW3" s="52"/>
      <c r="LHX3" s="52"/>
      <c r="LHY3" s="52"/>
      <c r="LHZ3" s="52"/>
      <c r="LIA3" s="52"/>
      <c r="LIB3" s="52"/>
      <c r="LIC3" s="52"/>
      <c r="LID3" s="52"/>
      <c r="LIE3" s="52"/>
      <c r="LIF3" s="52"/>
      <c r="LIG3" s="52"/>
      <c r="LIH3" s="52"/>
      <c r="LII3" s="52"/>
      <c r="LIJ3" s="52"/>
      <c r="LIK3" s="52"/>
      <c r="LIL3" s="52"/>
      <c r="LIM3" s="52"/>
      <c r="LIN3" s="52"/>
      <c r="LIO3" s="52"/>
      <c r="LIP3" s="52"/>
      <c r="LIQ3" s="52"/>
      <c r="LIR3" s="52"/>
      <c r="LIS3" s="52"/>
      <c r="LIT3" s="52"/>
      <c r="LIU3" s="52"/>
      <c r="LIV3" s="52"/>
      <c r="LIW3" s="52"/>
      <c r="LIX3" s="52"/>
      <c r="LIY3" s="52"/>
      <c r="LIZ3" s="52"/>
      <c r="LJA3" s="52"/>
      <c r="LJB3" s="52"/>
      <c r="LJC3" s="52"/>
      <c r="LJD3" s="52"/>
      <c r="LJE3" s="52"/>
      <c r="LJF3" s="52"/>
      <c r="LJG3" s="52"/>
      <c r="LJH3" s="52"/>
      <c r="LJI3" s="52"/>
      <c r="LJJ3" s="52"/>
      <c r="LJK3" s="52"/>
      <c r="LJL3" s="52"/>
      <c r="LJM3" s="52"/>
      <c r="LJN3" s="52"/>
      <c r="LJO3" s="52"/>
      <c r="LJP3" s="52"/>
      <c r="LJQ3" s="52"/>
      <c r="LJR3" s="52"/>
      <c r="LJS3" s="52"/>
      <c r="LJT3" s="52"/>
      <c r="LJU3" s="52"/>
      <c r="LJV3" s="52"/>
      <c r="LJW3" s="52"/>
      <c r="LJX3" s="52"/>
      <c r="LJY3" s="52"/>
      <c r="LJZ3" s="52"/>
      <c r="LKA3" s="52"/>
      <c r="LKB3" s="52"/>
      <c r="LKC3" s="52"/>
      <c r="LKD3" s="52"/>
      <c r="LKE3" s="52"/>
      <c r="LKF3" s="52"/>
      <c r="LKG3" s="52"/>
      <c r="LKH3" s="52"/>
      <c r="LKI3" s="52"/>
      <c r="LKJ3" s="52"/>
      <c r="LKK3" s="52"/>
      <c r="LKL3" s="52"/>
      <c r="LKM3" s="52"/>
      <c r="LKN3" s="52"/>
      <c r="LKO3" s="52"/>
      <c r="LKP3" s="52"/>
      <c r="LKQ3" s="52"/>
      <c r="LKR3" s="52"/>
      <c r="LKS3" s="52"/>
      <c r="LKT3" s="52"/>
      <c r="LKU3" s="52"/>
      <c r="LKV3" s="52"/>
      <c r="LKW3" s="52"/>
      <c r="LKX3" s="52"/>
      <c r="LKY3" s="52"/>
      <c r="LKZ3" s="52"/>
      <c r="LLA3" s="52"/>
      <c r="LLB3" s="52"/>
      <c r="LLC3" s="52"/>
      <c r="LLD3" s="52"/>
      <c r="LLE3" s="52"/>
      <c r="LLF3" s="52"/>
      <c r="LLG3" s="52"/>
      <c r="LLH3" s="52"/>
      <c r="LLI3" s="52"/>
      <c r="LLJ3" s="52"/>
      <c r="LLK3" s="52"/>
      <c r="LLL3" s="52"/>
      <c r="LLM3" s="52"/>
      <c r="LLN3" s="52"/>
      <c r="LLO3" s="52"/>
      <c r="LLP3" s="52"/>
      <c r="LLQ3" s="52"/>
      <c r="LLR3" s="52"/>
      <c r="LLS3" s="52"/>
      <c r="LLT3" s="52"/>
      <c r="LLU3" s="52"/>
      <c r="LLV3" s="52"/>
      <c r="LLW3" s="52"/>
      <c r="LLX3" s="52"/>
      <c r="LLY3" s="52"/>
      <c r="LLZ3" s="52"/>
      <c r="LMA3" s="52"/>
      <c r="LMB3" s="52"/>
      <c r="LMC3" s="52"/>
      <c r="LMD3" s="52"/>
      <c r="LME3" s="52"/>
      <c r="LMF3" s="52"/>
      <c r="LMG3" s="52"/>
      <c r="LMH3" s="52"/>
      <c r="LMI3" s="52"/>
      <c r="LMJ3" s="52"/>
      <c r="LMK3" s="52"/>
      <c r="LML3" s="52"/>
      <c r="LMM3" s="52"/>
      <c r="LMN3" s="52"/>
      <c r="LMO3" s="52"/>
      <c r="LMP3" s="52"/>
      <c r="LMQ3" s="52"/>
      <c r="LMR3" s="52"/>
      <c r="LMS3" s="52"/>
      <c r="LMT3" s="52"/>
      <c r="LMU3" s="52"/>
      <c r="LMV3" s="52"/>
      <c r="LMW3" s="52"/>
      <c r="LMX3" s="52"/>
      <c r="LMY3" s="52"/>
      <c r="LMZ3" s="52"/>
      <c r="LNA3" s="52"/>
      <c r="LNB3" s="52"/>
      <c r="LNC3" s="52"/>
      <c r="LND3" s="52"/>
      <c r="LNE3" s="52"/>
      <c r="LNF3" s="52"/>
      <c r="LNG3" s="52"/>
      <c r="LNH3" s="52"/>
      <c r="LNI3" s="52"/>
      <c r="LNJ3" s="52"/>
      <c r="LNK3" s="52"/>
      <c r="LNL3" s="52"/>
      <c r="LNM3" s="52"/>
      <c r="LNN3" s="52"/>
      <c r="LNO3" s="52"/>
      <c r="LNP3" s="52"/>
      <c r="LNQ3" s="52"/>
      <c r="LNR3" s="52"/>
      <c r="LNS3" s="52"/>
      <c r="LNT3" s="52"/>
      <c r="LNU3" s="52"/>
      <c r="LNV3" s="52"/>
      <c r="LNW3" s="52"/>
      <c r="LNX3" s="52"/>
      <c r="LNY3" s="52"/>
      <c r="LNZ3" s="52"/>
      <c r="LOA3" s="52"/>
      <c r="LOB3" s="52"/>
      <c r="LOC3" s="52"/>
      <c r="LOD3" s="52"/>
      <c r="LOE3" s="52"/>
      <c r="LOF3" s="52"/>
      <c r="LOG3" s="52"/>
      <c r="LOH3" s="52"/>
      <c r="LOI3" s="52"/>
      <c r="LOJ3" s="52"/>
      <c r="LOK3" s="52"/>
      <c r="LOL3" s="52"/>
      <c r="LOM3" s="52"/>
      <c r="LON3" s="52"/>
      <c r="LOO3" s="52"/>
      <c r="LOP3" s="52"/>
      <c r="LOQ3" s="52"/>
      <c r="LOR3" s="52"/>
      <c r="LOS3" s="52"/>
      <c r="LOT3" s="52"/>
      <c r="LOU3" s="52"/>
      <c r="LOV3" s="52"/>
      <c r="LOW3" s="52"/>
      <c r="LOX3" s="52"/>
      <c r="LOY3" s="52"/>
      <c r="LOZ3" s="52"/>
      <c r="LPA3" s="52"/>
      <c r="LPB3" s="52"/>
      <c r="LPC3" s="52"/>
      <c r="LPD3" s="52"/>
      <c r="LPE3" s="52"/>
      <c r="LPF3" s="52"/>
      <c r="LPG3" s="52"/>
      <c r="LPH3" s="52"/>
      <c r="LPI3" s="52"/>
      <c r="LPJ3" s="52"/>
      <c r="LPK3" s="52"/>
      <c r="LPL3" s="52"/>
      <c r="LPM3" s="52"/>
      <c r="LPN3" s="52"/>
      <c r="LPO3" s="52"/>
      <c r="LPP3" s="52"/>
      <c r="LPQ3" s="52"/>
      <c r="LPR3" s="52"/>
      <c r="LPS3" s="52"/>
      <c r="LPT3" s="52"/>
      <c r="LPU3" s="52"/>
      <c r="LPV3" s="52"/>
      <c r="LPW3" s="52"/>
      <c r="LPX3" s="52"/>
      <c r="LPY3" s="52"/>
      <c r="LPZ3" s="52"/>
      <c r="LQA3" s="52"/>
      <c r="LQB3" s="52"/>
      <c r="LQC3" s="52"/>
      <c r="LQD3" s="52"/>
      <c r="LQE3" s="52"/>
      <c r="LQF3" s="52"/>
      <c r="LQG3" s="52"/>
      <c r="LQH3" s="52"/>
      <c r="LQI3" s="52"/>
      <c r="LQJ3" s="52"/>
      <c r="LQK3" s="52"/>
      <c r="LQL3" s="52"/>
      <c r="LQM3" s="52"/>
      <c r="LQN3" s="52"/>
      <c r="LQO3" s="52"/>
      <c r="LQP3" s="52"/>
      <c r="LQQ3" s="52"/>
      <c r="LQR3" s="52"/>
      <c r="LQS3" s="52"/>
      <c r="LQT3" s="52"/>
      <c r="LQU3" s="52"/>
      <c r="LQV3" s="52"/>
      <c r="LQW3" s="52"/>
      <c r="LQX3" s="52"/>
      <c r="LQY3" s="52"/>
      <c r="LQZ3" s="52"/>
      <c r="LRA3" s="52"/>
      <c r="LRB3" s="52"/>
      <c r="LRC3" s="52"/>
      <c r="LRD3" s="52"/>
      <c r="LRE3" s="52"/>
      <c r="LRF3" s="52"/>
      <c r="LRG3" s="52"/>
      <c r="LRH3" s="52"/>
      <c r="LRI3" s="52"/>
      <c r="LRJ3" s="52"/>
      <c r="LRK3" s="52"/>
      <c r="LRL3" s="52"/>
      <c r="LRM3" s="52"/>
      <c r="LRN3" s="52"/>
      <c r="LRO3" s="52"/>
      <c r="LRP3" s="52"/>
      <c r="LRQ3" s="52"/>
      <c r="LRR3" s="52"/>
      <c r="LRS3" s="52"/>
      <c r="LRT3" s="52"/>
      <c r="LRU3" s="52"/>
      <c r="LRV3" s="52"/>
      <c r="LRW3" s="52"/>
      <c r="LRX3" s="52"/>
      <c r="LRY3" s="52"/>
      <c r="LRZ3" s="52"/>
      <c r="LSA3" s="52"/>
      <c r="LSB3" s="52"/>
      <c r="LSC3" s="52"/>
      <c r="LSD3" s="52"/>
      <c r="LSE3" s="52"/>
      <c r="LSF3" s="52"/>
      <c r="LSG3" s="52"/>
      <c r="LSH3" s="52"/>
      <c r="LSI3" s="52"/>
      <c r="LSJ3" s="52"/>
      <c r="LSK3" s="52"/>
      <c r="LSL3" s="52"/>
      <c r="LSM3" s="52"/>
      <c r="LSN3" s="52"/>
      <c r="LSO3" s="52"/>
      <c r="LSP3" s="52"/>
      <c r="LSQ3" s="52"/>
      <c r="LSR3" s="52"/>
      <c r="LSS3" s="52"/>
      <c r="LST3" s="52"/>
      <c r="LSU3" s="52"/>
      <c r="LSV3" s="52"/>
      <c r="LSW3" s="52"/>
      <c r="LSX3" s="52"/>
      <c r="LSY3" s="52"/>
      <c r="LSZ3" s="52"/>
      <c r="LTA3" s="52"/>
      <c r="LTB3" s="52"/>
      <c r="LTC3" s="52"/>
      <c r="LTD3" s="52"/>
      <c r="LTE3" s="52"/>
      <c r="LTF3" s="52"/>
      <c r="LTG3" s="52"/>
      <c r="LTH3" s="52"/>
      <c r="LTI3" s="52"/>
      <c r="LTJ3" s="52"/>
      <c r="LTK3" s="52"/>
      <c r="LTL3" s="52"/>
      <c r="LTM3" s="52"/>
      <c r="LTN3" s="52"/>
      <c r="LTO3" s="52"/>
      <c r="LTP3" s="52"/>
      <c r="LTQ3" s="52"/>
      <c r="LTR3" s="52"/>
      <c r="LTS3" s="52"/>
      <c r="LTT3" s="52"/>
      <c r="LTU3" s="52"/>
      <c r="LTV3" s="52"/>
      <c r="LTW3" s="52"/>
      <c r="LTX3" s="52"/>
      <c r="LTY3" s="52"/>
      <c r="LTZ3" s="52"/>
      <c r="LUA3" s="52"/>
      <c r="LUB3" s="52"/>
      <c r="LUC3" s="52"/>
      <c r="LUD3" s="52"/>
      <c r="LUE3" s="52"/>
      <c r="LUF3" s="52"/>
      <c r="LUG3" s="52"/>
      <c r="LUH3" s="52"/>
      <c r="LUI3" s="52"/>
      <c r="LUJ3" s="52"/>
      <c r="LUK3" s="52"/>
      <c r="LUL3" s="52"/>
      <c r="LUM3" s="52"/>
      <c r="LUN3" s="52"/>
      <c r="LUO3" s="52"/>
      <c r="LUP3" s="52"/>
      <c r="LUQ3" s="52"/>
      <c r="LUR3" s="52"/>
      <c r="LUS3" s="52"/>
      <c r="LUT3" s="52"/>
      <c r="LUU3" s="52"/>
      <c r="LUV3" s="52"/>
      <c r="LUW3" s="52"/>
      <c r="LUX3" s="52"/>
      <c r="LUY3" s="52"/>
      <c r="LUZ3" s="52"/>
      <c r="LVA3" s="52"/>
      <c r="LVB3" s="52"/>
      <c r="LVC3" s="52"/>
      <c r="LVD3" s="52"/>
      <c r="LVE3" s="52"/>
      <c r="LVF3" s="52"/>
      <c r="LVG3" s="52"/>
      <c r="LVH3" s="52"/>
      <c r="LVI3" s="52"/>
      <c r="LVJ3" s="52"/>
      <c r="LVK3" s="52"/>
      <c r="LVL3" s="52"/>
      <c r="LVM3" s="52"/>
      <c r="LVN3" s="52"/>
      <c r="LVO3" s="52"/>
      <c r="LVP3" s="52"/>
      <c r="LVQ3" s="52"/>
      <c r="LVR3" s="52"/>
      <c r="LVS3" s="52"/>
      <c r="LVT3" s="52"/>
      <c r="LVU3" s="52"/>
      <c r="LVV3" s="52"/>
      <c r="LVW3" s="52"/>
      <c r="LVX3" s="52"/>
      <c r="LVY3" s="52"/>
      <c r="LVZ3" s="52"/>
      <c r="LWA3" s="52"/>
      <c r="LWB3" s="52"/>
      <c r="LWC3" s="52"/>
      <c r="LWD3" s="52"/>
      <c r="LWE3" s="52"/>
      <c r="LWF3" s="52"/>
      <c r="LWG3" s="52"/>
      <c r="LWH3" s="52"/>
      <c r="LWI3" s="52"/>
      <c r="LWJ3" s="52"/>
      <c r="LWK3" s="52"/>
      <c r="LWL3" s="52"/>
      <c r="LWM3" s="52"/>
      <c r="LWN3" s="52"/>
      <c r="LWO3" s="52"/>
      <c r="LWP3" s="52"/>
      <c r="LWQ3" s="52"/>
      <c r="LWR3" s="52"/>
      <c r="LWS3" s="52"/>
      <c r="LWT3" s="52"/>
      <c r="LWU3" s="52"/>
      <c r="LWV3" s="52"/>
      <c r="LWW3" s="52"/>
      <c r="LWX3" s="52"/>
      <c r="LWY3" s="52"/>
      <c r="LWZ3" s="52"/>
      <c r="LXA3" s="52"/>
      <c r="LXB3" s="52"/>
      <c r="LXC3" s="52"/>
      <c r="LXD3" s="52"/>
      <c r="LXE3" s="52"/>
      <c r="LXF3" s="52"/>
      <c r="LXG3" s="52"/>
      <c r="LXH3" s="52"/>
      <c r="LXI3" s="52"/>
      <c r="LXJ3" s="52"/>
      <c r="LXK3" s="52"/>
      <c r="LXL3" s="52"/>
      <c r="LXM3" s="52"/>
      <c r="LXN3" s="52"/>
      <c r="LXO3" s="52"/>
      <c r="LXP3" s="52"/>
      <c r="LXQ3" s="52"/>
      <c r="LXR3" s="52"/>
      <c r="LXS3" s="52"/>
      <c r="LXT3" s="52"/>
      <c r="LXU3" s="52"/>
      <c r="LXV3" s="52"/>
      <c r="LXW3" s="52"/>
      <c r="LXX3" s="52"/>
      <c r="LXY3" s="52"/>
      <c r="LXZ3" s="52"/>
      <c r="LYA3" s="52"/>
      <c r="LYB3" s="52"/>
      <c r="LYC3" s="52"/>
      <c r="LYD3" s="52"/>
      <c r="LYE3" s="52"/>
      <c r="LYF3" s="52"/>
      <c r="LYG3" s="52"/>
      <c r="LYH3" s="52"/>
      <c r="LYI3" s="52"/>
      <c r="LYJ3" s="52"/>
      <c r="LYK3" s="52"/>
      <c r="LYL3" s="52"/>
      <c r="LYM3" s="52"/>
      <c r="LYN3" s="52"/>
      <c r="LYO3" s="52"/>
      <c r="LYP3" s="52"/>
      <c r="LYQ3" s="52"/>
      <c r="LYR3" s="52"/>
      <c r="LYS3" s="52"/>
      <c r="LYT3" s="52"/>
      <c r="LYU3" s="52"/>
      <c r="LYV3" s="52"/>
      <c r="LYW3" s="52"/>
      <c r="LYX3" s="52"/>
      <c r="LYY3" s="52"/>
      <c r="LYZ3" s="52"/>
      <c r="LZA3" s="52"/>
      <c r="LZB3" s="52"/>
      <c r="LZC3" s="52"/>
      <c r="LZD3" s="52"/>
      <c r="LZE3" s="52"/>
      <c r="LZF3" s="52"/>
      <c r="LZG3" s="52"/>
      <c r="LZH3" s="52"/>
      <c r="LZI3" s="52"/>
      <c r="LZJ3" s="52"/>
      <c r="LZK3" s="52"/>
      <c r="LZL3" s="52"/>
      <c r="LZM3" s="52"/>
      <c r="LZN3" s="52"/>
      <c r="LZO3" s="52"/>
      <c r="LZP3" s="52"/>
      <c r="LZQ3" s="52"/>
      <c r="LZR3" s="52"/>
      <c r="LZS3" s="52"/>
      <c r="LZT3" s="52"/>
      <c r="LZU3" s="52"/>
      <c r="LZV3" s="52"/>
      <c r="LZW3" s="52"/>
      <c r="LZX3" s="52"/>
      <c r="LZY3" s="52"/>
      <c r="LZZ3" s="52"/>
      <c r="MAA3" s="52"/>
      <c r="MAB3" s="52"/>
      <c r="MAC3" s="52"/>
      <c r="MAD3" s="52"/>
      <c r="MAE3" s="52"/>
      <c r="MAF3" s="52"/>
      <c r="MAG3" s="52"/>
      <c r="MAH3" s="52"/>
      <c r="MAI3" s="52"/>
      <c r="MAJ3" s="52"/>
      <c r="MAK3" s="52"/>
      <c r="MAL3" s="52"/>
      <c r="MAM3" s="52"/>
      <c r="MAN3" s="52"/>
      <c r="MAO3" s="52"/>
      <c r="MAP3" s="52"/>
      <c r="MAQ3" s="52"/>
      <c r="MAR3" s="52"/>
      <c r="MAS3" s="52"/>
      <c r="MAT3" s="52"/>
      <c r="MAU3" s="52"/>
      <c r="MAV3" s="52"/>
      <c r="MAW3" s="52"/>
      <c r="MAX3" s="52"/>
      <c r="MAY3" s="52"/>
      <c r="MAZ3" s="52"/>
      <c r="MBA3" s="52"/>
      <c r="MBB3" s="52"/>
      <c r="MBC3" s="52"/>
      <c r="MBD3" s="52"/>
      <c r="MBE3" s="52"/>
      <c r="MBF3" s="52"/>
      <c r="MBG3" s="52"/>
      <c r="MBH3" s="52"/>
      <c r="MBI3" s="52"/>
      <c r="MBJ3" s="52"/>
      <c r="MBK3" s="52"/>
      <c r="MBL3" s="52"/>
      <c r="MBM3" s="52"/>
      <c r="MBN3" s="52"/>
      <c r="MBO3" s="52"/>
      <c r="MBP3" s="52"/>
      <c r="MBQ3" s="52"/>
      <c r="MBR3" s="52"/>
      <c r="MBS3" s="52"/>
      <c r="MBT3" s="52"/>
      <c r="MBU3" s="52"/>
      <c r="MBV3" s="52"/>
      <c r="MBW3" s="52"/>
      <c r="MBX3" s="52"/>
      <c r="MBY3" s="52"/>
      <c r="MBZ3" s="52"/>
      <c r="MCA3" s="52"/>
      <c r="MCB3" s="52"/>
      <c r="MCC3" s="52"/>
      <c r="MCD3" s="52"/>
      <c r="MCE3" s="52"/>
      <c r="MCF3" s="52"/>
      <c r="MCG3" s="52"/>
      <c r="MCH3" s="52"/>
      <c r="MCI3" s="52"/>
      <c r="MCJ3" s="52"/>
      <c r="MCK3" s="52"/>
      <c r="MCL3" s="52"/>
      <c r="MCM3" s="52"/>
      <c r="MCN3" s="52"/>
      <c r="MCO3" s="52"/>
      <c r="MCP3" s="52"/>
      <c r="MCQ3" s="52"/>
      <c r="MCR3" s="52"/>
      <c r="MCS3" s="52"/>
      <c r="MCT3" s="52"/>
      <c r="MCU3" s="52"/>
      <c r="MCV3" s="52"/>
      <c r="MCW3" s="52"/>
      <c r="MCX3" s="52"/>
      <c r="MCY3" s="52"/>
      <c r="MCZ3" s="52"/>
      <c r="MDA3" s="52"/>
      <c r="MDB3" s="52"/>
      <c r="MDC3" s="52"/>
      <c r="MDD3" s="52"/>
      <c r="MDE3" s="52"/>
      <c r="MDF3" s="52"/>
      <c r="MDG3" s="52"/>
      <c r="MDH3" s="52"/>
      <c r="MDI3" s="52"/>
      <c r="MDJ3" s="52"/>
      <c r="MDK3" s="52"/>
      <c r="MDL3" s="52"/>
      <c r="MDM3" s="52"/>
      <c r="MDN3" s="52"/>
      <c r="MDO3" s="52"/>
      <c r="MDP3" s="52"/>
      <c r="MDQ3" s="52"/>
      <c r="MDR3" s="52"/>
      <c r="MDS3" s="52"/>
      <c r="MDT3" s="52"/>
      <c r="MDU3" s="52"/>
      <c r="MDV3" s="52"/>
      <c r="MDW3" s="52"/>
      <c r="MDX3" s="52"/>
      <c r="MDY3" s="52"/>
      <c r="MDZ3" s="52"/>
      <c r="MEA3" s="52"/>
      <c r="MEB3" s="52"/>
      <c r="MEC3" s="52"/>
      <c r="MED3" s="52"/>
      <c r="MEE3" s="52"/>
      <c r="MEF3" s="52"/>
      <c r="MEG3" s="52"/>
      <c r="MEH3" s="52"/>
      <c r="MEI3" s="52"/>
      <c r="MEJ3" s="52"/>
      <c r="MEK3" s="52"/>
      <c r="MEL3" s="52"/>
      <c r="MEM3" s="52"/>
      <c r="MEN3" s="52"/>
      <c r="MEO3" s="52"/>
      <c r="MEP3" s="52"/>
      <c r="MEQ3" s="52"/>
      <c r="MER3" s="52"/>
      <c r="MES3" s="52"/>
      <c r="MET3" s="52"/>
      <c r="MEU3" s="52"/>
      <c r="MEV3" s="52"/>
      <c r="MEW3" s="52"/>
      <c r="MEX3" s="52"/>
      <c r="MEY3" s="52"/>
      <c r="MEZ3" s="52"/>
      <c r="MFA3" s="52"/>
      <c r="MFB3" s="52"/>
      <c r="MFC3" s="52"/>
      <c r="MFD3" s="52"/>
      <c r="MFE3" s="52"/>
      <c r="MFF3" s="52"/>
      <c r="MFG3" s="52"/>
      <c r="MFH3" s="52"/>
      <c r="MFI3" s="52"/>
      <c r="MFJ3" s="52"/>
      <c r="MFK3" s="52"/>
      <c r="MFL3" s="52"/>
      <c r="MFM3" s="52"/>
      <c r="MFN3" s="52"/>
      <c r="MFO3" s="52"/>
      <c r="MFP3" s="52"/>
      <c r="MFQ3" s="52"/>
      <c r="MFR3" s="52"/>
      <c r="MFS3" s="52"/>
      <c r="MFT3" s="52"/>
      <c r="MFU3" s="52"/>
      <c r="MFV3" s="52"/>
      <c r="MFW3" s="52"/>
      <c r="MFX3" s="52"/>
      <c r="MFY3" s="52"/>
      <c r="MFZ3" s="52"/>
      <c r="MGA3" s="52"/>
      <c r="MGB3" s="52"/>
      <c r="MGC3" s="52"/>
      <c r="MGD3" s="52"/>
      <c r="MGE3" s="52"/>
      <c r="MGF3" s="52"/>
      <c r="MGG3" s="52"/>
      <c r="MGH3" s="52"/>
      <c r="MGI3" s="52"/>
      <c r="MGJ3" s="52"/>
      <c r="MGK3" s="52"/>
      <c r="MGL3" s="52"/>
      <c r="MGM3" s="52"/>
      <c r="MGN3" s="52"/>
      <c r="MGO3" s="52"/>
      <c r="MGP3" s="52"/>
      <c r="MGQ3" s="52"/>
      <c r="MGR3" s="52"/>
      <c r="MGS3" s="52"/>
      <c r="MGT3" s="52"/>
      <c r="MGU3" s="52"/>
      <c r="MGV3" s="52"/>
      <c r="MGW3" s="52"/>
      <c r="MGX3" s="52"/>
      <c r="MGY3" s="52"/>
      <c r="MGZ3" s="52"/>
      <c r="MHA3" s="52"/>
      <c r="MHB3" s="52"/>
      <c r="MHC3" s="52"/>
      <c r="MHD3" s="52"/>
      <c r="MHE3" s="52"/>
      <c r="MHF3" s="52"/>
      <c r="MHG3" s="52"/>
      <c r="MHH3" s="52"/>
      <c r="MHI3" s="52"/>
      <c r="MHJ3" s="52"/>
      <c r="MHK3" s="52"/>
      <c r="MHL3" s="52"/>
      <c r="MHM3" s="52"/>
      <c r="MHN3" s="52"/>
      <c r="MHO3" s="52"/>
      <c r="MHP3" s="52"/>
      <c r="MHQ3" s="52"/>
      <c r="MHR3" s="52"/>
      <c r="MHS3" s="52"/>
      <c r="MHT3" s="52"/>
      <c r="MHU3" s="52"/>
      <c r="MHV3" s="52"/>
      <c r="MHW3" s="52"/>
      <c r="MHX3" s="52"/>
      <c r="MHY3" s="52"/>
      <c r="MHZ3" s="52"/>
      <c r="MIA3" s="52"/>
      <c r="MIB3" s="52"/>
      <c r="MIC3" s="52"/>
      <c r="MID3" s="52"/>
      <c r="MIE3" s="52"/>
      <c r="MIF3" s="52"/>
      <c r="MIG3" s="52"/>
      <c r="MIH3" s="52"/>
      <c r="MII3" s="52"/>
      <c r="MIJ3" s="52"/>
      <c r="MIK3" s="52"/>
      <c r="MIL3" s="52"/>
      <c r="MIM3" s="52"/>
      <c r="MIN3" s="52"/>
      <c r="MIO3" s="52"/>
      <c r="MIP3" s="52"/>
      <c r="MIQ3" s="52"/>
      <c r="MIR3" s="52"/>
      <c r="MIS3" s="52"/>
      <c r="MIT3" s="52"/>
      <c r="MIU3" s="52"/>
      <c r="MIV3" s="52"/>
      <c r="MIW3" s="52"/>
      <c r="MIX3" s="52"/>
      <c r="MIY3" s="52"/>
      <c r="MIZ3" s="52"/>
      <c r="MJA3" s="52"/>
      <c r="MJB3" s="52"/>
      <c r="MJC3" s="52"/>
      <c r="MJD3" s="52"/>
      <c r="MJE3" s="52"/>
      <c r="MJF3" s="52"/>
      <c r="MJG3" s="52"/>
      <c r="MJH3" s="52"/>
      <c r="MJI3" s="52"/>
      <c r="MJJ3" s="52"/>
      <c r="MJK3" s="52"/>
      <c r="MJL3" s="52"/>
      <c r="MJM3" s="52"/>
      <c r="MJN3" s="52"/>
      <c r="MJO3" s="52"/>
      <c r="MJP3" s="52"/>
      <c r="MJQ3" s="52"/>
      <c r="MJR3" s="52"/>
      <c r="MJS3" s="52"/>
      <c r="MJT3" s="52"/>
      <c r="MJU3" s="52"/>
      <c r="MJV3" s="52"/>
      <c r="MJW3" s="52"/>
      <c r="MJX3" s="52"/>
      <c r="MJY3" s="52"/>
      <c r="MJZ3" s="52"/>
      <c r="MKA3" s="52"/>
      <c r="MKB3" s="52"/>
      <c r="MKC3" s="52"/>
      <c r="MKD3" s="52"/>
      <c r="MKE3" s="52"/>
      <c r="MKF3" s="52"/>
      <c r="MKG3" s="52"/>
      <c r="MKH3" s="52"/>
      <c r="MKI3" s="52"/>
      <c r="MKJ3" s="52"/>
      <c r="MKK3" s="52"/>
      <c r="MKL3" s="52"/>
      <c r="MKM3" s="52"/>
      <c r="MKN3" s="52"/>
      <c r="MKO3" s="52"/>
      <c r="MKP3" s="52"/>
      <c r="MKQ3" s="52"/>
      <c r="MKR3" s="52"/>
      <c r="MKS3" s="52"/>
      <c r="MKT3" s="52"/>
      <c r="MKU3" s="52"/>
      <c r="MKV3" s="52"/>
      <c r="MKW3" s="52"/>
      <c r="MKX3" s="52"/>
      <c r="MKY3" s="52"/>
      <c r="MKZ3" s="52"/>
      <c r="MLA3" s="52"/>
      <c r="MLB3" s="52"/>
      <c r="MLC3" s="52"/>
      <c r="MLD3" s="52"/>
      <c r="MLE3" s="52"/>
      <c r="MLF3" s="52"/>
      <c r="MLG3" s="52"/>
      <c r="MLH3" s="52"/>
      <c r="MLI3" s="52"/>
      <c r="MLJ3" s="52"/>
      <c r="MLK3" s="52"/>
      <c r="MLL3" s="52"/>
      <c r="MLM3" s="52"/>
      <c r="MLN3" s="52"/>
      <c r="MLO3" s="52"/>
      <c r="MLP3" s="52"/>
      <c r="MLQ3" s="52"/>
      <c r="MLR3" s="52"/>
      <c r="MLS3" s="52"/>
      <c r="MLT3" s="52"/>
      <c r="MLU3" s="52"/>
      <c r="MLV3" s="52"/>
      <c r="MLW3" s="52"/>
      <c r="MLX3" s="52"/>
      <c r="MLY3" s="52"/>
      <c r="MLZ3" s="52"/>
      <c r="MMA3" s="52"/>
      <c r="MMB3" s="52"/>
      <c r="MMC3" s="52"/>
      <c r="MMD3" s="52"/>
      <c r="MME3" s="52"/>
      <c r="MMF3" s="52"/>
      <c r="MMG3" s="52"/>
      <c r="MMH3" s="52"/>
      <c r="MMI3" s="52"/>
      <c r="MMJ3" s="52"/>
      <c r="MMK3" s="52"/>
      <c r="MML3" s="52"/>
      <c r="MMM3" s="52"/>
      <c r="MMN3" s="52"/>
      <c r="MMO3" s="52"/>
      <c r="MMP3" s="52"/>
      <c r="MMQ3" s="52"/>
      <c r="MMR3" s="52"/>
      <c r="MMS3" s="52"/>
      <c r="MMT3" s="52"/>
      <c r="MMU3" s="52"/>
      <c r="MMV3" s="52"/>
      <c r="MMW3" s="52"/>
      <c r="MMX3" s="52"/>
      <c r="MMY3" s="52"/>
      <c r="MMZ3" s="52"/>
      <c r="MNA3" s="52"/>
      <c r="MNB3" s="52"/>
      <c r="MNC3" s="52"/>
      <c r="MND3" s="52"/>
      <c r="MNE3" s="52"/>
      <c r="MNF3" s="52"/>
      <c r="MNG3" s="52"/>
      <c r="MNH3" s="52"/>
      <c r="MNI3" s="52"/>
      <c r="MNJ3" s="52"/>
      <c r="MNK3" s="52"/>
      <c r="MNL3" s="52"/>
      <c r="MNM3" s="52"/>
      <c r="MNN3" s="52"/>
      <c r="MNO3" s="52"/>
      <c r="MNP3" s="52"/>
      <c r="MNQ3" s="52"/>
      <c r="MNR3" s="52"/>
      <c r="MNS3" s="52"/>
      <c r="MNT3" s="52"/>
      <c r="MNU3" s="52"/>
      <c r="MNV3" s="52"/>
      <c r="MNW3" s="52"/>
      <c r="MNX3" s="52"/>
      <c r="MNY3" s="52"/>
      <c r="MNZ3" s="52"/>
      <c r="MOA3" s="52"/>
      <c r="MOB3" s="52"/>
      <c r="MOC3" s="52"/>
      <c r="MOD3" s="52"/>
      <c r="MOE3" s="52"/>
      <c r="MOF3" s="52"/>
      <c r="MOG3" s="52"/>
      <c r="MOH3" s="52"/>
      <c r="MOI3" s="52"/>
      <c r="MOJ3" s="52"/>
      <c r="MOK3" s="52"/>
      <c r="MOL3" s="52"/>
      <c r="MOM3" s="52"/>
      <c r="MON3" s="52"/>
      <c r="MOO3" s="52"/>
      <c r="MOP3" s="52"/>
      <c r="MOQ3" s="52"/>
      <c r="MOR3" s="52"/>
      <c r="MOS3" s="52"/>
      <c r="MOT3" s="52"/>
      <c r="MOU3" s="52"/>
      <c r="MOV3" s="52"/>
      <c r="MOW3" s="52"/>
      <c r="MOX3" s="52"/>
      <c r="MOY3" s="52"/>
      <c r="MOZ3" s="52"/>
      <c r="MPA3" s="52"/>
      <c r="MPB3" s="52"/>
      <c r="MPC3" s="52"/>
      <c r="MPD3" s="52"/>
      <c r="MPE3" s="52"/>
      <c r="MPF3" s="52"/>
      <c r="MPG3" s="52"/>
      <c r="MPH3" s="52"/>
      <c r="MPI3" s="52"/>
      <c r="MPJ3" s="52"/>
      <c r="MPK3" s="52"/>
      <c r="MPL3" s="52"/>
      <c r="MPM3" s="52"/>
      <c r="MPN3" s="52"/>
      <c r="MPO3" s="52"/>
      <c r="MPP3" s="52"/>
      <c r="MPQ3" s="52"/>
      <c r="MPR3" s="52"/>
      <c r="MPS3" s="52"/>
      <c r="MPT3" s="52"/>
      <c r="MPU3" s="52"/>
      <c r="MPV3" s="52"/>
      <c r="MPW3" s="52"/>
      <c r="MPX3" s="52"/>
      <c r="MPY3" s="52"/>
      <c r="MPZ3" s="52"/>
      <c r="MQA3" s="52"/>
      <c r="MQB3" s="52"/>
      <c r="MQC3" s="52"/>
      <c r="MQD3" s="52"/>
      <c r="MQE3" s="52"/>
      <c r="MQF3" s="52"/>
      <c r="MQG3" s="52"/>
      <c r="MQH3" s="52"/>
      <c r="MQI3" s="52"/>
      <c r="MQJ3" s="52"/>
      <c r="MQK3" s="52"/>
      <c r="MQL3" s="52"/>
      <c r="MQM3" s="52"/>
      <c r="MQN3" s="52"/>
      <c r="MQO3" s="52"/>
      <c r="MQP3" s="52"/>
      <c r="MQQ3" s="52"/>
      <c r="MQR3" s="52"/>
      <c r="MQS3" s="52"/>
      <c r="MQT3" s="52"/>
      <c r="MQU3" s="52"/>
      <c r="MQV3" s="52"/>
      <c r="MQW3" s="52"/>
      <c r="MQX3" s="52"/>
      <c r="MQY3" s="52"/>
      <c r="MQZ3" s="52"/>
      <c r="MRA3" s="52"/>
      <c r="MRB3" s="52"/>
      <c r="MRC3" s="52"/>
      <c r="MRD3" s="52"/>
      <c r="MRE3" s="52"/>
      <c r="MRF3" s="52"/>
      <c r="MRG3" s="52"/>
      <c r="MRH3" s="52"/>
      <c r="MRI3" s="52"/>
      <c r="MRJ3" s="52"/>
      <c r="MRK3" s="52"/>
      <c r="MRL3" s="52"/>
      <c r="MRM3" s="52"/>
      <c r="MRN3" s="52"/>
      <c r="MRO3" s="52"/>
      <c r="MRP3" s="52"/>
      <c r="MRQ3" s="52"/>
      <c r="MRR3" s="52"/>
      <c r="MRS3" s="52"/>
      <c r="MRT3" s="52"/>
      <c r="MRU3" s="52"/>
      <c r="MRV3" s="52"/>
      <c r="MRW3" s="52"/>
      <c r="MRX3" s="52"/>
      <c r="MRY3" s="52"/>
      <c r="MRZ3" s="52"/>
      <c r="MSA3" s="52"/>
      <c r="MSB3" s="52"/>
      <c r="MSC3" s="52"/>
      <c r="MSD3" s="52"/>
      <c r="MSE3" s="52"/>
      <c r="MSF3" s="52"/>
      <c r="MSG3" s="52"/>
      <c r="MSH3" s="52"/>
      <c r="MSI3" s="52"/>
      <c r="MSJ3" s="52"/>
      <c r="MSK3" s="52"/>
      <c r="MSL3" s="52"/>
      <c r="MSM3" s="52"/>
      <c r="MSN3" s="52"/>
      <c r="MSO3" s="52"/>
      <c r="MSP3" s="52"/>
      <c r="MSQ3" s="52"/>
      <c r="MSR3" s="52"/>
      <c r="MSS3" s="52"/>
      <c r="MST3" s="52"/>
      <c r="MSU3" s="52"/>
      <c r="MSV3" s="52"/>
      <c r="MSW3" s="52"/>
      <c r="MSX3" s="52"/>
      <c r="MSY3" s="52"/>
      <c r="MSZ3" s="52"/>
      <c r="MTA3" s="52"/>
      <c r="MTB3" s="52"/>
      <c r="MTC3" s="52"/>
      <c r="MTD3" s="52"/>
      <c r="MTE3" s="52"/>
      <c r="MTF3" s="52"/>
      <c r="MTG3" s="52"/>
      <c r="MTH3" s="52"/>
      <c r="MTI3" s="52"/>
      <c r="MTJ3" s="52"/>
      <c r="MTK3" s="52"/>
      <c r="MTL3" s="52"/>
      <c r="MTM3" s="52"/>
      <c r="MTN3" s="52"/>
      <c r="MTO3" s="52"/>
      <c r="MTP3" s="52"/>
      <c r="MTQ3" s="52"/>
      <c r="MTR3" s="52"/>
      <c r="MTS3" s="52"/>
      <c r="MTT3" s="52"/>
      <c r="MTU3" s="52"/>
      <c r="MTV3" s="52"/>
      <c r="MTW3" s="52"/>
      <c r="MTX3" s="52"/>
      <c r="MTY3" s="52"/>
      <c r="MTZ3" s="52"/>
      <c r="MUA3" s="52"/>
      <c r="MUB3" s="52"/>
      <c r="MUC3" s="52"/>
      <c r="MUD3" s="52"/>
      <c r="MUE3" s="52"/>
      <c r="MUF3" s="52"/>
      <c r="MUG3" s="52"/>
      <c r="MUH3" s="52"/>
      <c r="MUI3" s="52"/>
      <c r="MUJ3" s="52"/>
      <c r="MUK3" s="52"/>
      <c r="MUL3" s="52"/>
      <c r="MUM3" s="52"/>
      <c r="MUN3" s="52"/>
      <c r="MUO3" s="52"/>
      <c r="MUP3" s="52"/>
      <c r="MUQ3" s="52"/>
      <c r="MUR3" s="52"/>
      <c r="MUS3" s="52"/>
      <c r="MUT3" s="52"/>
      <c r="MUU3" s="52"/>
      <c r="MUV3" s="52"/>
      <c r="MUW3" s="52"/>
      <c r="MUX3" s="52"/>
      <c r="MUY3" s="52"/>
      <c r="MUZ3" s="52"/>
      <c r="MVA3" s="52"/>
      <c r="MVB3" s="52"/>
      <c r="MVC3" s="52"/>
      <c r="MVD3" s="52"/>
      <c r="MVE3" s="52"/>
      <c r="MVF3" s="52"/>
      <c r="MVG3" s="52"/>
      <c r="MVH3" s="52"/>
      <c r="MVI3" s="52"/>
      <c r="MVJ3" s="52"/>
      <c r="MVK3" s="52"/>
      <c r="MVL3" s="52"/>
      <c r="MVM3" s="52"/>
      <c r="MVN3" s="52"/>
      <c r="MVO3" s="52"/>
      <c r="MVP3" s="52"/>
      <c r="MVQ3" s="52"/>
      <c r="MVR3" s="52"/>
      <c r="MVS3" s="52"/>
      <c r="MVT3" s="52"/>
      <c r="MVU3" s="52"/>
      <c r="MVV3" s="52"/>
      <c r="MVW3" s="52"/>
      <c r="MVX3" s="52"/>
      <c r="MVY3" s="52"/>
      <c r="MVZ3" s="52"/>
      <c r="MWA3" s="52"/>
      <c r="MWB3" s="52"/>
      <c r="MWC3" s="52"/>
      <c r="MWD3" s="52"/>
      <c r="MWE3" s="52"/>
      <c r="MWF3" s="52"/>
      <c r="MWG3" s="52"/>
      <c r="MWH3" s="52"/>
      <c r="MWI3" s="52"/>
      <c r="MWJ3" s="52"/>
      <c r="MWK3" s="52"/>
      <c r="MWL3" s="52"/>
      <c r="MWM3" s="52"/>
      <c r="MWN3" s="52"/>
      <c r="MWO3" s="52"/>
      <c r="MWP3" s="52"/>
      <c r="MWQ3" s="52"/>
      <c r="MWR3" s="52"/>
      <c r="MWS3" s="52"/>
      <c r="MWT3" s="52"/>
      <c r="MWU3" s="52"/>
      <c r="MWV3" s="52"/>
      <c r="MWW3" s="52"/>
      <c r="MWX3" s="52"/>
      <c r="MWY3" s="52"/>
      <c r="MWZ3" s="52"/>
      <c r="MXA3" s="52"/>
      <c r="MXB3" s="52"/>
      <c r="MXC3" s="52"/>
      <c r="MXD3" s="52"/>
      <c r="MXE3" s="52"/>
      <c r="MXF3" s="52"/>
      <c r="MXG3" s="52"/>
      <c r="MXH3" s="52"/>
      <c r="MXI3" s="52"/>
      <c r="MXJ3" s="52"/>
      <c r="MXK3" s="52"/>
      <c r="MXL3" s="52"/>
      <c r="MXM3" s="52"/>
      <c r="MXN3" s="52"/>
      <c r="MXO3" s="52"/>
      <c r="MXP3" s="52"/>
      <c r="MXQ3" s="52"/>
      <c r="MXR3" s="52"/>
      <c r="MXS3" s="52"/>
      <c r="MXT3" s="52"/>
      <c r="MXU3" s="52"/>
      <c r="MXV3" s="52"/>
      <c r="MXW3" s="52"/>
      <c r="MXX3" s="52"/>
      <c r="MXY3" s="52"/>
      <c r="MXZ3" s="52"/>
      <c r="MYA3" s="52"/>
      <c r="MYB3" s="52"/>
      <c r="MYC3" s="52"/>
      <c r="MYD3" s="52"/>
      <c r="MYE3" s="52"/>
      <c r="MYF3" s="52"/>
      <c r="MYG3" s="52"/>
      <c r="MYH3" s="52"/>
      <c r="MYI3" s="52"/>
      <c r="MYJ3" s="52"/>
      <c r="MYK3" s="52"/>
      <c r="MYL3" s="52"/>
      <c r="MYM3" s="52"/>
      <c r="MYN3" s="52"/>
      <c r="MYO3" s="52"/>
      <c r="MYP3" s="52"/>
      <c r="MYQ3" s="52"/>
      <c r="MYR3" s="52"/>
      <c r="MYS3" s="52"/>
      <c r="MYT3" s="52"/>
      <c r="MYU3" s="52"/>
      <c r="MYV3" s="52"/>
      <c r="MYW3" s="52"/>
      <c r="MYX3" s="52"/>
      <c r="MYY3" s="52"/>
      <c r="MYZ3" s="52"/>
      <c r="MZA3" s="52"/>
      <c r="MZB3" s="52"/>
      <c r="MZC3" s="52"/>
      <c r="MZD3" s="52"/>
      <c r="MZE3" s="52"/>
      <c r="MZF3" s="52"/>
      <c r="MZG3" s="52"/>
      <c r="MZH3" s="52"/>
      <c r="MZI3" s="52"/>
      <c r="MZJ3" s="52"/>
      <c r="MZK3" s="52"/>
      <c r="MZL3" s="52"/>
      <c r="MZM3" s="52"/>
      <c r="MZN3" s="52"/>
      <c r="MZO3" s="52"/>
      <c r="MZP3" s="52"/>
      <c r="MZQ3" s="52"/>
      <c r="MZR3" s="52"/>
      <c r="MZS3" s="52"/>
      <c r="MZT3" s="52"/>
      <c r="MZU3" s="52"/>
      <c r="MZV3" s="52"/>
      <c r="MZW3" s="52"/>
      <c r="MZX3" s="52"/>
      <c r="MZY3" s="52"/>
      <c r="MZZ3" s="52"/>
      <c r="NAA3" s="52"/>
      <c r="NAB3" s="52"/>
      <c r="NAC3" s="52"/>
      <c r="NAD3" s="52"/>
      <c r="NAE3" s="52"/>
      <c r="NAF3" s="52"/>
      <c r="NAG3" s="52"/>
      <c r="NAH3" s="52"/>
      <c r="NAI3" s="52"/>
      <c r="NAJ3" s="52"/>
      <c r="NAK3" s="52"/>
      <c r="NAL3" s="52"/>
      <c r="NAM3" s="52"/>
      <c r="NAN3" s="52"/>
      <c r="NAO3" s="52"/>
      <c r="NAP3" s="52"/>
      <c r="NAQ3" s="52"/>
      <c r="NAR3" s="52"/>
      <c r="NAS3" s="52"/>
      <c r="NAT3" s="52"/>
      <c r="NAU3" s="52"/>
      <c r="NAV3" s="52"/>
      <c r="NAW3" s="52"/>
      <c r="NAX3" s="52"/>
      <c r="NAY3" s="52"/>
      <c r="NAZ3" s="52"/>
      <c r="NBA3" s="52"/>
      <c r="NBB3" s="52"/>
      <c r="NBC3" s="52"/>
      <c r="NBD3" s="52"/>
      <c r="NBE3" s="52"/>
      <c r="NBF3" s="52"/>
      <c r="NBG3" s="52"/>
      <c r="NBH3" s="52"/>
      <c r="NBI3" s="52"/>
      <c r="NBJ3" s="52"/>
      <c r="NBK3" s="52"/>
      <c r="NBL3" s="52"/>
      <c r="NBM3" s="52"/>
      <c r="NBN3" s="52"/>
      <c r="NBO3" s="52"/>
      <c r="NBP3" s="52"/>
      <c r="NBQ3" s="52"/>
      <c r="NBR3" s="52"/>
      <c r="NBS3" s="52"/>
      <c r="NBT3" s="52"/>
      <c r="NBU3" s="52"/>
      <c r="NBV3" s="52"/>
      <c r="NBW3" s="52"/>
      <c r="NBX3" s="52"/>
      <c r="NBY3" s="52"/>
      <c r="NBZ3" s="52"/>
      <c r="NCA3" s="52"/>
      <c r="NCB3" s="52"/>
      <c r="NCC3" s="52"/>
      <c r="NCD3" s="52"/>
      <c r="NCE3" s="52"/>
      <c r="NCF3" s="52"/>
      <c r="NCG3" s="52"/>
      <c r="NCH3" s="52"/>
      <c r="NCI3" s="52"/>
      <c r="NCJ3" s="52"/>
      <c r="NCK3" s="52"/>
      <c r="NCL3" s="52"/>
      <c r="NCM3" s="52"/>
      <c r="NCN3" s="52"/>
      <c r="NCO3" s="52"/>
      <c r="NCP3" s="52"/>
      <c r="NCQ3" s="52"/>
      <c r="NCR3" s="52"/>
      <c r="NCS3" s="52"/>
      <c r="NCT3" s="52"/>
      <c r="NCU3" s="52"/>
      <c r="NCV3" s="52"/>
      <c r="NCW3" s="52"/>
      <c r="NCX3" s="52"/>
      <c r="NCY3" s="52"/>
      <c r="NCZ3" s="52"/>
      <c r="NDA3" s="52"/>
      <c r="NDB3" s="52"/>
      <c r="NDC3" s="52"/>
      <c r="NDD3" s="52"/>
      <c r="NDE3" s="52"/>
      <c r="NDF3" s="52"/>
      <c r="NDG3" s="52"/>
      <c r="NDH3" s="52"/>
      <c r="NDI3" s="52"/>
      <c r="NDJ3" s="52"/>
      <c r="NDK3" s="52"/>
      <c r="NDL3" s="52"/>
      <c r="NDM3" s="52"/>
      <c r="NDN3" s="52"/>
      <c r="NDO3" s="52"/>
      <c r="NDP3" s="52"/>
      <c r="NDQ3" s="52"/>
      <c r="NDR3" s="52"/>
      <c r="NDS3" s="52"/>
      <c r="NDT3" s="52"/>
      <c r="NDU3" s="52"/>
      <c r="NDV3" s="52"/>
      <c r="NDW3" s="52"/>
      <c r="NDX3" s="52"/>
      <c r="NDY3" s="52"/>
      <c r="NDZ3" s="52"/>
      <c r="NEA3" s="52"/>
      <c r="NEB3" s="52"/>
      <c r="NEC3" s="52"/>
      <c r="NED3" s="52"/>
      <c r="NEE3" s="52"/>
      <c r="NEF3" s="52"/>
      <c r="NEG3" s="52"/>
      <c r="NEH3" s="52"/>
      <c r="NEI3" s="52"/>
      <c r="NEJ3" s="52"/>
      <c r="NEK3" s="52"/>
      <c r="NEL3" s="52"/>
      <c r="NEM3" s="52"/>
      <c r="NEN3" s="52"/>
      <c r="NEO3" s="52"/>
      <c r="NEP3" s="52"/>
      <c r="NEQ3" s="52"/>
      <c r="NER3" s="52"/>
      <c r="NES3" s="52"/>
      <c r="NET3" s="52"/>
      <c r="NEU3" s="52"/>
      <c r="NEV3" s="52"/>
      <c r="NEW3" s="52"/>
      <c r="NEX3" s="52"/>
      <c r="NEY3" s="52"/>
      <c r="NEZ3" s="52"/>
      <c r="NFA3" s="52"/>
      <c r="NFB3" s="52"/>
      <c r="NFC3" s="52"/>
      <c r="NFD3" s="52"/>
      <c r="NFE3" s="52"/>
      <c r="NFF3" s="52"/>
      <c r="NFG3" s="52"/>
      <c r="NFH3" s="52"/>
      <c r="NFI3" s="52"/>
      <c r="NFJ3" s="52"/>
      <c r="NFK3" s="52"/>
      <c r="NFL3" s="52"/>
      <c r="NFM3" s="52"/>
      <c r="NFN3" s="52"/>
      <c r="NFO3" s="52"/>
      <c r="NFP3" s="52"/>
      <c r="NFQ3" s="52"/>
      <c r="NFR3" s="52"/>
      <c r="NFS3" s="52"/>
      <c r="NFT3" s="52"/>
      <c r="NFU3" s="52"/>
      <c r="NFV3" s="52"/>
      <c r="NFW3" s="52"/>
      <c r="NFX3" s="52"/>
      <c r="NFY3" s="52"/>
      <c r="NFZ3" s="52"/>
      <c r="NGA3" s="52"/>
      <c r="NGB3" s="52"/>
      <c r="NGC3" s="52"/>
      <c r="NGD3" s="52"/>
      <c r="NGE3" s="52"/>
      <c r="NGF3" s="52"/>
      <c r="NGG3" s="52"/>
      <c r="NGH3" s="52"/>
      <c r="NGI3" s="52"/>
      <c r="NGJ3" s="52"/>
      <c r="NGK3" s="52"/>
      <c r="NGL3" s="52"/>
      <c r="NGM3" s="52"/>
      <c r="NGN3" s="52"/>
      <c r="NGO3" s="52"/>
      <c r="NGP3" s="52"/>
      <c r="NGQ3" s="52"/>
      <c r="NGR3" s="52"/>
      <c r="NGS3" s="52"/>
      <c r="NGT3" s="52"/>
      <c r="NGU3" s="52"/>
      <c r="NGV3" s="52"/>
      <c r="NGW3" s="52"/>
      <c r="NGX3" s="52"/>
      <c r="NGY3" s="52"/>
      <c r="NGZ3" s="52"/>
      <c r="NHA3" s="52"/>
      <c r="NHB3" s="52"/>
      <c r="NHC3" s="52"/>
      <c r="NHD3" s="52"/>
      <c r="NHE3" s="52"/>
      <c r="NHF3" s="52"/>
      <c r="NHG3" s="52"/>
      <c r="NHH3" s="52"/>
      <c r="NHI3" s="52"/>
      <c r="NHJ3" s="52"/>
      <c r="NHK3" s="52"/>
      <c r="NHL3" s="52"/>
      <c r="NHM3" s="52"/>
      <c r="NHN3" s="52"/>
      <c r="NHO3" s="52"/>
      <c r="NHP3" s="52"/>
      <c r="NHQ3" s="52"/>
      <c r="NHR3" s="52"/>
      <c r="NHS3" s="52"/>
      <c r="NHT3" s="52"/>
      <c r="NHU3" s="52"/>
      <c r="NHV3" s="52"/>
      <c r="NHW3" s="52"/>
      <c r="NHX3" s="52"/>
      <c r="NHY3" s="52"/>
      <c r="NHZ3" s="52"/>
      <c r="NIA3" s="52"/>
      <c r="NIB3" s="52"/>
      <c r="NIC3" s="52"/>
      <c r="NID3" s="52"/>
      <c r="NIE3" s="52"/>
      <c r="NIF3" s="52"/>
      <c r="NIG3" s="52"/>
      <c r="NIH3" s="52"/>
      <c r="NII3" s="52"/>
      <c r="NIJ3" s="52"/>
      <c r="NIK3" s="52"/>
      <c r="NIL3" s="52"/>
      <c r="NIM3" s="52"/>
      <c r="NIN3" s="52"/>
      <c r="NIO3" s="52"/>
      <c r="NIP3" s="52"/>
      <c r="NIQ3" s="52"/>
      <c r="NIR3" s="52"/>
      <c r="NIS3" s="52"/>
      <c r="NIT3" s="52"/>
      <c r="NIU3" s="52"/>
      <c r="NIV3" s="52"/>
      <c r="NIW3" s="52"/>
      <c r="NIX3" s="52"/>
      <c r="NIY3" s="52"/>
      <c r="NIZ3" s="52"/>
      <c r="NJA3" s="52"/>
      <c r="NJB3" s="52"/>
      <c r="NJC3" s="52"/>
      <c r="NJD3" s="52"/>
      <c r="NJE3" s="52"/>
      <c r="NJF3" s="52"/>
      <c r="NJG3" s="52"/>
      <c r="NJH3" s="52"/>
      <c r="NJI3" s="52"/>
      <c r="NJJ3" s="52"/>
      <c r="NJK3" s="52"/>
      <c r="NJL3" s="52"/>
      <c r="NJM3" s="52"/>
      <c r="NJN3" s="52"/>
      <c r="NJO3" s="52"/>
      <c r="NJP3" s="52"/>
      <c r="NJQ3" s="52"/>
      <c r="NJR3" s="52"/>
      <c r="NJS3" s="52"/>
      <c r="NJT3" s="52"/>
      <c r="NJU3" s="52"/>
      <c r="NJV3" s="52"/>
      <c r="NJW3" s="52"/>
      <c r="NJX3" s="52"/>
      <c r="NJY3" s="52"/>
      <c r="NJZ3" s="52"/>
      <c r="NKA3" s="52"/>
      <c r="NKB3" s="52"/>
      <c r="NKC3" s="52"/>
      <c r="NKD3" s="52"/>
      <c r="NKE3" s="52"/>
      <c r="NKF3" s="52"/>
      <c r="NKG3" s="52"/>
      <c r="NKH3" s="52"/>
      <c r="NKI3" s="52"/>
      <c r="NKJ3" s="52"/>
      <c r="NKK3" s="52"/>
      <c r="NKL3" s="52"/>
      <c r="NKM3" s="52"/>
      <c r="NKN3" s="52"/>
      <c r="NKO3" s="52"/>
      <c r="NKP3" s="52"/>
      <c r="NKQ3" s="52"/>
      <c r="NKR3" s="52"/>
      <c r="NKS3" s="52"/>
      <c r="NKT3" s="52"/>
      <c r="NKU3" s="52"/>
      <c r="NKV3" s="52"/>
      <c r="NKW3" s="52"/>
      <c r="NKX3" s="52"/>
      <c r="NKY3" s="52"/>
      <c r="NKZ3" s="52"/>
      <c r="NLA3" s="52"/>
      <c r="NLB3" s="52"/>
      <c r="NLC3" s="52"/>
      <c r="NLD3" s="52"/>
      <c r="NLE3" s="52"/>
      <c r="NLF3" s="52"/>
      <c r="NLG3" s="52"/>
      <c r="NLH3" s="52"/>
      <c r="NLI3" s="52"/>
      <c r="NLJ3" s="52"/>
      <c r="NLK3" s="52"/>
      <c r="NLL3" s="52"/>
      <c r="NLM3" s="52"/>
      <c r="NLN3" s="52"/>
      <c r="NLO3" s="52"/>
      <c r="NLP3" s="52"/>
      <c r="NLQ3" s="52"/>
      <c r="NLR3" s="52"/>
      <c r="NLS3" s="52"/>
      <c r="NLT3" s="52"/>
      <c r="NLU3" s="52"/>
      <c r="NLV3" s="52"/>
      <c r="NLW3" s="52"/>
      <c r="NLX3" s="52"/>
      <c r="NLY3" s="52"/>
      <c r="NLZ3" s="52"/>
      <c r="NMA3" s="52"/>
      <c r="NMB3" s="52"/>
      <c r="NMC3" s="52"/>
      <c r="NMD3" s="52"/>
      <c r="NME3" s="52"/>
      <c r="NMF3" s="52"/>
      <c r="NMG3" s="52"/>
      <c r="NMH3" s="52"/>
      <c r="NMI3" s="52"/>
      <c r="NMJ3" s="52"/>
      <c r="NMK3" s="52"/>
      <c r="NML3" s="52"/>
      <c r="NMM3" s="52"/>
      <c r="NMN3" s="52"/>
      <c r="NMO3" s="52"/>
      <c r="NMP3" s="52"/>
      <c r="NMQ3" s="52"/>
      <c r="NMR3" s="52"/>
      <c r="NMS3" s="52"/>
      <c r="NMT3" s="52"/>
      <c r="NMU3" s="52"/>
      <c r="NMV3" s="52"/>
      <c r="NMW3" s="52"/>
      <c r="NMX3" s="52"/>
      <c r="NMY3" s="52"/>
      <c r="NMZ3" s="52"/>
      <c r="NNA3" s="52"/>
      <c r="NNB3" s="52"/>
      <c r="NNC3" s="52"/>
      <c r="NND3" s="52"/>
      <c r="NNE3" s="52"/>
      <c r="NNF3" s="52"/>
      <c r="NNG3" s="52"/>
      <c r="NNH3" s="52"/>
      <c r="NNI3" s="52"/>
      <c r="NNJ3" s="52"/>
      <c r="NNK3" s="52"/>
      <c r="NNL3" s="52"/>
      <c r="NNM3" s="52"/>
      <c r="NNN3" s="52"/>
      <c r="NNO3" s="52"/>
      <c r="NNP3" s="52"/>
      <c r="NNQ3" s="52"/>
      <c r="NNR3" s="52"/>
      <c r="NNS3" s="52"/>
      <c r="NNT3" s="52"/>
      <c r="NNU3" s="52"/>
      <c r="NNV3" s="52"/>
      <c r="NNW3" s="52"/>
      <c r="NNX3" s="52"/>
      <c r="NNY3" s="52"/>
      <c r="NNZ3" s="52"/>
      <c r="NOA3" s="52"/>
      <c r="NOB3" s="52"/>
      <c r="NOC3" s="52"/>
      <c r="NOD3" s="52"/>
      <c r="NOE3" s="52"/>
      <c r="NOF3" s="52"/>
      <c r="NOG3" s="52"/>
      <c r="NOH3" s="52"/>
      <c r="NOI3" s="52"/>
      <c r="NOJ3" s="52"/>
      <c r="NOK3" s="52"/>
      <c r="NOL3" s="52"/>
      <c r="NOM3" s="52"/>
      <c r="NON3" s="52"/>
      <c r="NOO3" s="52"/>
      <c r="NOP3" s="52"/>
      <c r="NOQ3" s="52"/>
      <c r="NOR3" s="52"/>
      <c r="NOS3" s="52"/>
      <c r="NOT3" s="52"/>
      <c r="NOU3" s="52"/>
      <c r="NOV3" s="52"/>
      <c r="NOW3" s="52"/>
      <c r="NOX3" s="52"/>
      <c r="NOY3" s="52"/>
      <c r="NOZ3" s="52"/>
      <c r="NPA3" s="52"/>
      <c r="NPB3" s="52"/>
      <c r="NPC3" s="52"/>
      <c r="NPD3" s="52"/>
      <c r="NPE3" s="52"/>
      <c r="NPF3" s="52"/>
      <c r="NPG3" s="52"/>
      <c r="NPH3" s="52"/>
      <c r="NPI3" s="52"/>
      <c r="NPJ3" s="52"/>
      <c r="NPK3" s="52"/>
      <c r="NPL3" s="52"/>
      <c r="NPM3" s="52"/>
      <c r="NPN3" s="52"/>
      <c r="NPO3" s="52"/>
      <c r="NPP3" s="52"/>
      <c r="NPQ3" s="52"/>
      <c r="NPR3" s="52"/>
      <c r="NPS3" s="52"/>
      <c r="NPT3" s="52"/>
      <c r="NPU3" s="52"/>
      <c r="NPV3" s="52"/>
      <c r="NPW3" s="52"/>
      <c r="NPX3" s="52"/>
      <c r="NPY3" s="52"/>
      <c r="NPZ3" s="52"/>
      <c r="NQA3" s="52"/>
      <c r="NQB3" s="52"/>
      <c r="NQC3" s="52"/>
      <c r="NQD3" s="52"/>
      <c r="NQE3" s="52"/>
      <c r="NQF3" s="52"/>
      <c r="NQG3" s="52"/>
      <c r="NQH3" s="52"/>
      <c r="NQI3" s="52"/>
      <c r="NQJ3" s="52"/>
      <c r="NQK3" s="52"/>
      <c r="NQL3" s="52"/>
      <c r="NQM3" s="52"/>
      <c r="NQN3" s="52"/>
      <c r="NQO3" s="52"/>
      <c r="NQP3" s="52"/>
      <c r="NQQ3" s="52"/>
      <c r="NQR3" s="52"/>
      <c r="NQS3" s="52"/>
      <c r="NQT3" s="52"/>
      <c r="NQU3" s="52"/>
      <c r="NQV3" s="52"/>
      <c r="NQW3" s="52"/>
      <c r="NQX3" s="52"/>
      <c r="NQY3" s="52"/>
      <c r="NQZ3" s="52"/>
      <c r="NRA3" s="52"/>
      <c r="NRB3" s="52"/>
      <c r="NRC3" s="52"/>
      <c r="NRD3" s="52"/>
      <c r="NRE3" s="52"/>
      <c r="NRF3" s="52"/>
      <c r="NRG3" s="52"/>
      <c r="NRH3" s="52"/>
      <c r="NRI3" s="52"/>
      <c r="NRJ3" s="52"/>
      <c r="NRK3" s="52"/>
      <c r="NRL3" s="52"/>
      <c r="NRM3" s="52"/>
      <c r="NRN3" s="52"/>
      <c r="NRO3" s="52"/>
      <c r="NRP3" s="52"/>
      <c r="NRQ3" s="52"/>
      <c r="NRR3" s="52"/>
      <c r="NRS3" s="52"/>
      <c r="NRT3" s="52"/>
      <c r="NRU3" s="52"/>
      <c r="NRV3" s="52"/>
      <c r="NRW3" s="52"/>
      <c r="NRX3" s="52"/>
      <c r="NRY3" s="52"/>
      <c r="NRZ3" s="52"/>
      <c r="NSA3" s="52"/>
      <c r="NSB3" s="52"/>
      <c r="NSC3" s="52"/>
      <c r="NSD3" s="52"/>
      <c r="NSE3" s="52"/>
      <c r="NSF3" s="52"/>
      <c r="NSG3" s="52"/>
      <c r="NSH3" s="52"/>
      <c r="NSI3" s="52"/>
      <c r="NSJ3" s="52"/>
      <c r="NSK3" s="52"/>
      <c r="NSL3" s="52"/>
      <c r="NSM3" s="52"/>
      <c r="NSN3" s="52"/>
      <c r="NSO3" s="52"/>
      <c r="NSP3" s="52"/>
      <c r="NSQ3" s="52"/>
      <c r="NSR3" s="52"/>
      <c r="NSS3" s="52"/>
      <c r="NST3" s="52"/>
      <c r="NSU3" s="52"/>
      <c r="NSV3" s="52"/>
      <c r="NSW3" s="52"/>
      <c r="NSX3" s="52"/>
      <c r="NSY3" s="52"/>
      <c r="NSZ3" s="52"/>
      <c r="NTA3" s="52"/>
      <c r="NTB3" s="52"/>
      <c r="NTC3" s="52"/>
      <c r="NTD3" s="52"/>
      <c r="NTE3" s="52"/>
      <c r="NTF3" s="52"/>
      <c r="NTG3" s="52"/>
      <c r="NTH3" s="52"/>
      <c r="NTI3" s="52"/>
      <c r="NTJ3" s="52"/>
      <c r="NTK3" s="52"/>
      <c r="NTL3" s="52"/>
      <c r="NTM3" s="52"/>
      <c r="NTN3" s="52"/>
      <c r="NTO3" s="52"/>
      <c r="NTP3" s="52"/>
      <c r="NTQ3" s="52"/>
      <c r="NTR3" s="52"/>
      <c r="NTS3" s="52"/>
      <c r="NTT3" s="52"/>
      <c r="NTU3" s="52"/>
      <c r="NTV3" s="52"/>
      <c r="NTW3" s="52"/>
      <c r="NTX3" s="52"/>
      <c r="NTY3" s="52"/>
      <c r="NTZ3" s="52"/>
      <c r="NUA3" s="52"/>
      <c r="NUB3" s="52"/>
      <c r="NUC3" s="52"/>
      <c r="NUD3" s="52"/>
      <c r="NUE3" s="52"/>
      <c r="NUF3" s="52"/>
      <c r="NUG3" s="52"/>
      <c r="NUH3" s="52"/>
      <c r="NUI3" s="52"/>
      <c r="NUJ3" s="52"/>
      <c r="NUK3" s="52"/>
      <c r="NUL3" s="52"/>
      <c r="NUM3" s="52"/>
      <c r="NUN3" s="52"/>
      <c r="NUO3" s="52"/>
      <c r="NUP3" s="52"/>
      <c r="NUQ3" s="52"/>
      <c r="NUR3" s="52"/>
      <c r="NUS3" s="52"/>
      <c r="NUT3" s="52"/>
      <c r="NUU3" s="52"/>
      <c r="NUV3" s="52"/>
      <c r="NUW3" s="52"/>
      <c r="NUX3" s="52"/>
      <c r="NUY3" s="52"/>
      <c r="NUZ3" s="52"/>
      <c r="NVA3" s="52"/>
      <c r="NVB3" s="52"/>
      <c r="NVC3" s="52"/>
      <c r="NVD3" s="52"/>
      <c r="NVE3" s="52"/>
      <c r="NVF3" s="52"/>
      <c r="NVG3" s="52"/>
      <c r="NVH3" s="52"/>
      <c r="NVI3" s="52"/>
      <c r="NVJ3" s="52"/>
      <c r="NVK3" s="52"/>
      <c r="NVL3" s="52"/>
      <c r="NVM3" s="52"/>
      <c r="NVN3" s="52"/>
      <c r="NVO3" s="52"/>
      <c r="NVP3" s="52"/>
      <c r="NVQ3" s="52"/>
      <c r="NVR3" s="52"/>
      <c r="NVS3" s="52"/>
      <c r="NVT3" s="52"/>
      <c r="NVU3" s="52"/>
      <c r="NVV3" s="52"/>
      <c r="NVW3" s="52"/>
      <c r="NVX3" s="52"/>
      <c r="NVY3" s="52"/>
      <c r="NVZ3" s="52"/>
      <c r="NWA3" s="52"/>
      <c r="NWB3" s="52"/>
      <c r="NWC3" s="52"/>
      <c r="NWD3" s="52"/>
      <c r="NWE3" s="52"/>
      <c r="NWF3" s="52"/>
      <c r="NWG3" s="52"/>
      <c r="NWH3" s="52"/>
      <c r="NWI3" s="52"/>
      <c r="NWJ3" s="52"/>
      <c r="NWK3" s="52"/>
      <c r="NWL3" s="52"/>
      <c r="NWM3" s="52"/>
      <c r="NWN3" s="52"/>
      <c r="NWO3" s="52"/>
      <c r="NWP3" s="52"/>
      <c r="NWQ3" s="52"/>
      <c r="NWR3" s="52"/>
      <c r="NWS3" s="52"/>
      <c r="NWT3" s="52"/>
      <c r="NWU3" s="52"/>
      <c r="NWV3" s="52"/>
      <c r="NWW3" s="52"/>
      <c r="NWX3" s="52"/>
      <c r="NWY3" s="52"/>
      <c r="NWZ3" s="52"/>
      <c r="NXA3" s="52"/>
      <c r="NXB3" s="52"/>
      <c r="NXC3" s="52"/>
      <c r="NXD3" s="52"/>
      <c r="NXE3" s="52"/>
      <c r="NXF3" s="52"/>
      <c r="NXG3" s="52"/>
      <c r="NXH3" s="52"/>
      <c r="NXI3" s="52"/>
      <c r="NXJ3" s="52"/>
      <c r="NXK3" s="52"/>
      <c r="NXL3" s="52"/>
      <c r="NXM3" s="52"/>
      <c r="NXN3" s="52"/>
      <c r="NXO3" s="52"/>
      <c r="NXP3" s="52"/>
      <c r="NXQ3" s="52"/>
      <c r="NXR3" s="52"/>
      <c r="NXS3" s="52"/>
      <c r="NXT3" s="52"/>
      <c r="NXU3" s="52"/>
      <c r="NXV3" s="52"/>
      <c r="NXW3" s="52"/>
      <c r="NXX3" s="52"/>
      <c r="NXY3" s="52"/>
      <c r="NXZ3" s="52"/>
      <c r="NYA3" s="52"/>
      <c r="NYB3" s="52"/>
      <c r="NYC3" s="52"/>
      <c r="NYD3" s="52"/>
      <c r="NYE3" s="52"/>
      <c r="NYF3" s="52"/>
      <c r="NYG3" s="52"/>
      <c r="NYH3" s="52"/>
      <c r="NYI3" s="52"/>
      <c r="NYJ3" s="52"/>
      <c r="NYK3" s="52"/>
      <c r="NYL3" s="52"/>
      <c r="NYM3" s="52"/>
      <c r="NYN3" s="52"/>
      <c r="NYO3" s="52"/>
      <c r="NYP3" s="52"/>
      <c r="NYQ3" s="52"/>
      <c r="NYR3" s="52"/>
      <c r="NYS3" s="52"/>
      <c r="NYT3" s="52"/>
      <c r="NYU3" s="52"/>
      <c r="NYV3" s="52"/>
      <c r="NYW3" s="52"/>
      <c r="NYX3" s="52"/>
      <c r="NYY3" s="52"/>
      <c r="NYZ3" s="52"/>
      <c r="NZA3" s="52"/>
      <c r="NZB3" s="52"/>
      <c r="NZC3" s="52"/>
      <c r="NZD3" s="52"/>
      <c r="NZE3" s="52"/>
      <c r="NZF3" s="52"/>
      <c r="NZG3" s="52"/>
      <c r="NZH3" s="52"/>
      <c r="NZI3" s="52"/>
      <c r="NZJ3" s="52"/>
      <c r="NZK3" s="52"/>
      <c r="NZL3" s="52"/>
      <c r="NZM3" s="52"/>
      <c r="NZN3" s="52"/>
      <c r="NZO3" s="52"/>
      <c r="NZP3" s="52"/>
      <c r="NZQ3" s="52"/>
      <c r="NZR3" s="52"/>
      <c r="NZS3" s="52"/>
      <c r="NZT3" s="52"/>
      <c r="NZU3" s="52"/>
      <c r="NZV3" s="52"/>
      <c r="NZW3" s="52"/>
      <c r="NZX3" s="52"/>
      <c r="NZY3" s="52"/>
      <c r="NZZ3" s="52"/>
      <c r="OAA3" s="52"/>
      <c r="OAB3" s="52"/>
      <c r="OAC3" s="52"/>
      <c r="OAD3" s="52"/>
      <c r="OAE3" s="52"/>
      <c r="OAF3" s="52"/>
      <c r="OAG3" s="52"/>
      <c r="OAH3" s="52"/>
      <c r="OAI3" s="52"/>
      <c r="OAJ3" s="52"/>
      <c r="OAK3" s="52"/>
      <c r="OAL3" s="52"/>
      <c r="OAM3" s="52"/>
      <c r="OAN3" s="52"/>
      <c r="OAO3" s="52"/>
      <c r="OAP3" s="52"/>
      <c r="OAQ3" s="52"/>
      <c r="OAR3" s="52"/>
      <c r="OAS3" s="52"/>
      <c r="OAT3" s="52"/>
      <c r="OAU3" s="52"/>
      <c r="OAV3" s="52"/>
      <c r="OAW3" s="52"/>
      <c r="OAX3" s="52"/>
      <c r="OAY3" s="52"/>
      <c r="OAZ3" s="52"/>
      <c r="OBA3" s="52"/>
      <c r="OBB3" s="52"/>
      <c r="OBC3" s="52"/>
      <c r="OBD3" s="52"/>
      <c r="OBE3" s="52"/>
      <c r="OBF3" s="52"/>
      <c r="OBG3" s="52"/>
      <c r="OBH3" s="52"/>
      <c r="OBI3" s="52"/>
      <c r="OBJ3" s="52"/>
      <c r="OBK3" s="52"/>
      <c r="OBL3" s="52"/>
      <c r="OBM3" s="52"/>
      <c r="OBN3" s="52"/>
      <c r="OBO3" s="52"/>
      <c r="OBP3" s="52"/>
      <c r="OBQ3" s="52"/>
      <c r="OBR3" s="52"/>
      <c r="OBS3" s="52"/>
      <c r="OBT3" s="52"/>
      <c r="OBU3" s="52"/>
      <c r="OBV3" s="52"/>
      <c r="OBW3" s="52"/>
      <c r="OBX3" s="52"/>
      <c r="OBY3" s="52"/>
      <c r="OBZ3" s="52"/>
      <c r="OCA3" s="52"/>
      <c r="OCB3" s="52"/>
      <c r="OCC3" s="52"/>
      <c r="OCD3" s="52"/>
      <c r="OCE3" s="52"/>
      <c r="OCF3" s="52"/>
      <c r="OCG3" s="52"/>
      <c r="OCH3" s="52"/>
      <c r="OCI3" s="52"/>
      <c r="OCJ3" s="52"/>
      <c r="OCK3" s="52"/>
      <c r="OCL3" s="52"/>
      <c r="OCM3" s="52"/>
      <c r="OCN3" s="52"/>
      <c r="OCO3" s="52"/>
      <c r="OCP3" s="52"/>
      <c r="OCQ3" s="52"/>
      <c r="OCR3" s="52"/>
      <c r="OCS3" s="52"/>
      <c r="OCT3" s="52"/>
      <c r="OCU3" s="52"/>
      <c r="OCV3" s="52"/>
      <c r="OCW3" s="52"/>
      <c r="OCX3" s="52"/>
      <c r="OCY3" s="52"/>
      <c r="OCZ3" s="52"/>
      <c r="ODA3" s="52"/>
      <c r="ODB3" s="52"/>
      <c r="ODC3" s="52"/>
      <c r="ODD3" s="52"/>
      <c r="ODE3" s="52"/>
      <c r="ODF3" s="52"/>
      <c r="ODG3" s="52"/>
      <c r="ODH3" s="52"/>
      <c r="ODI3" s="52"/>
      <c r="ODJ3" s="52"/>
      <c r="ODK3" s="52"/>
      <c r="ODL3" s="52"/>
      <c r="ODM3" s="52"/>
      <c r="ODN3" s="52"/>
      <c r="ODO3" s="52"/>
      <c r="ODP3" s="52"/>
      <c r="ODQ3" s="52"/>
      <c r="ODR3" s="52"/>
      <c r="ODS3" s="52"/>
      <c r="ODT3" s="52"/>
      <c r="ODU3" s="52"/>
      <c r="ODV3" s="52"/>
      <c r="ODW3" s="52"/>
      <c r="ODX3" s="52"/>
      <c r="ODY3" s="52"/>
      <c r="ODZ3" s="52"/>
      <c r="OEA3" s="52"/>
      <c r="OEB3" s="52"/>
      <c r="OEC3" s="52"/>
      <c r="OED3" s="52"/>
      <c r="OEE3" s="52"/>
      <c r="OEF3" s="52"/>
      <c r="OEG3" s="52"/>
      <c r="OEH3" s="52"/>
      <c r="OEI3" s="52"/>
      <c r="OEJ3" s="52"/>
      <c r="OEK3" s="52"/>
      <c r="OEL3" s="52"/>
      <c r="OEM3" s="52"/>
      <c r="OEN3" s="52"/>
      <c r="OEO3" s="52"/>
      <c r="OEP3" s="52"/>
      <c r="OEQ3" s="52"/>
      <c r="OER3" s="52"/>
      <c r="OES3" s="52"/>
      <c r="OET3" s="52"/>
      <c r="OEU3" s="52"/>
      <c r="OEV3" s="52"/>
      <c r="OEW3" s="52"/>
      <c r="OEX3" s="52"/>
      <c r="OEY3" s="52"/>
      <c r="OEZ3" s="52"/>
      <c r="OFA3" s="52"/>
      <c r="OFB3" s="52"/>
      <c r="OFC3" s="52"/>
      <c r="OFD3" s="52"/>
      <c r="OFE3" s="52"/>
      <c r="OFF3" s="52"/>
      <c r="OFG3" s="52"/>
      <c r="OFH3" s="52"/>
      <c r="OFI3" s="52"/>
      <c r="OFJ3" s="52"/>
      <c r="OFK3" s="52"/>
      <c r="OFL3" s="52"/>
      <c r="OFM3" s="52"/>
      <c r="OFN3" s="52"/>
      <c r="OFO3" s="52"/>
      <c r="OFP3" s="52"/>
      <c r="OFQ3" s="52"/>
      <c r="OFR3" s="52"/>
      <c r="OFS3" s="52"/>
      <c r="OFT3" s="52"/>
      <c r="OFU3" s="52"/>
      <c r="OFV3" s="52"/>
      <c r="OFW3" s="52"/>
      <c r="OFX3" s="52"/>
      <c r="OFY3" s="52"/>
      <c r="OFZ3" s="52"/>
      <c r="OGA3" s="52"/>
      <c r="OGB3" s="52"/>
      <c r="OGC3" s="52"/>
      <c r="OGD3" s="52"/>
      <c r="OGE3" s="52"/>
      <c r="OGF3" s="52"/>
      <c r="OGG3" s="52"/>
      <c r="OGH3" s="52"/>
      <c r="OGI3" s="52"/>
      <c r="OGJ3" s="52"/>
      <c r="OGK3" s="52"/>
      <c r="OGL3" s="52"/>
      <c r="OGM3" s="52"/>
      <c r="OGN3" s="52"/>
      <c r="OGO3" s="52"/>
      <c r="OGP3" s="52"/>
      <c r="OGQ3" s="52"/>
      <c r="OGR3" s="52"/>
      <c r="OGS3" s="52"/>
      <c r="OGT3" s="52"/>
      <c r="OGU3" s="52"/>
      <c r="OGV3" s="52"/>
      <c r="OGW3" s="52"/>
      <c r="OGX3" s="52"/>
      <c r="OGY3" s="52"/>
      <c r="OGZ3" s="52"/>
      <c r="OHA3" s="52"/>
      <c r="OHB3" s="52"/>
      <c r="OHC3" s="52"/>
      <c r="OHD3" s="52"/>
      <c r="OHE3" s="52"/>
      <c r="OHF3" s="52"/>
      <c r="OHG3" s="52"/>
      <c r="OHH3" s="52"/>
      <c r="OHI3" s="52"/>
      <c r="OHJ3" s="52"/>
      <c r="OHK3" s="52"/>
      <c r="OHL3" s="52"/>
      <c r="OHM3" s="52"/>
      <c r="OHN3" s="52"/>
      <c r="OHO3" s="52"/>
      <c r="OHP3" s="52"/>
      <c r="OHQ3" s="52"/>
      <c r="OHR3" s="52"/>
      <c r="OHS3" s="52"/>
      <c r="OHT3" s="52"/>
      <c r="OHU3" s="52"/>
      <c r="OHV3" s="52"/>
      <c r="OHW3" s="52"/>
      <c r="OHX3" s="52"/>
      <c r="OHY3" s="52"/>
      <c r="OHZ3" s="52"/>
      <c r="OIA3" s="52"/>
      <c r="OIB3" s="52"/>
      <c r="OIC3" s="52"/>
      <c r="OID3" s="52"/>
      <c r="OIE3" s="52"/>
      <c r="OIF3" s="52"/>
      <c r="OIG3" s="52"/>
      <c r="OIH3" s="52"/>
      <c r="OII3" s="52"/>
      <c r="OIJ3" s="52"/>
      <c r="OIK3" s="52"/>
      <c r="OIL3" s="52"/>
      <c r="OIM3" s="52"/>
      <c r="OIN3" s="52"/>
      <c r="OIO3" s="52"/>
      <c r="OIP3" s="52"/>
      <c r="OIQ3" s="52"/>
      <c r="OIR3" s="52"/>
      <c r="OIS3" s="52"/>
      <c r="OIT3" s="52"/>
      <c r="OIU3" s="52"/>
      <c r="OIV3" s="52"/>
      <c r="OIW3" s="52"/>
      <c r="OIX3" s="52"/>
      <c r="OIY3" s="52"/>
      <c r="OIZ3" s="52"/>
      <c r="OJA3" s="52"/>
      <c r="OJB3" s="52"/>
      <c r="OJC3" s="52"/>
      <c r="OJD3" s="52"/>
      <c r="OJE3" s="52"/>
      <c r="OJF3" s="52"/>
      <c r="OJG3" s="52"/>
      <c r="OJH3" s="52"/>
      <c r="OJI3" s="52"/>
      <c r="OJJ3" s="52"/>
      <c r="OJK3" s="52"/>
      <c r="OJL3" s="52"/>
      <c r="OJM3" s="52"/>
      <c r="OJN3" s="52"/>
      <c r="OJO3" s="52"/>
      <c r="OJP3" s="52"/>
      <c r="OJQ3" s="52"/>
      <c r="OJR3" s="52"/>
      <c r="OJS3" s="52"/>
      <c r="OJT3" s="52"/>
      <c r="OJU3" s="52"/>
      <c r="OJV3" s="52"/>
      <c r="OJW3" s="52"/>
      <c r="OJX3" s="52"/>
      <c r="OJY3" s="52"/>
      <c r="OJZ3" s="52"/>
      <c r="OKA3" s="52"/>
      <c r="OKB3" s="52"/>
      <c r="OKC3" s="52"/>
      <c r="OKD3" s="52"/>
      <c r="OKE3" s="52"/>
      <c r="OKF3" s="52"/>
      <c r="OKG3" s="52"/>
      <c r="OKH3" s="52"/>
      <c r="OKI3" s="52"/>
      <c r="OKJ3" s="52"/>
      <c r="OKK3" s="52"/>
      <c r="OKL3" s="52"/>
      <c r="OKM3" s="52"/>
      <c r="OKN3" s="52"/>
      <c r="OKO3" s="52"/>
      <c r="OKP3" s="52"/>
      <c r="OKQ3" s="52"/>
      <c r="OKR3" s="52"/>
      <c r="OKS3" s="52"/>
      <c r="OKT3" s="52"/>
      <c r="OKU3" s="52"/>
      <c r="OKV3" s="52"/>
      <c r="OKW3" s="52"/>
      <c r="OKX3" s="52"/>
      <c r="OKY3" s="52"/>
      <c r="OKZ3" s="52"/>
      <c r="OLA3" s="52"/>
      <c r="OLB3" s="52"/>
      <c r="OLC3" s="52"/>
      <c r="OLD3" s="52"/>
      <c r="OLE3" s="52"/>
      <c r="OLF3" s="52"/>
      <c r="OLG3" s="52"/>
      <c r="OLH3" s="52"/>
      <c r="OLI3" s="52"/>
      <c r="OLJ3" s="52"/>
      <c r="OLK3" s="52"/>
      <c r="OLL3" s="52"/>
      <c r="OLM3" s="52"/>
      <c r="OLN3" s="52"/>
      <c r="OLO3" s="52"/>
      <c r="OLP3" s="52"/>
      <c r="OLQ3" s="52"/>
      <c r="OLR3" s="52"/>
      <c r="OLS3" s="52"/>
      <c r="OLT3" s="52"/>
      <c r="OLU3" s="52"/>
      <c r="OLV3" s="52"/>
      <c r="OLW3" s="52"/>
      <c r="OLX3" s="52"/>
      <c r="OLY3" s="52"/>
      <c r="OLZ3" s="52"/>
      <c r="OMA3" s="52"/>
      <c r="OMB3" s="52"/>
      <c r="OMC3" s="52"/>
      <c r="OMD3" s="52"/>
      <c r="OME3" s="52"/>
      <c r="OMF3" s="52"/>
      <c r="OMG3" s="52"/>
      <c r="OMH3" s="52"/>
      <c r="OMI3" s="52"/>
      <c r="OMJ3" s="52"/>
      <c r="OMK3" s="52"/>
      <c r="OML3" s="52"/>
      <c r="OMM3" s="52"/>
      <c r="OMN3" s="52"/>
      <c r="OMO3" s="52"/>
      <c r="OMP3" s="52"/>
      <c r="OMQ3" s="52"/>
      <c r="OMR3" s="52"/>
      <c r="OMS3" s="52"/>
      <c r="OMT3" s="52"/>
      <c r="OMU3" s="52"/>
      <c r="OMV3" s="52"/>
      <c r="OMW3" s="52"/>
      <c r="OMX3" s="52"/>
      <c r="OMY3" s="52"/>
      <c r="OMZ3" s="52"/>
      <c r="ONA3" s="52"/>
      <c r="ONB3" s="52"/>
      <c r="ONC3" s="52"/>
      <c r="OND3" s="52"/>
      <c r="ONE3" s="52"/>
      <c r="ONF3" s="52"/>
      <c r="ONG3" s="52"/>
      <c r="ONH3" s="52"/>
      <c r="ONI3" s="52"/>
      <c r="ONJ3" s="52"/>
      <c r="ONK3" s="52"/>
      <c r="ONL3" s="52"/>
      <c r="ONM3" s="52"/>
      <c r="ONN3" s="52"/>
      <c r="ONO3" s="52"/>
      <c r="ONP3" s="52"/>
      <c r="ONQ3" s="52"/>
      <c r="ONR3" s="52"/>
      <c r="ONS3" s="52"/>
      <c r="ONT3" s="52"/>
      <c r="ONU3" s="52"/>
      <c r="ONV3" s="52"/>
      <c r="ONW3" s="52"/>
      <c r="ONX3" s="52"/>
      <c r="ONY3" s="52"/>
      <c r="ONZ3" s="52"/>
      <c r="OOA3" s="52"/>
      <c r="OOB3" s="52"/>
      <c r="OOC3" s="52"/>
      <c r="OOD3" s="52"/>
      <c r="OOE3" s="52"/>
      <c r="OOF3" s="52"/>
      <c r="OOG3" s="52"/>
      <c r="OOH3" s="52"/>
      <c r="OOI3" s="52"/>
      <c r="OOJ3" s="52"/>
      <c r="OOK3" s="52"/>
      <c r="OOL3" s="52"/>
      <c r="OOM3" s="52"/>
      <c r="OON3" s="52"/>
      <c r="OOO3" s="52"/>
      <c r="OOP3" s="52"/>
      <c r="OOQ3" s="52"/>
      <c r="OOR3" s="52"/>
      <c r="OOS3" s="52"/>
      <c r="OOT3" s="52"/>
      <c r="OOU3" s="52"/>
      <c r="OOV3" s="52"/>
      <c r="OOW3" s="52"/>
      <c r="OOX3" s="52"/>
      <c r="OOY3" s="52"/>
      <c r="OOZ3" s="52"/>
      <c r="OPA3" s="52"/>
      <c r="OPB3" s="52"/>
      <c r="OPC3" s="52"/>
      <c r="OPD3" s="52"/>
      <c r="OPE3" s="52"/>
      <c r="OPF3" s="52"/>
      <c r="OPG3" s="52"/>
      <c r="OPH3" s="52"/>
      <c r="OPI3" s="52"/>
      <c r="OPJ3" s="52"/>
      <c r="OPK3" s="52"/>
      <c r="OPL3" s="52"/>
      <c r="OPM3" s="52"/>
      <c r="OPN3" s="52"/>
      <c r="OPO3" s="52"/>
      <c r="OPP3" s="52"/>
      <c r="OPQ3" s="52"/>
      <c r="OPR3" s="52"/>
      <c r="OPS3" s="52"/>
      <c r="OPT3" s="52"/>
      <c r="OPU3" s="52"/>
      <c r="OPV3" s="52"/>
      <c r="OPW3" s="52"/>
      <c r="OPX3" s="52"/>
      <c r="OPY3" s="52"/>
      <c r="OPZ3" s="52"/>
      <c r="OQA3" s="52"/>
      <c r="OQB3" s="52"/>
      <c r="OQC3" s="52"/>
      <c r="OQD3" s="52"/>
      <c r="OQE3" s="52"/>
      <c r="OQF3" s="52"/>
      <c r="OQG3" s="52"/>
      <c r="OQH3" s="52"/>
      <c r="OQI3" s="52"/>
      <c r="OQJ3" s="52"/>
      <c r="OQK3" s="52"/>
      <c r="OQL3" s="52"/>
      <c r="OQM3" s="52"/>
      <c r="OQN3" s="52"/>
      <c r="OQO3" s="52"/>
      <c r="OQP3" s="52"/>
      <c r="OQQ3" s="52"/>
      <c r="OQR3" s="52"/>
      <c r="OQS3" s="52"/>
      <c r="OQT3" s="52"/>
      <c r="OQU3" s="52"/>
      <c r="OQV3" s="52"/>
      <c r="OQW3" s="52"/>
      <c r="OQX3" s="52"/>
      <c r="OQY3" s="52"/>
      <c r="OQZ3" s="52"/>
      <c r="ORA3" s="52"/>
      <c r="ORB3" s="52"/>
      <c r="ORC3" s="52"/>
      <c r="ORD3" s="52"/>
      <c r="ORE3" s="52"/>
      <c r="ORF3" s="52"/>
      <c r="ORG3" s="52"/>
      <c r="ORH3" s="52"/>
      <c r="ORI3" s="52"/>
      <c r="ORJ3" s="52"/>
      <c r="ORK3" s="52"/>
      <c r="ORL3" s="52"/>
      <c r="ORM3" s="52"/>
      <c r="ORN3" s="52"/>
      <c r="ORO3" s="52"/>
      <c r="ORP3" s="52"/>
      <c r="ORQ3" s="52"/>
      <c r="ORR3" s="52"/>
      <c r="ORS3" s="52"/>
      <c r="ORT3" s="52"/>
      <c r="ORU3" s="52"/>
      <c r="ORV3" s="52"/>
      <c r="ORW3" s="52"/>
      <c r="ORX3" s="52"/>
      <c r="ORY3" s="52"/>
      <c r="ORZ3" s="52"/>
      <c r="OSA3" s="52"/>
      <c r="OSB3" s="52"/>
      <c r="OSC3" s="52"/>
      <c r="OSD3" s="52"/>
      <c r="OSE3" s="52"/>
      <c r="OSF3" s="52"/>
      <c r="OSG3" s="52"/>
      <c r="OSH3" s="52"/>
      <c r="OSI3" s="52"/>
      <c r="OSJ3" s="52"/>
      <c r="OSK3" s="52"/>
      <c r="OSL3" s="52"/>
      <c r="OSM3" s="52"/>
      <c r="OSN3" s="52"/>
      <c r="OSO3" s="52"/>
      <c r="OSP3" s="52"/>
      <c r="OSQ3" s="52"/>
      <c r="OSR3" s="52"/>
      <c r="OSS3" s="52"/>
      <c r="OST3" s="52"/>
      <c r="OSU3" s="52"/>
      <c r="OSV3" s="52"/>
      <c r="OSW3" s="52"/>
      <c r="OSX3" s="52"/>
      <c r="OSY3" s="52"/>
      <c r="OSZ3" s="52"/>
      <c r="OTA3" s="52"/>
      <c r="OTB3" s="52"/>
      <c r="OTC3" s="52"/>
      <c r="OTD3" s="52"/>
      <c r="OTE3" s="52"/>
      <c r="OTF3" s="52"/>
      <c r="OTG3" s="52"/>
      <c r="OTH3" s="52"/>
      <c r="OTI3" s="52"/>
      <c r="OTJ3" s="52"/>
      <c r="OTK3" s="52"/>
      <c r="OTL3" s="52"/>
      <c r="OTM3" s="52"/>
      <c r="OTN3" s="52"/>
      <c r="OTO3" s="52"/>
      <c r="OTP3" s="52"/>
      <c r="OTQ3" s="52"/>
      <c r="OTR3" s="52"/>
      <c r="OTS3" s="52"/>
      <c r="OTT3" s="52"/>
      <c r="OTU3" s="52"/>
      <c r="OTV3" s="52"/>
      <c r="OTW3" s="52"/>
      <c r="OTX3" s="52"/>
      <c r="OTY3" s="52"/>
      <c r="OTZ3" s="52"/>
      <c r="OUA3" s="52"/>
      <c r="OUB3" s="52"/>
      <c r="OUC3" s="52"/>
      <c r="OUD3" s="52"/>
      <c r="OUE3" s="52"/>
      <c r="OUF3" s="52"/>
      <c r="OUG3" s="52"/>
      <c r="OUH3" s="52"/>
      <c r="OUI3" s="52"/>
      <c r="OUJ3" s="52"/>
      <c r="OUK3" s="52"/>
      <c r="OUL3" s="52"/>
      <c r="OUM3" s="52"/>
      <c r="OUN3" s="52"/>
      <c r="OUO3" s="52"/>
      <c r="OUP3" s="52"/>
      <c r="OUQ3" s="52"/>
      <c r="OUR3" s="52"/>
      <c r="OUS3" s="52"/>
      <c r="OUT3" s="52"/>
      <c r="OUU3" s="52"/>
      <c r="OUV3" s="52"/>
      <c r="OUW3" s="52"/>
      <c r="OUX3" s="52"/>
      <c r="OUY3" s="52"/>
      <c r="OUZ3" s="52"/>
      <c r="OVA3" s="52"/>
      <c r="OVB3" s="52"/>
      <c r="OVC3" s="52"/>
      <c r="OVD3" s="52"/>
      <c r="OVE3" s="52"/>
      <c r="OVF3" s="52"/>
      <c r="OVG3" s="52"/>
      <c r="OVH3" s="52"/>
      <c r="OVI3" s="52"/>
      <c r="OVJ3" s="52"/>
      <c r="OVK3" s="52"/>
      <c r="OVL3" s="52"/>
      <c r="OVM3" s="52"/>
      <c r="OVN3" s="52"/>
      <c r="OVO3" s="52"/>
      <c r="OVP3" s="52"/>
      <c r="OVQ3" s="52"/>
      <c r="OVR3" s="52"/>
      <c r="OVS3" s="52"/>
      <c r="OVT3" s="52"/>
      <c r="OVU3" s="52"/>
      <c r="OVV3" s="52"/>
      <c r="OVW3" s="52"/>
      <c r="OVX3" s="52"/>
      <c r="OVY3" s="52"/>
      <c r="OVZ3" s="52"/>
      <c r="OWA3" s="52"/>
      <c r="OWB3" s="52"/>
      <c r="OWC3" s="52"/>
      <c r="OWD3" s="52"/>
      <c r="OWE3" s="52"/>
      <c r="OWF3" s="52"/>
      <c r="OWG3" s="52"/>
      <c r="OWH3" s="52"/>
      <c r="OWI3" s="52"/>
      <c r="OWJ3" s="52"/>
      <c r="OWK3" s="52"/>
      <c r="OWL3" s="52"/>
      <c r="OWM3" s="52"/>
      <c r="OWN3" s="52"/>
      <c r="OWO3" s="52"/>
      <c r="OWP3" s="52"/>
      <c r="OWQ3" s="52"/>
      <c r="OWR3" s="52"/>
      <c r="OWS3" s="52"/>
      <c r="OWT3" s="52"/>
      <c r="OWU3" s="52"/>
      <c r="OWV3" s="52"/>
      <c r="OWW3" s="52"/>
      <c r="OWX3" s="52"/>
      <c r="OWY3" s="52"/>
      <c r="OWZ3" s="52"/>
      <c r="OXA3" s="52"/>
      <c r="OXB3" s="52"/>
      <c r="OXC3" s="52"/>
      <c r="OXD3" s="52"/>
      <c r="OXE3" s="52"/>
      <c r="OXF3" s="52"/>
      <c r="OXG3" s="52"/>
      <c r="OXH3" s="52"/>
      <c r="OXI3" s="52"/>
      <c r="OXJ3" s="52"/>
      <c r="OXK3" s="52"/>
      <c r="OXL3" s="52"/>
      <c r="OXM3" s="52"/>
      <c r="OXN3" s="52"/>
      <c r="OXO3" s="52"/>
      <c r="OXP3" s="52"/>
      <c r="OXQ3" s="52"/>
      <c r="OXR3" s="52"/>
      <c r="OXS3" s="52"/>
      <c r="OXT3" s="52"/>
      <c r="OXU3" s="52"/>
      <c r="OXV3" s="52"/>
      <c r="OXW3" s="52"/>
      <c r="OXX3" s="52"/>
      <c r="OXY3" s="52"/>
      <c r="OXZ3" s="52"/>
      <c r="OYA3" s="52"/>
      <c r="OYB3" s="52"/>
      <c r="OYC3" s="52"/>
      <c r="OYD3" s="52"/>
      <c r="OYE3" s="52"/>
      <c r="OYF3" s="52"/>
      <c r="OYG3" s="52"/>
      <c r="OYH3" s="52"/>
      <c r="OYI3" s="52"/>
      <c r="OYJ3" s="52"/>
      <c r="OYK3" s="52"/>
      <c r="OYL3" s="52"/>
      <c r="OYM3" s="52"/>
      <c r="OYN3" s="52"/>
      <c r="OYO3" s="52"/>
      <c r="OYP3" s="52"/>
      <c r="OYQ3" s="52"/>
      <c r="OYR3" s="52"/>
      <c r="OYS3" s="52"/>
      <c r="OYT3" s="52"/>
      <c r="OYU3" s="52"/>
      <c r="OYV3" s="52"/>
      <c r="OYW3" s="52"/>
      <c r="OYX3" s="52"/>
      <c r="OYY3" s="52"/>
      <c r="OYZ3" s="52"/>
      <c r="OZA3" s="52"/>
      <c r="OZB3" s="52"/>
      <c r="OZC3" s="52"/>
      <c r="OZD3" s="52"/>
      <c r="OZE3" s="52"/>
      <c r="OZF3" s="52"/>
      <c r="OZG3" s="52"/>
      <c r="OZH3" s="52"/>
      <c r="OZI3" s="52"/>
      <c r="OZJ3" s="52"/>
      <c r="OZK3" s="52"/>
      <c r="OZL3" s="52"/>
      <c r="OZM3" s="52"/>
      <c r="OZN3" s="52"/>
      <c r="OZO3" s="52"/>
      <c r="OZP3" s="52"/>
      <c r="OZQ3" s="52"/>
      <c r="OZR3" s="52"/>
      <c r="OZS3" s="52"/>
      <c r="OZT3" s="52"/>
      <c r="OZU3" s="52"/>
      <c r="OZV3" s="52"/>
      <c r="OZW3" s="52"/>
      <c r="OZX3" s="52"/>
      <c r="OZY3" s="52"/>
      <c r="OZZ3" s="52"/>
      <c r="PAA3" s="52"/>
      <c r="PAB3" s="52"/>
      <c r="PAC3" s="52"/>
      <c r="PAD3" s="52"/>
      <c r="PAE3" s="52"/>
      <c r="PAF3" s="52"/>
      <c r="PAG3" s="52"/>
      <c r="PAH3" s="52"/>
      <c r="PAI3" s="52"/>
      <c r="PAJ3" s="52"/>
      <c r="PAK3" s="52"/>
      <c r="PAL3" s="52"/>
      <c r="PAM3" s="52"/>
      <c r="PAN3" s="52"/>
      <c r="PAO3" s="52"/>
      <c r="PAP3" s="52"/>
      <c r="PAQ3" s="52"/>
      <c r="PAR3" s="52"/>
      <c r="PAS3" s="52"/>
      <c r="PAT3" s="52"/>
      <c r="PAU3" s="52"/>
      <c r="PAV3" s="52"/>
      <c r="PAW3" s="52"/>
      <c r="PAX3" s="52"/>
      <c r="PAY3" s="52"/>
      <c r="PAZ3" s="52"/>
      <c r="PBA3" s="52"/>
      <c r="PBB3" s="52"/>
      <c r="PBC3" s="52"/>
      <c r="PBD3" s="52"/>
      <c r="PBE3" s="52"/>
      <c r="PBF3" s="52"/>
      <c r="PBG3" s="52"/>
      <c r="PBH3" s="52"/>
      <c r="PBI3" s="52"/>
      <c r="PBJ3" s="52"/>
      <c r="PBK3" s="52"/>
      <c r="PBL3" s="52"/>
      <c r="PBM3" s="52"/>
      <c r="PBN3" s="52"/>
      <c r="PBO3" s="52"/>
      <c r="PBP3" s="52"/>
      <c r="PBQ3" s="52"/>
      <c r="PBR3" s="52"/>
      <c r="PBS3" s="52"/>
      <c r="PBT3" s="52"/>
      <c r="PBU3" s="52"/>
      <c r="PBV3" s="52"/>
      <c r="PBW3" s="52"/>
      <c r="PBX3" s="52"/>
      <c r="PBY3" s="52"/>
      <c r="PBZ3" s="52"/>
      <c r="PCA3" s="52"/>
      <c r="PCB3" s="52"/>
      <c r="PCC3" s="52"/>
      <c r="PCD3" s="52"/>
      <c r="PCE3" s="52"/>
      <c r="PCF3" s="52"/>
      <c r="PCG3" s="52"/>
      <c r="PCH3" s="52"/>
      <c r="PCI3" s="52"/>
      <c r="PCJ3" s="52"/>
      <c r="PCK3" s="52"/>
      <c r="PCL3" s="52"/>
      <c r="PCM3" s="52"/>
      <c r="PCN3" s="52"/>
      <c r="PCO3" s="52"/>
      <c r="PCP3" s="52"/>
      <c r="PCQ3" s="52"/>
      <c r="PCR3" s="52"/>
      <c r="PCS3" s="52"/>
      <c r="PCT3" s="52"/>
      <c r="PCU3" s="52"/>
      <c r="PCV3" s="52"/>
      <c r="PCW3" s="52"/>
      <c r="PCX3" s="52"/>
      <c r="PCY3" s="52"/>
      <c r="PCZ3" s="52"/>
      <c r="PDA3" s="52"/>
      <c r="PDB3" s="52"/>
      <c r="PDC3" s="52"/>
      <c r="PDD3" s="52"/>
      <c r="PDE3" s="52"/>
      <c r="PDF3" s="52"/>
      <c r="PDG3" s="52"/>
      <c r="PDH3" s="52"/>
      <c r="PDI3" s="52"/>
      <c r="PDJ3" s="52"/>
      <c r="PDK3" s="52"/>
      <c r="PDL3" s="52"/>
      <c r="PDM3" s="52"/>
      <c r="PDN3" s="52"/>
      <c r="PDO3" s="52"/>
      <c r="PDP3" s="52"/>
      <c r="PDQ3" s="52"/>
      <c r="PDR3" s="52"/>
      <c r="PDS3" s="52"/>
      <c r="PDT3" s="52"/>
      <c r="PDU3" s="52"/>
      <c r="PDV3" s="52"/>
      <c r="PDW3" s="52"/>
      <c r="PDX3" s="52"/>
      <c r="PDY3" s="52"/>
      <c r="PDZ3" s="52"/>
      <c r="PEA3" s="52"/>
      <c r="PEB3" s="52"/>
      <c r="PEC3" s="52"/>
      <c r="PED3" s="52"/>
      <c r="PEE3" s="52"/>
      <c r="PEF3" s="52"/>
      <c r="PEG3" s="52"/>
      <c r="PEH3" s="52"/>
      <c r="PEI3" s="52"/>
      <c r="PEJ3" s="52"/>
      <c r="PEK3" s="52"/>
      <c r="PEL3" s="52"/>
      <c r="PEM3" s="52"/>
      <c r="PEN3" s="52"/>
      <c r="PEO3" s="52"/>
      <c r="PEP3" s="52"/>
      <c r="PEQ3" s="52"/>
      <c r="PER3" s="52"/>
      <c r="PES3" s="52"/>
      <c r="PET3" s="52"/>
      <c r="PEU3" s="52"/>
      <c r="PEV3" s="52"/>
      <c r="PEW3" s="52"/>
      <c r="PEX3" s="52"/>
      <c r="PEY3" s="52"/>
      <c r="PEZ3" s="52"/>
      <c r="PFA3" s="52"/>
      <c r="PFB3" s="52"/>
      <c r="PFC3" s="52"/>
      <c r="PFD3" s="52"/>
      <c r="PFE3" s="52"/>
      <c r="PFF3" s="52"/>
      <c r="PFG3" s="52"/>
      <c r="PFH3" s="52"/>
      <c r="PFI3" s="52"/>
      <c r="PFJ3" s="52"/>
      <c r="PFK3" s="52"/>
      <c r="PFL3" s="52"/>
      <c r="PFM3" s="52"/>
      <c r="PFN3" s="52"/>
      <c r="PFO3" s="52"/>
      <c r="PFP3" s="52"/>
      <c r="PFQ3" s="52"/>
      <c r="PFR3" s="52"/>
      <c r="PFS3" s="52"/>
      <c r="PFT3" s="52"/>
      <c r="PFU3" s="52"/>
      <c r="PFV3" s="52"/>
      <c r="PFW3" s="52"/>
      <c r="PFX3" s="52"/>
      <c r="PFY3" s="52"/>
      <c r="PFZ3" s="52"/>
      <c r="PGA3" s="52"/>
      <c r="PGB3" s="52"/>
      <c r="PGC3" s="52"/>
      <c r="PGD3" s="52"/>
      <c r="PGE3" s="52"/>
      <c r="PGF3" s="52"/>
      <c r="PGG3" s="52"/>
      <c r="PGH3" s="52"/>
      <c r="PGI3" s="52"/>
      <c r="PGJ3" s="52"/>
      <c r="PGK3" s="52"/>
      <c r="PGL3" s="52"/>
      <c r="PGM3" s="52"/>
      <c r="PGN3" s="52"/>
      <c r="PGO3" s="52"/>
      <c r="PGP3" s="52"/>
      <c r="PGQ3" s="52"/>
      <c r="PGR3" s="52"/>
      <c r="PGS3" s="52"/>
      <c r="PGT3" s="52"/>
      <c r="PGU3" s="52"/>
      <c r="PGV3" s="52"/>
      <c r="PGW3" s="52"/>
      <c r="PGX3" s="52"/>
      <c r="PGY3" s="52"/>
      <c r="PGZ3" s="52"/>
      <c r="PHA3" s="52"/>
      <c r="PHB3" s="52"/>
      <c r="PHC3" s="52"/>
      <c r="PHD3" s="52"/>
      <c r="PHE3" s="52"/>
      <c r="PHF3" s="52"/>
      <c r="PHG3" s="52"/>
      <c r="PHH3" s="52"/>
      <c r="PHI3" s="52"/>
      <c r="PHJ3" s="52"/>
      <c r="PHK3" s="52"/>
      <c r="PHL3" s="52"/>
      <c r="PHM3" s="52"/>
      <c r="PHN3" s="52"/>
      <c r="PHO3" s="52"/>
      <c r="PHP3" s="52"/>
      <c r="PHQ3" s="52"/>
      <c r="PHR3" s="52"/>
      <c r="PHS3" s="52"/>
      <c r="PHT3" s="52"/>
      <c r="PHU3" s="52"/>
      <c r="PHV3" s="52"/>
      <c r="PHW3" s="52"/>
      <c r="PHX3" s="52"/>
      <c r="PHY3" s="52"/>
      <c r="PHZ3" s="52"/>
      <c r="PIA3" s="52"/>
      <c r="PIB3" s="52"/>
      <c r="PIC3" s="52"/>
      <c r="PID3" s="52"/>
      <c r="PIE3" s="52"/>
      <c r="PIF3" s="52"/>
      <c r="PIG3" s="52"/>
      <c r="PIH3" s="52"/>
      <c r="PII3" s="52"/>
      <c r="PIJ3" s="52"/>
      <c r="PIK3" s="52"/>
      <c r="PIL3" s="52"/>
      <c r="PIM3" s="52"/>
      <c r="PIN3" s="52"/>
      <c r="PIO3" s="52"/>
      <c r="PIP3" s="52"/>
      <c r="PIQ3" s="52"/>
      <c r="PIR3" s="52"/>
      <c r="PIS3" s="52"/>
      <c r="PIT3" s="52"/>
      <c r="PIU3" s="52"/>
      <c r="PIV3" s="52"/>
      <c r="PIW3" s="52"/>
      <c r="PIX3" s="52"/>
      <c r="PIY3" s="52"/>
      <c r="PIZ3" s="52"/>
      <c r="PJA3" s="52"/>
      <c r="PJB3" s="52"/>
      <c r="PJC3" s="52"/>
      <c r="PJD3" s="52"/>
      <c r="PJE3" s="52"/>
      <c r="PJF3" s="52"/>
      <c r="PJG3" s="52"/>
      <c r="PJH3" s="52"/>
      <c r="PJI3" s="52"/>
      <c r="PJJ3" s="52"/>
      <c r="PJK3" s="52"/>
      <c r="PJL3" s="52"/>
      <c r="PJM3" s="52"/>
      <c r="PJN3" s="52"/>
      <c r="PJO3" s="52"/>
      <c r="PJP3" s="52"/>
      <c r="PJQ3" s="52"/>
      <c r="PJR3" s="52"/>
      <c r="PJS3" s="52"/>
      <c r="PJT3" s="52"/>
      <c r="PJU3" s="52"/>
      <c r="PJV3" s="52"/>
      <c r="PJW3" s="52"/>
      <c r="PJX3" s="52"/>
      <c r="PJY3" s="52"/>
      <c r="PJZ3" s="52"/>
      <c r="PKA3" s="52"/>
      <c r="PKB3" s="52"/>
      <c r="PKC3" s="52"/>
      <c r="PKD3" s="52"/>
      <c r="PKE3" s="52"/>
      <c r="PKF3" s="52"/>
      <c r="PKG3" s="52"/>
      <c r="PKH3" s="52"/>
      <c r="PKI3" s="52"/>
      <c r="PKJ3" s="52"/>
      <c r="PKK3" s="52"/>
      <c r="PKL3" s="52"/>
      <c r="PKM3" s="52"/>
      <c r="PKN3" s="52"/>
      <c r="PKO3" s="52"/>
      <c r="PKP3" s="52"/>
      <c r="PKQ3" s="52"/>
      <c r="PKR3" s="52"/>
      <c r="PKS3" s="52"/>
      <c r="PKT3" s="52"/>
      <c r="PKU3" s="52"/>
      <c r="PKV3" s="52"/>
      <c r="PKW3" s="52"/>
      <c r="PKX3" s="52"/>
      <c r="PKY3" s="52"/>
      <c r="PKZ3" s="52"/>
      <c r="PLA3" s="52"/>
      <c r="PLB3" s="52"/>
      <c r="PLC3" s="52"/>
      <c r="PLD3" s="52"/>
      <c r="PLE3" s="52"/>
      <c r="PLF3" s="52"/>
      <c r="PLG3" s="52"/>
      <c r="PLH3" s="52"/>
      <c r="PLI3" s="52"/>
      <c r="PLJ3" s="52"/>
      <c r="PLK3" s="52"/>
      <c r="PLL3" s="52"/>
      <c r="PLM3" s="52"/>
      <c r="PLN3" s="52"/>
      <c r="PLO3" s="52"/>
      <c r="PLP3" s="52"/>
      <c r="PLQ3" s="52"/>
      <c r="PLR3" s="52"/>
      <c r="PLS3" s="52"/>
      <c r="PLT3" s="52"/>
      <c r="PLU3" s="52"/>
      <c r="PLV3" s="52"/>
      <c r="PLW3" s="52"/>
      <c r="PLX3" s="52"/>
      <c r="PLY3" s="52"/>
      <c r="PLZ3" s="52"/>
      <c r="PMA3" s="52"/>
      <c r="PMB3" s="52"/>
      <c r="PMC3" s="52"/>
      <c r="PMD3" s="52"/>
      <c r="PME3" s="52"/>
      <c r="PMF3" s="52"/>
      <c r="PMG3" s="52"/>
      <c r="PMH3" s="52"/>
      <c r="PMI3" s="52"/>
      <c r="PMJ3" s="52"/>
      <c r="PMK3" s="52"/>
      <c r="PML3" s="52"/>
      <c r="PMM3" s="52"/>
      <c r="PMN3" s="52"/>
      <c r="PMO3" s="52"/>
      <c r="PMP3" s="52"/>
      <c r="PMQ3" s="52"/>
      <c r="PMR3" s="52"/>
      <c r="PMS3" s="52"/>
      <c r="PMT3" s="52"/>
      <c r="PMU3" s="52"/>
      <c r="PMV3" s="52"/>
      <c r="PMW3" s="52"/>
      <c r="PMX3" s="52"/>
      <c r="PMY3" s="52"/>
      <c r="PMZ3" s="52"/>
      <c r="PNA3" s="52"/>
      <c r="PNB3" s="52"/>
      <c r="PNC3" s="52"/>
      <c r="PND3" s="52"/>
      <c r="PNE3" s="52"/>
      <c r="PNF3" s="52"/>
      <c r="PNG3" s="52"/>
      <c r="PNH3" s="52"/>
      <c r="PNI3" s="52"/>
      <c r="PNJ3" s="52"/>
      <c r="PNK3" s="52"/>
      <c r="PNL3" s="52"/>
      <c r="PNM3" s="52"/>
      <c r="PNN3" s="52"/>
      <c r="PNO3" s="52"/>
      <c r="PNP3" s="52"/>
      <c r="PNQ3" s="52"/>
      <c r="PNR3" s="52"/>
      <c r="PNS3" s="52"/>
      <c r="PNT3" s="52"/>
      <c r="PNU3" s="52"/>
      <c r="PNV3" s="52"/>
      <c r="PNW3" s="52"/>
      <c r="PNX3" s="52"/>
      <c r="PNY3" s="52"/>
      <c r="PNZ3" s="52"/>
      <c r="POA3" s="52"/>
      <c r="POB3" s="52"/>
      <c r="POC3" s="52"/>
      <c r="POD3" s="52"/>
      <c r="POE3" s="52"/>
      <c r="POF3" s="52"/>
      <c r="POG3" s="52"/>
      <c r="POH3" s="52"/>
      <c r="POI3" s="52"/>
      <c r="POJ3" s="52"/>
      <c r="POK3" s="52"/>
      <c r="POL3" s="52"/>
      <c r="POM3" s="52"/>
      <c r="PON3" s="52"/>
      <c r="POO3" s="52"/>
      <c r="POP3" s="52"/>
      <c r="POQ3" s="52"/>
      <c r="POR3" s="52"/>
      <c r="POS3" s="52"/>
      <c r="POT3" s="52"/>
      <c r="POU3" s="52"/>
      <c r="POV3" s="52"/>
      <c r="POW3" s="52"/>
      <c r="POX3" s="52"/>
      <c r="POY3" s="52"/>
      <c r="POZ3" s="52"/>
      <c r="PPA3" s="52"/>
      <c r="PPB3" s="52"/>
      <c r="PPC3" s="52"/>
      <c r="PPD3" s="52"/>
      <c r="PPE3" s="52"/>
      <c r="PPF3" s="52"/>
      <c r="PPG3" s="52"/>
      <c r="PPH3" s="52"/>
      <c r="PPI3" s="52"/>
      <c r="PPJ3" s="52"/>
      <c r="PPK3" s="52"/>
      <c r="PPL3" s="52"/>
      <c r="PPM3" s="52"/>
      <c r="PPN3" s="52"/>
      <c r="PPO3" s="52"/>
      <c r="PPP3" s="52"/>
      <c r="PPQ3" s="52"/>
      <c r="PPR3" s="52"/>
      <c r="PPS3" s="52"/>
      <c r="PPT3" s="52"/>
      <c r="PPU3" s="52"/>
      <c r="PPV3" s="52"/>
      <c r="PPW3" s="52"/>
      <c r="PPX3" s="52"/>
      <c r="PPY3" s="52"/>
      <c r="PPZ3" s="52"/>
      <c r="PQA3" s="52"/>
      <c r="PQB3" s="52"/>
      <c r="PQC3" s="52"/>
      <c r="PQD3" s="52"/>
      <c r="PQE3" s="52"/>
      <c r="PQF3" s="52"/>
      <c r="PQG3" s="52"/>
      <c r="PQH3" s="52"/>
      <c r="PQI3" s="52"/>
      <c r="PQJ3" s="52"/>
      <c r="PQK3" s="52"/>
      <c r="PQL3" s="52"/>
      <c r="PQM3" s="52"/>
      <c r="PQN3" s="52"/>
      <c r="PQO3" s="52"/>
      <c r="PQP3" s="52"/>
      <c r="PQQ3" s="52"/>
      <c r="PQR3" s="52"/>
      <c r="PQS3" s="52"/>
      <c r="PQT3" s="52"/>
      <c r="PQU3" s="52"/>
      <c r="PQV3" s="52"/>
      <c r="PQW3" s="52"/>
      <c r="PQX3" s="52"/>
      <c r="PQY3" s="52"/>
      <c r="PQZ3" s="52"/>
      <c r="PRA3" s="52"/>
      <c r="PRB3" s="52"/>
      <c r="PRC3" s="52"/>
      <c r="PRD3" s="52"/>
      <c r="PRE3" s="52"/>
      <c r="PRF3" s="52"/>
      <c r="PRG3" s="52"/>
      <c r="PRH3" s="52"/>
      <c r="PRI3" s="52"/>
      <c r="PRJ3" s="52"/>
      <c r="PRK3" s="52"/>
      <c r="PRL3" s="52"/>
      <c r="PRM3" s="52"/>
      <c r="PRN3" s="52"/>
      <c r="PRO3" s="52"/>
      <c r="PRP3" s="52"/>
      <c r="PRQ3" s="52"/>
      <c r="PRR3" s="52"/>
      <c r="PRS3" s="52"/>
      <c r="PRT3" s="52"/>
      <c r="PRU3" s="52"/>
      <c r="PRV3" s="52"/>
      <c r="PRW3" s="52"/>
      <c r="PRX3" s="52"/>
      <c r="PRY3" s="52"/>
      <c r="PRZ3" s="52"/>
      <c r="PSA3" s="52"/>
      <c r="PSB3" s="52"/>
      <c r="PSC3" s="52"/>
      <c r="PSD3" s="52"/>
      <c r="PSE3" s="52"/>
      <c r="PSF3" s="52"/>
      <c r="PSG3" s="52"/>
      <c r="PSH3" s="52"/>
      <c r="PSI3" s="52"/>
      <c r="PSJ3" s="52"/>
      <c r="PSK3" s="52"/>
      <c r="PSL3" s="52"/>
      <c r="PSM3" s="52"/>
      <c r="PSN3" s="52"/>
      <c r="PSO3" s="52"/>
      <c r="PSP3" s="52"/>
      <c r="PSQ3" s="52"/>
      <c r="PSR3" s="52"/>
      <c r="PSS3" s="52"/>
      <c r="PST3" s="52"/>
      <c r="PSU3" s="52"/>
      <c r="PSV3" s="52"/>
      <c r="PSW3" s="52"/>
      <c r="PSX3" s="52"/>
      <c r="PSY3" s="52"/>
      <c r="PSZ3" s="52"/>
      <c r="PTA3" s="52"/>
      <c r="PTB3" s="52"/>
      <c r="PTC3" s="52"/>
      <c r="PTD3" s="52"/>
      <c r="PTE3" s="52"/>
      <c r="PTF3" s="52"/>
      <c r="PTG3" s="52"/>
      <c r="PTH3" s="52"/>
      <c r="PTI3" s="52"/>
      <c r="PTJ3" s="52"/>
      <c r="PTK3" s="52"/>
      <c r="PTL3" s="52"/>
      <c r="PTM3" s="52"/>
      <c r="PTN3" s="52"/>
      <c r="PTO3" s="52"/>
      <c r="PTP3" s="52"/>
      <c r="PTQ3" s="52"/>
      <c r="PTR3" s="52"/>
      <c r="PTS3" s="52"/>
      <c r="PTT3" s="52"/>
      <c r="PTU3" s="52"/>
      <c r="PTV3" s="52"/>
      <c r="PTW3" s="52"/>
      <c r="PTX3" s="52"/>
      <c r="PTY3" s="52"/>
      <c r="PTZ3" s="52"/>
      <c r="PUA3" s="52"/>
      <c r="PUB3" s="52"/>
      <c r="PUC3" s="52"/>
      <c r="PUD3" s="52"/>
      <c r="PUE3" s="52"/>
      <c r="PUF3" s="52"/>
      <c r="PUG3" s="52"/>
      <c r="PUH3" s="52"/>
      <c r="PUI3" s="52"/>
      <c r="PUJ3" s="52"/>
      <c r="PUK3" s="52"/>
      <c r="PUL3" s="52"/>
      <c r="PUM3" s="52"/>
      <c r="PUN3" s="52"/>
      <c r="PUO3" s="52"/>
      <c r="PUP3" s="52"/>
      <c r="PUQ3" s="52"/>
      <c r="PUR3" s="52"/>
      <c r="PUS3" s="52"/>
      <c r="PUT3" s="52"/>
      <c r="PUU3" s="52"/>
      <c r="PUV3" s="52"/>
      <c r="PUW3" s="52"/>
      <c r="PUX3" s="52"/>
      <c r="PUY3" s="52"/>
      <c r="PUZ3" s="52"/>
      <c r="PVA3" s="52"/>
      <c r="PVB3" s="52"/>
      <c r="PVC3" s="52"/>
      <c r="PVD3" s="52"/>
      <c r="PVE3" s="52"/>
      <c r="PVF3" s="52"/>
      <c r="PVG3" s="52"/>
      <c r="PVH3" s="52"/>
      <c r="PVI3" s="52"/>
      <c r="PVJ3" s="52"/>
      <c r="PVK3" s="52"/>
      <c r="PVL3" s="52"/>
      <c r="PVM3" s="52"/>
      <c r="PVN3" s="52"/>
      <c r="PVO3" s="52"/>
      <c r="PVP3" s="52"/>
      <c r="PVQ3" s="52"/>
      <c r="PVR3" s="52"/>
      <c r="PVS3" s="52"/>
      <c r="PVT3" s="52"/>
      <c r="PVU3" s="52"/>
      <c r="PVV3" s="52"/>
      <c r="PVW3" s="52"/>
      <c r="PVX3" s="52"/>
      <c r="PVY3" s="52"/>
      <c r="PVZ3" s="52"/>
      <c r="PWA3" s="52"/>
      <c r="PWB3" s="52"/>
      <c r="PWC3" s="52"/>
      <c r="PWD3" s="52"/>
      <c r="PWE3" s="52"/>
      <c r="PWF3" s="52"/>
      <c r="PWG3" s="52"/>
      <c r="PWH3" s="52"/>
      <c r="PWI3" s="52"/>
      <c r="PWJ3" s="52"/>
      <c r="PWK3" s="52"/>
      <c r="PWL3" s="52"/>
      <c r="PWM3" s="52"/>
      <c r="PWN3" s="52"/>
      <c r="PWO3" s="52"/>
      <c r="PWP3" s="52"/>
      <c r="PWQ3" s="52"/>
      <c r="PWR3" s="52"/>
      <c r="PWS3" s="52"/>
      <c r="PWT3" s="52"/>
      <c r="PWU3" s="52"/>
      <c r="PWV3" s="52"/>
      <c r="PWW3" s="52"/>
      <c r="PWX3" s="52"/>
      <c r="PWY3" s="52"/>
      <c r="PWZ3" s="52"/>
      <c r="PXA3" s="52"/>
      <c r="PXB3" s="52"/>
      <c r="PXC3" s="52"/>
      <c r="PXD3" s="52"/>
      <c r="PXE3" s="52"/>
      <c r="PXF3" s="52"/>
      <c r="PXG3" s="52"/>
      <c r="PXH3" s="52"/>
      <c r="PXI3" s="52"/>
      <c r="PXJ3" s="52"/>
      <c r="PXK3" s="52"/>
      <c r="PXL3" s="52"/>
      <c r="PXM3" s="52"/>
      <c r="PXN3" s="52"/>
      <c r="PXO3" s="52"/>
      <c r="PXP3" s="52"/>
      <c r="PXQ3" s="52"/>
      <c r="PXR3" s="52"/>
      <c r="PXS3" s="52"/>
      <c r="PXT3" s="52"/>
      <c r="PXU3" s="52"/>
      <c r="PXV3" s="52"/>
      <c r="PXW3" s="52"/>
      <c r="PXX3" s="52"/>
      <c r="PXY3" s="52"/>
      <c r="PXZ3" s="52"/>
      <c r="PYA3" s="52"/>
      <c r="PYB3" s="52"/>
      <c r="PYC3" s="52"/>
      <c r="PYD3" s="52"/>
      <c r="PYE3" s="52"/>
      <c r="PYF3" s="52"/>
      <c r="PYG3" s="52"/>
      <c r="PYH3" s="52"/>
      <c r="PYI3" s="52"/>
      <c r="PYJ3" s="52"/>
      <c r="PYK3" s="52"/>
      <c r="PYL3" s="52"/>
      <c r="PYM3" s="52"/>
      <c r="PYN3" s="52"/>
      <c r="PYO3" s="52"/>
      <c r="PYP3" s="52"/>
      <c r="PYQ3" s="52"/>
      <c r="PYR3" s="52"/>
      <c r="PYS3" s="52"/>
      <c r="PYT3" s="52"/>
      <c r="PYU3" s="52"/>
      <c r="PYV3" s="52"/>
      <c r="PYW3" s="52"/>
      <c r="PYX3" s="52"/>
      <c r="PYY3" s="52"/>
      <c r="PYZ3" s="52"/>
      <c r="PZA3" s="52"/>
      <c r="PZB3" s="52"/>
      <c r="PZC3" s="52"/>
      <c r="PZD3" s="52"/>
      <c r="PZE3" s="52"/>
      <c r="PZF3" s="52"/>
      <c r="PZG3" s="52"/>
      <c r="PZH3" s="52"/>
      <c r="PZI3" s="52"/>
      <c r="PZJ3" s="52"/>
      <c r="PZK3" s="52"/>
      <c r="PZL3" s="52"/>
      <c r="PZM3" s="52"/>
      <c r="PZN3" s="52"/>
      <c r="PZO3" s="52"/>
      <c r="PZP3" s="52"/>
      <c r="PZQ3" s="52"/>
      <c r="PZR3" s="52"/>
      <c r="PZS3" s="52"/>
      <c r="PZT3" s="52"/>
      <c r="PZU3" s="52"/>
      <c r="PZV3" s="52"/>
      <c r="PZW3" s="52"/>
      <c r="PZX3" s="52"/>
      <c r="PZY3" s="52"/>
      <c r="PZZ3" s="52"/>
      <c r="QAA3" s="52"/>
      <c r="QAB3" s="52"/>
      <c r="QAC3" s="52"/>
      <c r="QAD3" s="52"/>
      <c r="QAE3" s="52"/>
      <c r="QAF3" s="52"/>
      <c r="QAG3" s="52"/>
      <c r="QAH3" s="52"/>
      <c r="QAI3" s="52"/>
      <c r="QAJ3" s="52"/>
      <c r="QAK3" s="52"/>
      <c r="QAL3" s="52"/>
      <c r="QAM3" s="52"/>
      <c r="QAN3" s="52"/>
      <c r="QAO3" s="52"/>
      <c r="QAP3" s="52"/>
      <c r="QAQ3" s="52"/>
      <c r="QAR3" s="52"/>
      <c r="QAS3" s="52"/>
      <c r="QAT3" s="52"/>
      <c r="QAU3" s="52"/>
      <c r="QAV3" s="52"/>
      <c r="QAW3" s="52"/>
      <c r="QAX3" s="52"/>
      <c r="QAY3" s="52"/>
      <c r="QAZ3" s="52"/>
      <c r="QBA3" s="52"/>
      <c r="QBB3" s="52"/>
      <c r="QBC3" s="52"/>
      <c r="QBD3" s="52"/>
      <c r="QBE3" s="52"/>
      <c r="QBF3" s="52"/>
      <c r="QBG3" s="52"/>
      <c r="QBH3" s="52"/>
      <c r="QBI3" s="52"/>
      <c r="QBJ3" s="52"/>
      <c r="QBK3" s="52"/>
      <c r="QBL3" s="52"/>
      <c r="QBM3" s="52"/>
      <c r="QBN3" s="52"/>
      <c r="QBO3" s="52"/>
      <c r="QBP3" s="52"/>
      <c r="QBQ3" s="52"/>
      <c r="QBR3" s="52"/>
      <c r="QBS3" s="52"/>
      <c r="QBT3" s="52"/>
      <c r="QBU3" s="52"/>
      <c r="QBV3" s="52"/>
      <c r="QBW3" s="52"/>
      <c r="QBX3" s="52"/>
      <c r="QBY3" s="52"/>
      <c r="QBZ3" s="52"/>
      <c r="QCA3" s="52"/>
      <c r="QCB3" s="52"/>
      <c r="QCC3" s="52"/>
      <c r="QCD3" s="52"/>
      <c r="QCE3" s="52"/>
      <c r="QCF3" s="52"/>
      <c r="QCG3" s="52"/>
      <c r="QCH3" s="52"/>
      <c r="QCI3" s="52"/>
      <c r="QCJ3" s="52"/>
      <c r="QCK3" s="52"/>
      <c r="QCL3" s="52"/>
      <c r="QCM3" s="52"/>
      <c r="QCN3" s="52"/>
      <c r="QCO3" s="52"/>
      <c r="QCP3" s="52"/>
      <c r="QCQ3" s="52"/>
      <c r="QCR3" s="52"/>
      <c r="QCS3" s="52"/>
      <c r="QCT3" s="52"/>
      <c r="QCU3" s="52"/>
      <c r="QCV3" s="52"/>
      <c r="QCW3" s="52"/>
      <c r="QCX3" s="52"/>
      <c r="QCY3" s="52"/>
      <c r="QCZ3" s="52"/>
      <c r="QDA3" s="52"/>
      <c r="QDB3" s="52"/>
      <c r="QDC3" s="52"/>
      <c r="QDD3" s="52"/>
      <c r="QDE3" s="52"/>
      <c r="QDF3" s="52"/>
      <c r="QDG3" s="52"/>
      <c r="QDH3" s="52"/>
      <c r="QDI3" s="52"/>
      <c r="QDJ3" s="52"/>
      <c r="QDK3" s="52"/>
      <c r="QDL3" s="52"/>
      <c r="QDM3" s="52"/>
      <c r="QDN3" s="52"/>
      <c r="QDO3" s="52"/>
      <c r="QDP3" s="52"/>
      <c r="QDQ3" s="52"/>
      <c r="QDR3" s="52"/>
      <c r="QDS3" s="52"/>
      <c r="QDT3" s="52"/>
      <c r="QDU3" s="52"/>
      <c r="QDV3" s="52"/>
      <c r="QDW3" s="52"/>
      <c r="QDX3" s="52"/>
      <c r="QDY3" s="52"/>
      <c r="QDZ3" s="52"/>
      <c r="QEA3" s="52"/>
      <c r="QEB3" s="52"/>
      <c r="QEC3" s="52"/>
      <c r="QED3" s="52"/>
      <c r="QEE3" s="52"/>
      <c r="QEF3" s="52"/>
      <c r="QEG3" s="52"/>
      <c r="QEH3" s="52"/>
      <c r="QEI3" s="52"/>
      <c r="QEJ3" s="52"/>
      <c r="QEK3" s="52"/>
      <c r="QEL3" s="52"/>
      <c r="QEM3" s="52"/>
      <c r="QEN3" s="52"/>
      <c r="QEO3" s="52"/>
      <c r="QEP3" s="52"/>
      <c r="QEQ3" s="52"/>
      <c r="QER3" s="52"/>
      <c r="QES3" s="52"/>
      <c r="QET3" s="52"/>
      <c r="QEU3" s="52"/>
      <c r="QEV3" s="52"/>
      <c r="QEW3" s="52"/>
      <c r="QEX3" s="52"/>
      <c r="QEY3" s="52"/>
      <c r="QEZ3" s="52"/>
      <c r="QFA3" s="52"/>
      <c r="QFB3" s="52"/>
      <c r="QFC3" s="52"/>
      <c r="QFD3" s="52"/>
      <c r="QFE3" s="52"/>
      <c r="QFF3" s="52"/>
      <c r="QFG3" s="52"/>
      <c r="QFH3" s="52"/>
      <c r="QFI3" s="52"/>
      <c r="QFJ3" s="52"/>
      <c r="QFK3" s="52"/>
      <c r="QFL3" s="52"/>
      <c r="QFM3" s="52"/>
      <c r="QFN3" s="52"/>
      <c r="QFO3" s="52"/>
      <c r="QFP3" s="52"/>
      <c r="QFQ3" s="52"/>
      <c r="QFR3" s="52"/>
      <c r="QFS3" s="52"/>
      <c r="QFT3" s="52"/>
      <c r="QFU3" s="52"/>
      <c r="QFV3" s="52"/>
      <c r="QFW3" s="52"/>
      <c r="QFX3" s="52"/>
      <c r="QFY3" s="52"/>
      <c r="QFZ3" s="52"/>
      <c r="QGA3" s="52"/>
      <c r="QGB3" s="52"/>
      <c r="QGC3" s="52"/>
      <c r="QGD3" s="52"/>
      <c r="QGE3" s="52"/>
      <c r="QGF3" s="52"/>
      <c r="QGG3" s="52"/>
      <c r="QGH3" s="52"/>
      <c r="QGI3" s="52"/>
      <c r="QGJ3" s="52"/>
      <c r="QGK3" s="52"/>
      <c r="QGL3" s="52"/>
      <c r="QGM3" s="52"/>
      <c r="QGN3" s="52"/>
      <c r="QGO3" s="52"/>
      <c r="QGP3" s="52"/>
      <c r="QGQ3" s="52"/>
      <c r="QGR3" s="52"/>
      <c r="QGS3" s="52"/>
      <c r="QGT3" s="52"/>
      <c r="QGU3" s="52"/>
      <c r="QGV3" s="52"/>
      <c r="QGW3" s="52"/>
      <c r="QGX3" s="52"/>
      <c r="QGY3" s="52"/>
      <c r="QGZ3" s="52"/>
      <c r="QHA3" s="52"/>
      <c r="QHB3" s="52"/>
      <c r="QHC3" s="52"/>
      <c r="QHD3" s="52"/>
      <c r="QHE3" s="52"/>
      <c r="QHF3" s="52"/>
      <c r="QHG3" s="52"/>
      <c r="QHH3" s="52"/>
      <c r="QHI3" s="52"/>
      <c r="QHJ3" s="52"/>
      <c r="QHK3" s="52"/>
      <c r="QHL3" s="52"/>
      <c r="QHM3" s="52"/>
      <c r="QHN3" s="52"/>
      <c r="QHO3" s="52"/>
      <c r="QHP3" s="52"/>
      <c r="QHQ3" s="52"/>
      <c r="QHR3" s="52"/>
      <c r="QHS3" s="52"/>
      <c r="QHT3" s="52"/>
      <c r="QHU3" s="52"/>
      <c r="QHV3" s="52"/>
      <c r="QHW3" s="52"/>
      <c r="QHX3" s="52"/>
      <c r="QHY3" s="52"/>
      <c r="QHZ3" s="52"/>
      <c r="QIA3" s="52"/>
      <c r="QIB3" s="52"/>
      <c r="QIC3" s="52"/>
      <c r="QID3" s="52"/>
      <c r="QIE3" s="52"/>
      <c r="QIF3" s="52"/>
      <c r="QIG3" s="52"/>
      <c r="QIH3" s="52"/>
      <c r="QII3" s="52"/>
      <c r="QIJ3" s="52"/>
      <c r="QIK3" s="52"/>
      <c r="QIL3" s="52"/>
      <c r="QIM3" s="52"/>
      <c r="QIN3" s="52"/>
      <c r="QIO3" s="52"/>
      <c r="QIP3" s="52"/>
      <c r="QIQ3" s="52"/>
      <c r="QIR3" s="52"/>
      <c r="QIS3" s="52"/>
      <c r="QIT3" s="52"/>
      <c r="QIU3" s="52"/>
      <c r="QIV3" s="52"/>
      <c r="QIW3" s="52"/>
      <c r="QIX3" s="52"/>
      <c r="QIY3" s="52"/>
      <c r="QIZ3" s="52"/>
      <c r="QJA3" s="52"/>
      <c r="QJB3" s="52"/>
      <c r="QJC3" s="52"/>
      <c r="QJD3" s="52"/>
      <c r="QJE3" s="52"/>
      <c r="QJF3" s="52"/>
      <c r="QJG3" s="52"/>
      <c r="QJH3" s="52"/>
      <c r="QJI3" s="52"/>
      <c r="QJJ3" s="52"/>
      <c r="QJK3" s="52"/>
      <c r="QJL3" s="52"/>
      <c r="QJM3" s="52"/>
      <c r="QJN3" s="52"/>
      <c r="QJO3" s="52"/>
      <c r="QJP3" s="52"/>
      <c r="QJQ3" s="52"/>
      <c r="QJR3" s="52"/>
      <c r="QJS3" s="52"/>
      <c r="QJT3" s="52"/>
      <c r="QJU3" s="52"/>
      <c r="QJV3" s="52"/>
      <c r="QJW3" s="52"/>
      <c r="QJX3" s="52"/>
      <c r="QJY3" s="52"/>
      <c r="QJZ3" s="52"/>
      <c r="QKA3" s="52"/>
      <c r="QKB3" s="52"/>
      <c r="QKC3" s="52"/>
      <c r="QKD3" s="52"/>
      <c r="QKE3" s="52"/>
      <c r="QKF3" s="52"/>
      <c r="QKG3" s="52"/>
      <c r="QKH3" s="52"/>
      <c r="QKI3" s="52"/>
      <c r="QKJ3" s="52"/>
      <c r="QKK3" s="52"/>
      <c r="QKL3" s="52"/>
      <c r="QKM3" s="52"/>
      <c r="QKN3" s="52"/>
      <c r="QKO3" s="52"/>
      <c r="QKP3" s="52"/>
      <c r="QKQ3" s="52"/>
      <c r="QKR3" s="52"/>
      <c r="QKS3" s="52"/>
      <c r="QKT3" s="52"/>
      <c r="QKU3" s="52"/>
      <c r="QKV3" s="52"/>
      <c r="QKW3" s="52"/>
      <c r="QKX3" s="52"/>
      <c r="QKY3" s="52"/>
      <c r="QKZ3" s="52"/>
      <c r="QLA3" s="52"/>
      <c r="QLB3" s="52"/>
      <c r="QLC3" s="52"/>
      <c r="QLD3" s="52"/>
      <c r="QLE3" s="52"/>
      <c r="QLF3" s="52"/>
      <c r="QLG3" s="52"/>
      <c r="QLH3" s="52"/>
      <c r="QLI3" s="52"/>
      <c r="QLJ3" s="52"/>
      <c r="QLK3" s="52"/>
      <c r="QLL3" s="52"/>
      <c r="QLM3" s="52"/>
      <c r="QLN3" s="52"/>
      <c r="QLO3" s="52"/>
      <c r="QLP3" s="52"/>
      <c r="QLQ3" s="52"/>
      <c r="QLR3" s="52"/>
      <c r="QLS3" s="52"/>
      <c r="QLT3" s="52"/>
      <c r="QLU3" s="52"/>
      <c r="QLV3" s="52"/>
      <c r="QLW3" s="52"/>
      <c r="QLX3" s="52"/>
      <c r="QLY3" s="52"/>
      <c r="QLZ3" s="52"/>
      <c r="QMA3" s="52"/>
      <c r="QMB3" s="52"/>
      <c r="QMC3" s="52"/>
      <c r="QMD3" s="52"/>
      <c r="QME3" s="52"/>
      <c r="QMF3" s="52"/>
      <c r="QMG3" s="52"/>
      <c r="QMH3" s="52"/>
      <c r="QMI3" s="52"/>
      <c r="QMJ3" s="52"/>
      <c r="QMK3" s="52"/>
      <c r="QML3" s="52"/>
      <c r="QMM3" s="52"/>
      <c r="QMN3" s="52"/>
      <c r="QMO3" s="52"/>
      <c r="QMP3" s="52"/>
      <c r="QMQ3" s="52"/>
      <c r="QMR3" s="52"/>
      <c r="QMS3" s="52"/>
      <c r="QMT3" s="52"/>
      <c r="QMU3" s="52"/>
      <c r="QMV3" s="52"/>
      <c r="QMW3" s="52"/>
      <c r="QMX3" s="52"/>
      <c r="QMY3" s="52"/>
      <c r="QMZ3" s="52"/>
      <c r="QNA3" s="52"/>
      <c r="QNB3" s="52"/>
      <c r="QNC3" s="52"/>
      <c r="QND3" s="52"/>
      <c r="QNE3" s="52"/>
      <c r="QNF3" s="52"/>
      <c r="QNG3" s="52"/>
      <c r="QNH3" s="52"/>
      <c r="QNI3" s="52"/>
      <c r="QNJ3" s="52"/>
      <c r="QNK3" s="52"/>
      <c r="QNL3" s="52"/>
      <c r="QNM3" s="52"/>
      <c r="QNN3" s="52"/>
      <c r="QNO3" s="52"/>
      <c r="QNP3" s="52"/>
      <c r="QNQ3" s="52"/>
      <c r="QNR3" s="52"/>
      <c r="QNS3" s="52"/>
      <c r="QNT3" s="52"/>
      <c r="QNU3" s="52"/>
      <c r="QNV3" s="52"/>
      <c r="QNW3" s="52"/>
      <c r="QNX3" s="52"/>
      <c r="QNY3" s="52"/>
      <c r="QNZ3" s="52"/>
      <c r="QOA3" s="52"/>
      <c r="QOB3" s="52"/>
      <c r="QOC3" s="52"/>
      <c r="QOD3" s="52"/>
      <c r="QOE3" s="52"/>
      <c r="QOF3" s="52"/>
      <c r="QOG3" s="52"/>
      <c r="QOH3" s="52"/>
      <c r="QOI3" s="52"/>
      <c r="QOJ3" s="52"/>
      <c r="QOK3" s="52"/>
      <c r="QOL3" s="52"/>
      <c r="QOM3" s="52"/>
      <c r="QON3" s="52"/>
      <c r="QOO3" s="52"/>
      <c r="QOP3" s="52"/>
      <c r="QOQ3" s="52"/>
      <c r="QOR3" s="52"/>
      <c r="QOS3" s="52"/>
      <c r="QOT3" s="52"/>
      <c r="QOU3" s="52"/>
      <c r="QOV3" s="52"/>
      <c r="QOW3" s="52"/>
      <c r="QOX3" s="52"/>
      <c r="QOY3" s="52"/>
      <c r="QOZ3" s="52"/>
      <c r="QPA3" s="52"/>
      <c r="QPB3" s="52"/>
      <c r="QPC3" s="52"/>
      <c r="QPD3" s="52"/>
      <c r="QPE3" s="52"/>
      <c r="QPF3" s="52"/>
      <c r="QPG3" s="52"/>
      <c r="QPH3" s="52"/>
      <c r="QPI3" s="52"/>
      <c r="QPJ3" s="52"/>
      <c r="QPK3" s="52"/>
      <c r="QPL3" s="52"/>
      <c r="QPM3" s="52"/>
      <c r="QPN3" s="52"/>
      <c r="QPO3" s="52"/>
      <c r="QPP3" s="52"/>
      <c r="QPQ3" s="52"/>
      <c r="QPR3" s="52"/>
      <c r="QPS3" s="52"/>
      <c r="QPT3" s="52"/>
      <c r="QPU3" s="52"/>
      <c r="QPV3" s="52"/>
      <c r="QPW3" s="52"/>
      <c r="QPX3" s="52"/>
      <c r="QPY3" s="52"/>
      <c r="QPZ3" s="52"/>
      <c r="QQA3" s="52"/>
      <c r="QQB3" s="52"/>
      <c r="QQC3" s="52"/>
      <c r="QQD3" s="52"/>
      <c r="QQE3" s="52"/>
      <c r="QQF3" s="52"/>
      <c r="QQG3" s="52"/>
      <c r="QQH3" s="52"/>
      <c r="QQI3" s="52"/>
      <c r="QQJ3" s="52"/>
      <c r="QQK3" s="52"/>
      <c r="QQL3" s="52"/>
      <c r="QQM3" s="52"/>
      <c r="QQN3" s="52"/>
      <c r="QQO3" s="52"/>
      <c r="QQP3" s="52"/>
      <c r="QQQ3" s="52"/>
      <c r="QQR3" s="52"/>
      <c r="QQS3" s="52"/>
      <c r="QQT3" s="52"/>
      <c r="QQU3" s="52"/>
      <c r="QQV3" s="52"/>
      <c r="QQW3" s="52"/>
      <c r="QQX3" s="52"/>
      <c r="QQY3" s="52"/>
      <c r="QQZ3" s="52"/>
      <c r="QRA3" s="52"/>
      <c r="QRB3" s="52"/>
      <c r="QRC3" s="52"/>
      <c r="QRD3" s="52"/>
      <c r="QRE3" s="52"/>
      <c r="QRF3" s="52"/>
      <c r="QRG3" s="52"/>
      <c r="QRH3" s="52"/>
      <c r="QRI3" s="52"/>
      <c r="QRJ3" s="52"/>
      <c r="QRK3" s="52"/>
      <c r="QRL3" s="52"/>
      <c r="QRM3" s="52"/>
      <c r="QRN3" s="52"/>
      <c r="QRO3" s="52"/>
      <c r="QRP3" s="52"/>
      <c r="QRQ3" s="52"/>
      <c r="QRR3" s="52"/>
      <c r="QRS3" s="52"/>
      <c r="QRT3" s="52"/>
      <c r="QRU3" s="52"/>
      <c r="QRV3" s="52"/>
      <c r="QRW3" s="52"/>
      <c r="QRX3" s="52"/>
      <c r="QRY3" s="52"/>
      <c r="QRZ3" s="52"/>
      <c r="QSA3" s="52"/>
      <c r="QSB3" s="52"/>
      <c r="QSC3" s="52"/>
      <c r="QSD3" s="52"/>
      <c r="QSE3" s="52"/>
      <c r="QSF3" s="52"/>
      <c r="QSG3" s="52"/>
      <c r="QSH3" s="52"/>
      <c r="QSI3" s="52"/>
      <c r="QSJ3" s="52"/>
      <c r="QSK3" s="52"/>
      <c r="QSL3" s="52"/>
      <c r="QSM3" s="52"/>
      <c r="QSN3" s="52"/>
      <c r="QSO3" s="52"/>
      <c r="QSP3" s="52"/>
      <c r="QSQ3" s="52"/>
      <c r="QSR3" s="52"/>
      <c r="QSS3" s="52"/>
      <c r="QST3" s="52"/>
      <c r="QSU3" s="52"/>
      <c r="QSV3" s="52"/>
      <c r="QSW3" s="52"/>
      <c r="QSX3" s="52"/>
      <c r="QSY3" s="52"/>
      <c r="QSZ3" s="52"/>
      <c r="QTA3" s="52"/>
      <c r="QTB3" s="52"/>
      <c r="QTC3" s="52"/>
      <c r="QTD3" s="52"/>
      <c r="QTE3" s="52"/>
      <c r="QTF3" s="52"/>
      <c r="QTG3" s="52"/>
      <c r="QTH3" s="52"/>
      <c r="QTI3" s="52"/>
      <c r="QTJ3" s="52"/>
      <c r="QTK3" s="52"/>
      <c r="QTL3" s="52"/>
      <c r="QTM3" s="52"/>
      <c r="QTN3" s="52"/>
      <c r="QTO3" s="52"/>
      <c r="QTP3" s="52"/>
      <c r="QTQ3" s="52"/>
      <c r="QTR3" s="52"/>
      <c r="QTS3" s="52"/>
      <c r="QTT3" s="52"/>
      <c r="QTU3" s="52"/>
      <c r="QTV3" s="52"/>
      <c r="QTW3" s="52"/>
      <c r="QTX3" s="52"/>
      <c r="QTY3" s="52"/>
      <c r="QTZ3" s="52"/>
      <c r="QUA3" s="52"/>
      <c r="QUB3" s="52"/>
      <c r="QUC3" s="52"/>
      <c r="QUD3" s="52"/>
      <c r="QUE3" s="52"/>
      <c r="QUF3" s="52"/>
      <c r="QUG3" s="52"/>
      <c r="QUH3" s="52"/>
      <c r="QUI3" s="52"/>
      <c r="QUJ3" s="52"/>
      <c r="QUK3" s="52"/>
      <c r="QUL3" s="52"/>
      <c r="QUM3" s="52"/>
      <c r="QUN3" s="52"/>
      <c r="QUO3" s="52"/>
      <c r="QUP3" s="52"/>
      <c r="QUQ3" s="52"/>
      <c r="QUR3" s="52"/>
      <c r="QUS3" s="52"/>
      <c r="QUT3" s="52"/>
      <c r="QUU3" s="52"/>
      <c r="QUV3" s="52"/>
      <c r="QUW3" s="52"/>
      <c r="QUX3" s="52"/>
      <c r="QUY3" s="52"/>
      <c r="QUZ3" s="52"/>
      <c r="QVA3" s="52"/>
      <c r="QVB3" s="52"/>
      <c r="QVC3" s="52"/>
      <c r="QVD3" s="52"/>
      <c r="QVE3" s="52"/>
      <c r="QVF3" s="52"/>
      <c r="QVG3" s="52"/>
      <c r="QVH3" s="52"/>
      <c r="QVI3" s="52"/>
      <c r="QVJ3" s="52"/>
      <c r="QVK3" s="52"/>
      <c r="QVL3" s="52"/>
      <c r="QVM3" s="52"/>
      <c r="QVN3" s="52"/>
      <c r="QVO3" s="52"/>
      <c r="QVP3" s="52"/>
      <c r="QVQ3" s="52"/>
      <c r="QVR3" s="52"/>
      <c r="QVS3" s="52"/>
      <c r="QVT3" s="52"/>
      <c r="QVU3" s="52"/>
      <c r="QVV3" s="52"/>
      <c r="QVW3" s="52"/>
      <c r="QVX3" s="52"/>
      <c r="QVY3" s="52"/>
      <c r="QVZ3" s="52"/>
      <c r="QWA3" s="52"/>
      <c r="QWB3" s="52"/>
      <c r="QWC3" s="52"/>
      <c r="QWD3" s="52"/>
      <c r="QWE3" s="52"/>
      <c r="QWF3" s="52"/>
      <c r="QWG3" s="52"/>
      <c r="QWH3" s="52"/>
      <c r="QWI3" s="52"/>
      <c r="QWJ3" s="52"/>
      <c r="QWK3" s="52"/>
      <c r="QWL3" s="52"/>
      <c r="QWM3" s="52"/>
      <c r="QWN3" s="52"/>
      <c r="QWO3" s="52"/>
      <c r="QWP3" s="52"/>
      <c r="QWQ3" s="52"/>
      <c r="QWR3" s="52"/>
      <c r="QWS3" s="52"/>
      <c r="QWT3" s="52"/>
      <c r="QWU3" s="52"/>
      <c r="QWV3" s="52"/>
      <c r="QWW3" s="52"/>
      <c r="QWX3" s="52"/>
      <c r="QWY3" s="52"/>
      <c r="QWZ3" s="52"/>
      <c r="QXA3" s="52"/>
      <c r="QXB3" s="52"/>
      <c r="QXC3" s="52"/>
      <c r="QXD3" s="52"/>
      <c r="QXE3" s="52"/>
      <c r="QXF3" s="52"/>
      <c r="QXG3" s="52"/>
      <c r="QXH3" s="52"/>
      <c r="QXI3" s="52"/>
      <c r="QXJ3" s="52"/>
      <c r="QXK3" s="52"/>
      <c r="QXL3" s="52"/>
      <c r="QXM3" s="52"/>
      <c r="QXN3" s="52"/>
      <c r="QXO3" s="52"/>
      <c r="QXP3" s="52"/>
      <c r="QXQ3" s="52"/>
      <c r="QXR3" s="52"/>
      <c r="QXS3" s="52"/>
      <c r="QXT3" s="52"/>
      <c r="QXU3" s="52"/>
      <c r="QXV3" s="52"/>
      <c r="QXW3" s="52"/>
      <c r="QXX3" s="52"/>
      <c r="QXY3" s="52"/>
      <c r="QXZ3" s="52"/>
      <c r="QYA3" s="52"/>
      <c r="QYB3" s="52"/>
      <c r="QYC3" s="52"/>
      <c r="QYD3" s="52"/>
      <c r="QYE3" s="52"/>
      <c r="QYF3" s="52"/>
      <c r="QYG3" s="52"/>
      <c r="QYH3" s="52"/>
      <c r="QYI3" s="52"/>
      <c r="QYJ3" s="52"/>
      <c r="QYK3" s="52"/>
      <c r="QYL3" s="52"/>
      <c r="QYM3" s="52"/>
      <c r="QYN3" s="52"/>
      <c r="QYO3" s="52"/>
      <c r="QYP3" s="52"/>
      <c r="QYQ3" s="52"/>
      <c r="QYR3" s="52"/>
      <c r="QYS3" s="52"/>
      <c r="QYT3" s="52"/>
      <c r="QYU3" s="52"/>
      <c r="QYV3" s="52"/>
      <c r="QYW3" s="52"/>
      <c r="QYX3" s="52"/>
      <c r="QYY3" s="52"/>
      <c r="QYZ3" s="52"/>
      <c r="QZA3" s="52"/>
      <c r="QZB3" s="52"/>
      <c r="QZC3" s="52"/>
      <c r="QZD3" s="52"/>
      <c r="QZE3" s="52"/>
      <c r="QZF3" s="52"/>
      <c r="QZG3" s="52"/>
      <c r="QZH3" s="52"/>
      <c r="QZI3" s="52"/>
      <c r="QZJ3" s="52"/>
      <c r="QZK3" s="52"/>
      <c r="QZL3" s="52"/>
      <c r="QZM3" s="52"/>
      <c r="QZN3" s="52"/>
      <c r="QZO3" s="52"/>
      <c r="QZP3" s="52"/>
      <c r="QZQ3" s="52"/>
      <c r="QZR3" s="52"/>
      <c r="QZS3" s="52"/>
      <c r="QZT3" s="52"/>
      <c r="QZU3" s="52"/>
      <c r="QZV3" s="52"/>
      <c r="QZW3" s="52"/>
      <c r="QZX3" s="52"/>
      <c r="QZY3" s="52"/>
      <c r="QZZ3" s="52"/>
      <c r="RAA3" s="52"/>
      <c r="RAB3" s="52"/>
      <c r="RAC3" s="52"/>
      <c r="RAD3" s="52"/>
      <c r="RAE3" s="52"/>
      <c r="RAF3" s="52"/>
      <c r="RAG3" s="52"/>
      <c r="RAH3" s="52"/>
      <c r="RAI3" s="52"/>
      <c r="RAJ3" s="52"/>
      <c r="RAK3" s="52"/>
      <c r="RAL3" s="52"/>
      <c r="RAM3" s="52"/>
      <c r="RAN3" s="52"/>
      <c r="RAO3" s="52"/>
      <c r="RAP3" s="52"/>
      <c r="RAQ3" s="52"/>
      <c r="RAR3" s="52"/>
      <c r="RAS3" s="52"/>
      <c r="RAT3" s="52"/>
      <c r="RAU3" s="52"/>
      <c r="RAV3" s="52"/>
      <c r="RAW3" s="52"/>
      <c r="RAX3" s="52"/>
      <c r="RAY3" s="52"/>
      <c r="RAZ3" s="52"/>
      <c r="RBA3" s="52"/>
      <c r="RBB3" s="52"/>
      <c r="RBC3" s="52"/>
      <c r="RBD3" s="52"/>
      <c r="RBE3" s="52"/>
      <c r="RBF3" s="52"/>
      <c r="RBG3" s="52"/>
      <c r="RBH3" s="52"/>
      <c r="RBI3" s="52"/>
      <c r="RBJ3" s="52"/>
      <c r="RBK3" s="52"/>
      <c r="RBL3" s="52"/>
      <c r="RBM3" s="52"/>
      <c r="RBN3" s="52"/>
      <c r="RBO3" s="52"/>
      <c r="RBP3" s="52"/>
      <c r="RBQ3" s="52"/>
      <c r="RBR3" s="52"/>
      <c r="RBS3" s="52"/>
      <c r="RBT3" s="52"/>
      <c r="RBU3" s="52"/>
      <c r="RBV3" s="52"/>
      <c r="RBW3" s="52"/>
      <c r="RBX3" s="52"/>
      <c r="RBY3" s="52"/>
      <c r="RBZ3" s="52"/>
      <c r="RCA3" s="52"/>
      <c r="RCB3" s="52"/>
      <c r="RCC3" s="52"/>
      <c r="RCD3" s="52"/>
      <c r="RCE3" s="52"/>
      <c r="RCF3" s="52"/>
      <c r="RCG3" s="52"/>
      <c r="RCH3" s="52"/>
      <c r="RCI3" s="52"/>
      <c r="RCJ3" s="52"/>
      <c r="RCK3" s="52"/>
      <c r="RCL3" s="52"/>
      <c r="RCM3" s="52"/>
      <c r="RCN3" s="52"/>
      <c r="RCO3" s="52"/>
      <c r="RCP3" s="52"/>
      <c r="RCQ3" s="52"/>
      <c r="RCR3" s="52"/>
      <c r="RCS3" s="52"/>
      <c r="RCT3" s="52"/>
      <c r="RCU3" s="52"/>
      <c r="RCV3" s="52"/>
      <c r="RCW3" s="52"/>
      <c r="RCX3" s="52"/>
      <c r="RCY3" s="52"/>
      <c r="RCZ3" s="52"/>
      <c r="RDA3" s="52"/>
      <c r="RDB3" s="52"/>
      <c r="RDC3" s="52"/>
      <c r="RDD3" s="52"/>
      <c r="RDE3" s="52"/>
      <c r="RDF3" s="52"/>
      <c r="RDG3" s="52"/>
      <c r="RDH3" s="52"/>
      <c r="RDI3" s="52"/>
      <c r="RDJ3" s="52"/>
      <c r="RDK3" s="52"/>
      <c r="RDL3" s="52"/>
      <c r="RDM3" s="52"/>
      <c r="RDN3" s="52"/>
      <c r="RDO3" s="52"/>
      <c r="RDP3" s="52"/>
      <c r="RDQ3" s="52"/>
      <c r="RDR3" s="52"/>
      <c r="RDS3" s="52"/>
      <c r="RDT3" s="52"/>
      <c r="RDU3" s="52"/>
      <c r="RDV3" s="52"/>
      <c r="RDW3" s="52"/>
      <c r="RDX3" s="52"/>
      <c r="RDY3" s="52"/>
      <c r="RDZ3" s="52"/>
      <c r="REA3" s="52"/>
      <c r="REB3" s="52"/>
      <c r="REC3" s="52"/>
      <c r="RED3" s="52"/>
      <c r="REE3" s="52"/>
      <c r="REF3" s="52"/>
      <c r="REG3" s="52"/>
      <c r="REH3" s="52"/>
      <c r="REI3" s="52"/>
      <c r="REJ3" s="52"/>
      <c r="REK3" s="52"/>
      <c r="REL3" s="52"/>
      <c r="REM3" s="52"/>
      <c r="REN3" s="52"/>
      <c r="REO3" s="52"/>
      <c r="REP3" s="52"/>
      <c r="REQ3" s="52"/>
      <c r="RER3" s="52"/>
      <c r="RES3" s="52"/>
      <c r="RET3" s="52"/>
      <c r="REU3" s="52"/>
      <c r="REV3" s="52"/>
      <c r="REW3" s="52"/>
      <c r="REX3" s="52"/>
      <c r="REY3" s="52"/>
      <c r="REZ3" s="52"/>
      <c r="RFA3" s="52"/>
      <c r="RFB3" s="52"/>
      <c r="RFC3" s="52"/>
      <c r="RFD3" s="52"/>
      <c r="RFE3" s="52"/>
      <c r="RFF3" s="52"/>
      <c r="RFG3" s="52"/>
      <c r="RFH3" s="52"/>
      <c r="RFI3" s="52"/>
      <c r="RFJ3" s="52"/>
      <c r="RFK3" s="52"/>
      <c r="RFL3" s="52"/>
      <c r="RFM3" s="52"/>
      <c r="RFN3" s="52"/>
      <c r="RFO3" s="52"/>
      <c r="RFP3" s="52"/>
      <c r="RFQ3" s="52"/>
      <c r="RFR3" s="52"/>
      <c r="RFS3" s="52"/>
      <c r="RFT3" s="52"/>
      <c r="RFU3" s="52"/>
      <c r="RFV3" s="52"/>
      <c r="RFW3" s="52"/>
      <c r="RFX3" s="52"/>
      <c r="RFY3" s="52"/>
      <c r="RFZ3" s="52"/>
      <c r="RGA3" s="52"/>
      <c r="RGB3" s="52"/>
      <c r="RGC3" s="52"/>
      <c r="RGD3" s="52"/>
      <c r="RGE3" s="52"/>
      <c r="RGF3" s="52"/>
      <c r="RGG3" s="52"/>
      <c r="RGH3" s="52"/>
      <c r="RGI3" s="52"/>
      <c r="RGJ3" s="52"/>
      <c r="RGK3" s="52"/>
      <c r="RGL3" s="52"/>
      <c r="RGM3" s="52"/>
      <c r="RGN3" s="52"/>
      <c r="RGO3" s="52"/>
      <c r="RGP3" s="52"/>
      <c r="RGQ3" s="52"/>
      <c r="RGR3" s="52"/>
      <c r="RGS3" s="52"/>
      <c r="RGT3" s="52"/>
      <c r="RGU3" s="52"/>
      <c r="RGV3" s="52"/>
      <c r="RGW3" s="52"/>
      <c r="RGX3" s="52"/>
      <c r="RGY3" s="52"/>
      <c r="RGZ3" s="52"/>
      <c r="RHA3" s="52"/>
      <c r="RHB3" s="52"/>
      <c r="RHC3" s="52"/>
      <c r="RHD3" s="52"/>
      <c r="RHE3" s="52"/>
      <c r="RHF3" s="52"/>
      <c r="RHG3" s="52"/>
      <c r="RHH3" s="52"/>
      <c r="RHI3" s="52"/>
      <c r="RHJ3" s="52"/>
      <c r="RHK3" s="52"/>
      <c r="RHL3" s="52"/>
      <c r="RHM3" s="52"/>
      <c r="RHN3" s="52"/>
      <c r="RHO3" s="52"/>
      <c r="RHP3" s="52"/>
      <c r="RHQ3" s="52"/>
      <c r="RHR3" s="52"/>
      <c r="RHS3" s="52"/>
      <c r="RHT3" s="52"/>
      <c r="RHU3" s="52"/>
      <c r="RHV3" s="52"/>
      <c r="RHW3" s="52"/>
      <c r="RHX3" s="52"/>
      <c r="RHY3" s="52"/>
      <c r="RHZ3" s="52"/>
      <c r="RIA3" s="52"/>
      <c r="RIB3" s="52"/>
      <c r="RIC3" s="52"/>
      <c r="RID3" s="52"/>
      <c r="RIE3" s="52"/>
      <c r="RIF3" s="52"/>
      <c r="RIG3" s="52"/>
      <c r="RIH3" s="52"/>
      <c r="RII3" s="52"/>
      <c r="RIJ3" s="52"/>
      <c r="RIK3" s="52"/>
      <c r="RIL3" s="52"/>
      <c r="RIM3" s="52"/>
      <c r="RIN3" s="52"/>
      <c r="RIO3" s="52"/>
      <c r="RIP3" s="52"/>
      <c r="RIQ3" s="52"/>
      <c r="RIR3" s="52"/>
      <c r="RIS3" s="52"/>
      <c r="RIT3" s="52"/>
      <c r="RIU3" s="52"/>
      <c r="RIV3" s="52"/>
      <c r="RIW3" s="52"/>
      <c r="RIX3" s="52"/>
      <c r="RIY3" s="52"/>
      <c r="RIZ3" s="52"/>
      <c r="RJA3" s="52"/>
      <c r="RJB3" s="52"/>
      <c r="RJC3" s="52"/>
      <c r="RJD3" s="52"/>
      <c r="RJE3" s="52"/>
      <c r="RJF3" s="52"/>
      <c r="RJG3" s="52"/>
      <c r="RJH3" s="52"/>
      <c r="RJI3" s="52"/>
      <c r="RJJ3" s="52"/>
      <c r="RJK3" s="52"/>
      <c r="RJL3" s="52"/>
      <c r="RJM3" s="52"/>
      <c r="RJN3" s="52"/>
      <c r="RJO3" s="52"/>
      <c r="RJP3" s="52"/>
      <c r="RJQ3" s="52"/>
      <c r="RJR3" s="52"/>
      <c r="RJS3" s="52"/>
      <c r="RJT3" s="52"/>
      <c r="RJU3" s="52"/>
      <c r="RJV3" s="52"/>
      <c r="RJW3" s="52"/>
      <c r="RJX3" s="52"/>
      <c r="RJY3" s="52"/>
      <c r="RJZ3" s="52"/>
      <c r="RKA3" s="52"/>
      <c r="RKB3" s="52"/>
      <c r="RKC3" s="52"/>
      <c r="RKD3" s="52"/>
      <c r="RKE3" s="52"/>
      <c r="RKF3" s="52"/>
      <c r="RKG3" s="52"/>
      <c r="RKH3" s="52"/>
      <c r="RKI3" s="52"/>
      <c r="RKJ3" s="52"/>
      <c r="RKK3" s="52"/>
      <c r="RKL3" s="52"/>
      <c r="RKM3" s="52"/>
      <c r="RKN3" s="52"/>
      <c r="RKO3" s="52"/>
      <c r="RKP3" s="52"/>
      <c r="RKQ3" s="52"/>
      <c r="RKR3" s="52"/>
      <c r="RKS3" s="52"/>
      <c r="RKT3" s="52"/>
      <c r="RKU3" s="52"/>
      <c r="RKV3" s="52"/>
      <c r="RKW3" s="52"/>
      <c r="RKX3" s="52"/>
      <c r="RKY3" s="52"/>
      <c r="RKZ3" s="52"/>
      <c r="RLA3" s="52"/>
      <c r="RLB3" s="52"/>
      <c r="RLC3" s="52"/>
      <c r="RLD3" s="52"/>
      <c r="RLE3" s="52"/>
      <c r="RLF3" s="52"/>
      <c r="RLG3" s="52"/>
      <c r="RLH3" s="52"/>
      <c r="RLI3" s="52"/>
      <c r="RLJ3" s="52"/>
      <c r="RLK3" s="52"/>
      <c r="RLL3" s="52"/>
      <c r="RLM3" s="52"/>
      <c r="RLN3" s="52"/>
      <c r="RLO3" s="52"/>
      <c r="RLP3" s="52"/>
      <c r="RLQ3" s="52"/>
      <c r="RLR3" s="52"/>
      <c r="RLS3" s="52"/>
      <c r="RLT3" s="52"/>
      <c r="RLU3" s="52"/>
      <c r="RLV3" s="52"/>
      <c r="RLW3" s="52"/>
      <c r="RLX3" s="52"/>
      <c r="RLY3" s="52"/>
      <c r="RLZ3" s="52"/>
      <c r="RMA3" s="52"/>
      <c r="RMB3" s="52"/>
      <c r="RMC3" s="52"/>
      <c r="RMD3" s="52"/>
      <c r="RME3" s="52"/>
      <c r="RMF3" s="52"/>
      <c r="RMG3" s="52"/>
      <c r="RMH3" s="52"/>
      <c r="RMI3" s="52"/>
      <c r="RMJ3" s="52"/>
      <c r="RMK3" s="52"/>
      <c r="RML3" s="52"/>
      <c r="RMM3" s="52"/>
      <c r="RMN3" s="52"/>
      <c r="RMO3" s="52"/>
      <c r="RMP3" s="52"/>
      <c r="RMQ3" s="52"/>
      <c r="RMR3" s="52"/>
      <c r="RMS3" s="52"/>
      <c r="RMT3" s="52"/>
      <c r="RMU3" s="52"/>
      <c r="RMV3" s="52"/>
      <c r="RMW3" s="52"/>
      <c r="RMX3" s="52"/>
      <c r="RMY3" s="52"/>
      <c r="RMZ3" s="52"/>
      <c r="RNA3" s="52"/>
      <c r="RNB3" s="52"/>
      <c r="RNC3" s="52"/>
      <c r="RND3" s="52"/>
      <c r="RNE3" s="52"/>
      <c r="RNF3" s="52"/>
      <c r="RNG3" s="52"/>
      <c r="RNH3" s="52"/>
      <c r="RNI3" s="52"/>
      <c r="RNJ3" s="52"/>
      <c r="RNK3" s="52"/>
      <c r="RNL3" s="52"/>
      <c r="RNM3" s="52"/>
      <c r="RNN3" s="52"/>
      <c r="RNO3" s="52"/>
      <c r="RNP3" s="52"/>
      <c r="RNQ3" s="52"/>
      <c r="RNR3" s="52"/>
      <c r="RNS3" s="52"/>
      <c r="RNT3" s="52"/>
      <c r="RNU3" s="52"/>
      <c r="RNV3" s="52"/>
      <c r="RNW3" s="52"/>
      <c r="RNX3" s="52"/>
      <c r="RNY3" s="52"/>
      <c r="RNZ3" s="52"/>
      <c r="ROA3" s="52"/>
      <c r="ROB3" s="52"/>
      <c r="ROC3" s="52"/>
      <c r="ROD3" s="52"/>
      <c r="ROE3" s="52"/>
      <c r="ROF3" s="52"/>
      <c r="ROG3" s="52"/>
      <c r="ROH3" s="52"/>
      <c r="ROI3" s="52"/>
      <c r="ROJ3" s="52"/>
      <c r="ROK3" s="52"/>
      <c r="ROL3" s="52"/>
      <c r="ROM3" s="52"/>
      <c r="RON3" s="52"/>
      <c r="ROO3" s="52"/>
      <c r="ROP3" s="52"/>
      <c r="ROQ3" s="52"/>
      <c r="ROR3" s="52"/>
      <c r="ROS3" s="52"/>
      <c r="ROT3" s="52"/>
      <c r="ROU3" s="52"/>
      <c r="ROV3" s="52"/>
      <c r="ROW3" s="52"/>
      <c r="ROX3" s="52"/>
      <c r="ROY3" s="52"/>
      <c r="ROZ3" s="52"/>
      <c r="RPA3" s="52"/>
      <c r="RPB3" s="52"/>
      <c r="RPC3" s="52"/>
      <c r="RPD3" s="52"/>
      <c r="RPE3" s="52"/>
      <c r="RPF3" s="52"/>
      <c r="RPG3" s="52"/>
      <c r="RPH3" s="52"/>
      <c r="RPI3" s="52"/>
      <c r="RPJ3" s="52"/>
      <c r="RPK3" s="52"/>
      <c r="RPL3" s="52"/>
      <c r="RPM3" s="52"/>
      <c r="RPN3" s="52"/>
      <c r="RPO3" s="52"/>
      <c r="RPP3" s="52"/>
      <c r="RPQ3" s="52"/>
      <c r="RPR3" s="52"/>
      <c r="RPS3" s="52"/>
      <c r="RPT3" s="52"/>
      <c r="RPU3" s="52"/>
      <c r="RPV3" s="52"/>
      <c r="RPW3" s="52"/>
      <c r="RPX3" s="52"/>
      <c r="RPY3" s="52"/>
      <c r="RPZ3" s="52"/>
      <c r="RQA3" s="52"/>
      <c r="RQB3" s="52"/>
      <c r="RQC3" s="52"/>
      <c r="RQD3" s="52"/>
      <c r="RQE3" s="52"/>
      <c r="RQF3" s="52"/>
      <c r="RQG3" s="52"/>
      <c r="RQH3" s="52"/>
      <c r="RQI3" s="52"/>
      <c r="RQJ3" s="52"/>
      <c r="RQK3" s="52"/>
      <c r="RQL3" s="52"/>
      <c r="RQM3" s="52"/>
      <c r="RQN3" s="52"/>
      <c r="RQO3" s="52"/>
      <c r="RQP3" s="52"/>
      <c r="RQQ3" s="52"/>
      <c r="RQR3" s="52"/>
      <c r="RQS3" s="52"/>
      <c r="RQT3" s="52"/>
      <c r="RQU3" s="52"/>
      <c r="RQV3" s="52"/>
      <c r="RQW3" s="52"/>
      <c r="RQX3" s="52"/>
      <c r="RQY3" s="52"/>
      <c r="RQZ3" s="52"/>
      <c r="RRA3" s="52"/>
      <c r="RRB3" s="52"/>
      <c r="RRC3" s="52"/>
      <c r="RRD3" s="52"/>
      <c r="RRE3" s="52"/>
      <c r="RRF3" s="52"/>
      <c r="RRG3" s="52"/>
      <c r="RRH3" s="52"/>
      <c r="RRI3" s="52"/>
      <c r="RRJ3" s="52"/>
      <c r="RRK3" s="52"/>
      <c r="RRL3" s="52"/>
      <c r="RRM3" s="52"/>
      <c r="RRN3" s="52"/>
      <c r="RRO3" s="52"/>
      <c r="RRP3" s="52"/>
      <c r="RRQ3" s="52"/>
      <c r="RRR3" s="52"/>
      <c r="RRS3" s="52"/>
      <c r="RRT3" s="52"/>
      <c r="RRU3" s="52"/>
      <c r="RRV3" s="52"/>
      <c r="RRW3" s="52"/>
      <c r="RRX3" s="52"/>
      <c r="RRY3" s="52"/>
      <c r="RRZ3" s="52"/>
      <c r="RSA3" s="52"/>
      <c r="RSB3" s="52"/>
      <c r="RSC3" s="52"/>
      <c r="RSD3" s="52"/>
      <c r="RSE3" s="52"/>
      <c r="RSF3" s="52"/>
      <c r="RSG3" s="52"/>
      <c r="RSH3" s="52"/>
      <c r="RSI3" s="52"/>
      <c r="RSJ3" s="52"/>
      <c r="RSK3" s="52"/>
      <c r="RSL3" s="52"/>
      <c r="RSM3" s="52"/>
      <c r="RSN3" s="52"/>
      <c r="RSO3" s="52"/>
      <c r="RSP3" s="52"/>
      <c r="RSQ3" s="52"/>
      <c r="RSR3" s="52"/>
      <c r="RSS3" s="52"/>
      <c r="RST3" s="52"/>
      <c r="RSU3" s="52"/>
      <c r="RSV3" s="52"/>
      <c r="RSW3" s="52"/>
      <c r="RSX3" s="52"/>
      <c r="RSY3" s="52"/>
      <c r="RSZ3" s="52"/>
      <c r="RTA3" s="52"/>
      <c r="RTB3" s="52"/>
      <c r="RTC3" s="52"/>
      <c r="RTD3" s="52"/>
      <c r="RTE3" s="52"/>
      <c r="RTF3" s="52"/>
      <c r="RTG3" s="52"/>
      <c r="RTH3" s="52"/>
      <c r="RTI3" s="52"/>
      <c r="RTJ3" s="52"/>
      <c r="RTK3" s="52"/>
      <c r="RTL3" s="52"/>
      <c r="RTM3" s="52"/>
      <c r="RTN3" s="52"/>
      <c r="RTO3" s="52"/>
      <c r="RTP3" s="52"/>
      <c r="RTQ3" s="52"/>
      <c r="RTR3" s="52"/>
      <c r="RTS3" s="52"/>
      <c r="RTT3" s="52"/>
      <c r="RTU3" s="52"/>
      <c r="RTV3" s="52"/>
      <c r="RTW3" s="52"/>
      <c r="RTX3" s="52"/>
      <c r="RTY3" s="52"/>
      <c r="RTZ3" s="52"/>
      <c r="RUA3" s="52"/>
      <c r="RUB3" s="52"/>
      <c r="RUC3" s="52"/>
      <c r="RUD3" s="52"/>
      <c r="RUE3" s="52"/>
      <c r="RUF3" s="52"/>
      <c r="RUG3" s="52"/>
      <c r="RUH3" s="52"/>
      <c r="RUI3" s="52"/>
      <c r="RUJ3" s="52"/>
      <c r="RUK3" s="52"/>
      <c r="RUL3" s="52"/>
      <c r="RUM3" s="52"/>
      <c r="RUN3" s="52"/>
      <c r="RUO3" s="52"/>
      <c r="RUP3" s="52"/>
      <c r="RUQ3" s="52"/>
      <c r="RUR3" s="52"/>
      <c r="RUS3" s="52"/>
      <c r="RUT3" s="52"/>
      <c r="RUU3" s="52"/>
      <c r="RUV3" s="52"/>
      <c r="RUW3" s="52"/>
      <c r="RUX3" s="52"/>
      <c r="RUY3" s="52"/>
      <c r="RUZ3" s="52"/>
      <c r="RVA3" s="52"/>
      <c r="RVB3" s="52"/>
      <c r="RVC3" s="52"/>
      <c r="RVD3" s="52"/>
      <c r="RVE3" s="52"/>
      <c r="RVF3" s="52"/>
      <c r="RVG3" s="52"/>
      <c r="RVH3" s="52"/>
      <c r="RVI3" s="52"/>
      <c r="RVJ3" s="52"/>
      <c r="RVK3" s="52"/>
      <c r="RVL3" s="52"/>
      <c r="RVM3" s="52"/>
      <c r="RVN3" s="52"/>
      <c r="RVO3" s="52"/>
      <c r="RVP3" s="52"/>
      <c r="RVQ3" s="52"/>
      <c r="RVR3" s="52"/>
      <c r="RVS3" s="52"/>
      <c r="RVT3" s="52"/>
      <c r="RVU3" s="52"/>
      <c r="RVV3" s="52"/>
      <c r="RVW3" s="52"/>
      <c r="RVX3" s="52"/>
      <c r="RVY3" s="52"/>
      <c r="RVZ3" s="52"/>
      <c r="RWA3" s="52"/>
      <c r="RWB3" s="52"/>
      <c r="RWC3" s="52"/>
      <c r="RWD3" s="52"/>
      <c r="RWE3" s="52"/>
      <c r="RWF3" s="52"/>
      <c r="RWG3" s="52"/>
      <c r="RWH3" s="52"/>
      <c r="RWI3" s="52"/>
      <c r="RWJ3" s="52"/>
      <c r="RWK3" s="52"/>
      <c r="RWL3" s="52"/>
      <c r="RWM3" s="52"/>
      <c r="RWN3" s="52"/>
      <c r="RWO3" s="52"/>
      <c r="RWP3" s="52"/>
      <c r="RWQ3" s="52"/>
      <c r="RWR3" s="52"/>
      <c r="RWS3" s="52"/>
      <c r="RWT3" s="52"/>
      <c r="RWU3" s="52"/>
      <c r="RWV3" s="52"/>
      <c r="RWW3" s="52"/>
      <c r="RWX3" s="52"/>
      <c r="RWY3" s="52"/>
      <c r="RWZ3" s="52"/>
      <c r="RXA3" s="52"/>
      <c r="RXB3" s="52"/>
      <c r="RXC3" s="52"/>
      <c r="RXD3" s="52"/>
      <c r="RXE3" s="52"/>
      <c r="RXF3" s="52"/>
      <c r="RXG3" s="52"/>
      <c r="RXH3" s="52"/>
      <c r="RXI3" s="52"/>
      <c r="RXJ3" s="52"/>
      <c r="RXK3" s="52"/>
      <c r="RXL3" s="52"/>
      <c r="RXM3" s="52"/>
      <c r="RXN3" s="52"/>
      <c r="RXO3" s="52"/>
      <c r="RXP3" s="52"/>
      <c r="RXQ3" s="52"/>
      <c r="RXR3" s="52"/>
      <c r="RXS3" s="52"/>
      <c r="RXT3" s="52"/>
      <c r="RXU3" s="52"/>
      <c r="RXV3" s="52"/>
      <c r="RXW3" s="52"/>
      <c r="RXX3" s="52"/>
      <c r="RXY3" s="52"/>
      <c r="RXZ3" s="52"/>
      <c r="RYA3" s="52"/>
      <c r="RYB3" s="52"/>
      <c r="RYC3" s="52"/>
      <c r="RYD3" s="52"/>
      <c r="RYE3" s="52"/>
      <c r="RYF3" s="52"/>
      <c r="RYG3" s="52"/>
      <c r="RYH3" s="52"/>
      <c r="RYI3" s="52"/>
      <c r="RYJ3" s="52"/>
      <c r="RYK3" s="52"/>
      <c r="RYL3" s="52"/>
      <c r="RYM3" s="52"/>
      <c r="RYN3" s="52"/>
      <c r="RYO3" s="52"/>
      <c r="RYP3" s="52"/>
      <c r="RYQ3" s="52"/>
      <c r="RYR3" s="52"/>
      <c r="RYS3" s="52"/>
      <c r="RYT3" s="52"/>
      <c r="RYU3" s="52"/>
      <c r="RYV3" s="52"/>
      <c r="RYW3" s="52"/>
      <c r="RYX3" s="52"/>
      <c r="RYY3" s="52"/>
      <c r="RYZ3" s="52"/>
      <c r="RZA3" s="52"/>
      <c r="RZB3" s="52"/>
      <c r="RZC3" s="52"/>
      <c r="RZD3" s="52"/>
      <c r="RZE3" s="52"/>
      <c r="RZF3" s="52"/>
      <c r="RZG3" s="52"/>
      <c r="RZH3" s="52"/>
      <c r="RZI3" s="52"/>
      <c r="RZJ3" s="52"/>
      <c r="RZK3" s="52"/>
      <c r="RZL3" s="52"/>
      <c r="RZM3" s="52"/>
      <c r="RZN3" s="52"/>
      <c r="RZO3" s="52"/>
      <c r="RZP3" s="52"/>
      <c r="RZQ3" s="52"/>
      <c r="RZR3" s="52"/>
      <c r="RZS3" s="52"/>
      <c r="RZT3" s="52"/>
      <c r="RZU3" s="52"/>
      <c r="RZV3" s="52"/>
      <c r="RZW3" s="52"/>
      <c r="RZX3" s="52"/>
      <c r="RZY3" s="52"/>
      <c r="RZZ3" s="52"/>
      <c r="SAA3" s="52"/>
      <c r="SAB3" s="52"/>
      <c r="SAC3" s="52"/>
      <c r="SAD3" s="52"/>
      <c r="SAE3" s="52"/>
      <c r="SAF3" s="52"/>
      <c r="SAG3" s="52"/>
      <c r="SAH3" s="52"/>
      <c r="SAI3" s="52"/>
      <c r="SAJ3" s="52"/>
      <c r="SAK3" s="52"/>
      <c r="SAL3" s="52"/>
      <c r="SAM3" s="52"/>
      <c r="SAN3" s="52"/>
      <c r="SAO3" s="52"/>
      <c r="SAP3" s="52"/>
      <c r="SAQ3" s="52"/>
      <c r="SAR3" s="52"/>
      <c r="SAS3" s="52"/>
      <c r="SAT3" s="52"/>
      <c r="SAU3" s="52"/>
      <c r="SAV3" s="52"/>
      <c r="SAW3" s="52"/>
      <c r="SAX3" s="52"/>
      <c r="SAY3" s="52"/>
      <c r="SAZ3" s="52"/>
      <c r="SBA3" s="52"/>
      <c r="SBB3" s="52"/>
      <c r="SBC3" s="52"/>
      <c r="SBD3" s="52"/>
      <c r="SBE3" s="52"/>
      <c r="SBF3" s="52"/>
      <c r="SBG3" s="52"/>
      <c r="SBH3" s="52"/>
      <c r="SBI3" s="52"/>
      <c r="SBJ3" s="52"/>
      <c r="SBK3" s="52"/>
      <c r="SBL3" s="52"/>
      <c r="SBM3" s="52"/>
      <c r="SBN3" s="52"/>
      <c r="SBO3" s="52"/>
      <c r="SBP3" s="52"/>
      <c r="SBQ3" s="52"/>
      <c r="SBR3" s="52"/>
      <c r="SBS3" s="52"/>
      <c r="SBT3" s="52"/>
      <c r="SBU3" s="52"/>
      <c r="SBV3" s="52"/>
      <c r="SBW3" s="52"/>
      <c r="SBX3" s="52"/>
      <c r="SBY3" s="52"/>
      <c r="SBZ3" s="52"/>
      <c r="SCA3" s="52"/>
      <c r="SCB3" s="52"/>
      <c r="SCC3" s="52"/>
      <c r="SCD3" s="52"/>
      <c r="SCE3" s="52"/>
      <c r="SCF3" s="52"/>
      <c r="SCG3" s="52"/>
      <c r="SCH3" s="52"/>
      <c r="SCI3" s="52"/>
      <c r="SCJ3" s="52"/>
      <c r="SCK3" s="52"/>
      <c r="SCL3" s="52"/>
      <c r="SCM3" s="52"/>
      <c r="SCN3" s="52"/>
      <c r="SCO3" s="52"/>
      <c r="SCP3" s="52"/>
      <c r="SCQ3" s="52"/>
      <c r="SCR3" s="52"/>
      <c r="SCS3" s="52"/>
      <c r="SCT3" s="52"/>
      <c r="SCU3" s="52"/>
      <c r="SCV3" s="52"/>
      <c r="SCW3" s="52"/>
      <c r="SCX3" s="52"/>
      <c r="SCY3" s="52"/>
      <c r="SCZ3" s="52"/>
      <c r="SDA3" s="52"/>
      <c r="SDB3" s="52"/>
      <c r="SDC3" s="52"/>
      <c r="SDD3" s="52"/>
      <c r="SDE3" s="52"/>
      <c r="SDF3" s="52"/>
      <c r="SDG3" s="52"/>
      <c r="SDH3" s="52"/>
      <c r="SDI3" s="52"/>
      <c r="SDJ3" s="52"/>
      <c r="SDK3" s="52"/>
      <c r="SDL3" s="52"/>
      <c r="SDM3" s="52"/>
      <c r="SDN3" s="52"/>
      <c r="SDO3" s="52"/>
      <c r="SDP3" s="52"/>
      <c r="SDQ3" s="52"/>
      <c r="SDR3" s="52"/>
      <c r="SDS3" s="52"/>
      <c r="SDT3" s="52"/>
      <c r="SDU3" s="52"/>
      <c r="SDV3" s="52"/>
      <c r="SDW3" s="52"/>
      <c r="SDX3" s="52"/>
      <c r="SDY3" s="52"/>
      <c r="SDZ3" s="52"/>
      <c r="SEA3" s="52"/>
      <c r="SEB3" s="52"/>
      <c r="SEC3" s="52"/>
      <c r="SED3" s="52"/>
      <c r="SEE3" s="52"/>
      <c r="SEF3" s="52"/>
      <c r="SEG3" s="52"/>
      <c r="SEH3" s="52"/>
      <c r="SEI3" s="52"/>
      <c r="SEJ3" s="52"/>
      <c r="SEK3" s="52"/>
      <c r="SEL3" s="52"/>
      <c r="SEM3" s="52"/>
      <c r="SEN3" s="52"/>
      <c r="SEO3" s="52"/>
      <c r="SEP3" s="52"/>
      <c r="SEQ3" s="52"/>
      <c r="SER3" s="52"/>
      <c r="SES3" s="52"/>
      <c r="SET3" s="52"/>
      <c r="SEU3" s="52"/>
      <c r="SEV3" s="52"/>
      <c r="SEW3" s="52"/>
      <c r="SEX3" s="52"/>
      <c r="SEY3" s="52"/>
      <c r="SEZ3" s="52"/>
      <c r="SFA3" s="52"/>
      <c r="SFB3" s="52"/>
      <c r="SFC3" s="52"/>
      <c r="SFD3" s="52"/>
      <c r="SFE3" s="52"/>
      <c r="SFF3" s="52"/>
      <c r="SFG3" s="52"/>
      <c r="SFH3" s="52"/>
      <c r="SFI3" s="52"/>
      <c r="SFJ3" s="52"/>
      <c r="SFK3" s="52"/>
      <c r="SFL3" s="52"/>
      <c r="SFM3" s="52"/>
      <c r="SFN3" s="52"/>
      <c r="SFO3" s="52"/>
      <c r="SFP3" s="52"/>
      <c r="SFQ3" s="52"/>
      <c r="SFR3" s="52"/>
      <c r="SFS3" s="52"/>
      <c r="SFT3" s="52"/>
      <c r="SFU3" s="52"/>
      <c r="SFV3" s="52"/>
      <c r="SFW3" s="52"/>
      <c r="SFX3" s="52"/>
      <c r="SFY3" s="52"/>
      <c r="SFZ3" s="52"/>
      <c r="SGA3" s="52"/>
      <c r="SGB3" s="52"/>
      <c r="SGC3" s="52"/>
      <c r="SGD3" s="52"/>
      <c r="SGE3" s="52"/>
      <c r="SGF3" s="52"/>
      <c r="SGG3" s="52"/>
      <c r="SGH3" s="52"/>
      <c r="SGI3" s="52"/>
      <c r="SGJ3" s="52"/>
      <c r="SGK3" s="52"/>
      <c r="SGL3" s="52"/>
      <c r="SGM3" s="52"/>
      <c r="SGN3" s="52"/>
      <c r="SGO3" s="52"/>
      <c r="SGP3" s="52"/>
      <c r="SGQ3" s="52"/>
      <c r="SGR3" s="52"/>
      <c r="SGS3" s="52"/>
      <c r="SGT3" s="52"/>
      <c r="SGU3" s="52"/>
      <c r="SGV3" s="52"/>
      <c r="SGW3" s="52"/>
      <c r="SGX3" s="52"/>
      <c r="SGY3" s="52"/>
      <c r="SGZ3" s="52"/>
      <c r="SHA3" s="52"/>
      <c r="SHB3" s="52"/>
      <c r="SHC3" s="52"/>
      <c r="SHD3" s="52"/>
      <c r="SHE3" s="52"/>
      <c r="SHF3" s="52"/>
      <c r="SHG3" s="52"/>
      <c r="SHH3" s="52"/>
      <c r="SHI3" s="52"/>
      <c r="SHJ3" s="52"/>
      <c r="SHK3" s="52"/>
      <c r="SHL3" s="52"/>
      <c r="SHM3" s="52"/>
      <c r="SHN3" s="52"/>
      <c r="SHO3" s="52"/>
      <c r="SHP3" s="52"/>
      <c r="SHQ3" s="52"/>
      <c r="SHR3" s="52"/>
      <c r="SHS3" s="52"/>
      <c r="SHT3" s="52"/>
      <c r="SHU3" s="52"/>
      <c r="SHV3" s="52"/>
      <c r="SHW3" s="52"/>
      <c r="SHX3" s="52"/>
      <c r="SHY3" s="52"/>
      <c r="SHZ3" s="52"/>
      <c r="SIA3" s="52"/>
      <c r="SIB3" s="52"/>
      <c r="SIC3" s="52"/>
      <c r="SID3" s="52"/>
      <c r="SIE3" s="52"/>
      <c r="SIF3" s="52"/>
      <c r="SIG3" s="52"/>
      <c r="SIH3" s="52"/>
      <c r="SII3" s="52"/>
      <c r="SIJ3" s="52"/>
      <c r="SIK3" s="52"/>
      <c r="SIL3" s="52"/>
      <c r="SIM3" s="52"/>
      <c r="SIN3" s="52"/>
      <c r="SIO3" s="52"/>
      <c r="SIP3" s="52"/>
      <c r="SIQ3" s="52"/>
      <c r="SIR3" s="52"/>
      <c r="SIS3" s="52"/>
      <c r="SIT3" s="52"/>
      <c r="SIU3" s="52"/>
      <c r="SIV3" s="52"/>
      <c r="SIW3" s="52"/>
      <c r="SIX3" s="52"/>
      <c r="SIY3" s="52"/>
      <c r="SIZ3" s="52"/>
      <c r="SJA3" s="52"/>
      <c r="SJB3" s="52"/>
      <c r="SJC3" s="52"/>
      <c r="SJD3" s="52"/>
      <c r="SJE3" s="52"/>
      <c r="SJF3" s="52"/>
      <c r="SJG3" s="52"/>
      <c r="SJH3" s="52"/>
      <c r="SJI3" s="52"/>
      <c r="SJJ3" s="52"/>
      <c r="SJK3" s="52"/>
      <c r="SJL3" s="52"/>
      <c r="SJM3" s="52"/>
      <c r="SJN3" s="52"/>
      <c r="SJO3" s="52"/>
      <c r="SJP3" s="52"/>
      <c r="SJQ3" s="52"/>
      <c r="SJR3" s="52"/>
      <c r="SJS3" s="52"/>
      <c r="SJT3" s="52"/>
      <c r="SJU3" s="52"/>
      <c r="SJV3" s="52"/>
      <c r="SJW3" s="52"/>
      <c r="SJX3" s="52"/>
      <c r="SJY3" s="52"/>
      <c r="SJZ3" s="52"/>
      <c r="SKA3" s="52"/>
      <c r="SKB3" s="52"/>
      <c r="SKC3" s="52"/>
      <c r="SKD3" s="52"/>
      <c r="SKE3" s="52"/>
      <c r="SKF3" s="52"/>
      <c r="SKG3" s="52"/>
      <c r="SKH3" s="52"/>
      <c r="SKI3" s="52"/>
      <c r="SKJ3" s="52"/>
      <c r="SKK3" s="52"/>
      <c r="SKL3" s="52"/>
      <c r="SKM3" s="52"/>
      <c r="SKN3" s="52"/>
      <c r="SKO3" s="52"/>
      <c r="SKP3" s="52"/>
      <c r="SKQ3" s="52"/>
      <c r="SKR3" s="52"/>
      <c r="SKS3" s="52"/>
      <c r="SKT3" s="52"/>
      <c r="SKU3" s="52"/>
      <c r="SKV3" s="52"/>
      <c r="SKW3" s="52"/>
      <c r="SKX3" s="52"/>
      <c r="SKY3" s="52"/>
      <c r="SKZ3" s="52"/>
      <c r="SLA3" s="52"/>
      <c r="SLB3" s="52"/>
      <c r="SLC3" s="52"/>
      <c r="SLD3" s="52"/>
      <c r="SLE3" s="52"/>
      <c r="SLF3" s="52"/>
      <c r="SLG3" s="52"/>
      <c r="SLH3" s="52"/>
      <c r="SLI3" s="52"/>
      <c r="SLJ3" s="52"/>
      <c r="SLK3" s="52"/>
      <c r="SLL3" s="52"/>
      <c r="SLM3" s="52"/>
      <c r="SLN3" s="52"/>
      <c r="SLO3" s="52"/>
      <c r="SLP3" s="52"/>
      <c r="SLQ3" s="52"/>
      <c r="SLR3" s="52"/>
      <c r="SLS3" s="52"/>
      <c r="SLT3" s="52"/>
      <c r="SLU3" s="52"/>
      <c r="SLV3" s="52"/>
      <c r="SLW3" s="52"/>
      <c r="SLX3" s="52"/>
      <c r="SLY3" s="52"/>
      <c r="SLZ3" s="52"/>
      <c r="SMA3" s="52"/>
      <c r="SMB3" s="52"/>
      <c r="SMC3" s="52"/>
      <c r="SMD3" s="52"/>
      <c r="SME3" s="52"/>
      <c r="SMF3" s="52"/>
      <c r="SMG3" s="52"/>
      <c r="SMH3" s="52"/>
      <c r="SMI3" s="52"/>
      <c r="SMJ3" s="52"/>
      <c r="SMK3" s="52"/>
      <c r="SML3" s="52"/>
      <c r="SMM3" s="52"/>
      <c r="SMN3" s="52"/>
      <c r="SMO3" s="52"/>
      <c r="SMP3" s="52"/>
      <c r="SMQ3" s="52"/>
      <c r="SMR3" s="52"/>
      <c r="SMS3" s="52"/>
      <c r="SMT3" s="52"/>
      <c r="SMU3" s="52"/>
      <c r="SMV3" s="52"/>
      <c r="SMW3" s="52"/>
      <c r="SMX3" s="52"/>
      <c r="SMY3" s="52"/>
      <c r="SMZ3" s="52"/>
      <c r="SNA3" s="52"/>
      <c r="SNB3" s="52"/>
      <c r="SNC3" s="52"/>
      <c r="SND3" s="52"/>
      <c r="SNE3" s="52"/>
      <c r="SNF3" s="52"/>
      <c r="SNG3" s="52"/>
      <c r="SNH3" s="52"/>
      <c r="SNI3" s="52"/>
      <c r="SNJ3" s="52"/>
      <c r="SNK3" s="52"/>
      <c r="SNL3" s="52"/>
      <c r="SNM3" s="52"/>
      <c r="SNN3" s="52"/>
      <c r="SNO3" s="52"/>
      <c r="SNP3" s="52"/>
      <c r="SNQ3" s="52"/>
      <c r="SNR3" s="52"/>
      <c r="SNS3" s="52"/>
      <c r="SNT3" s="52"/>
      <c r="SNU3" s="52"/>
      <c r="SNV3" s="52"/>
      <c r="SNW3" s="52"/>
      <c r="SNX3" s="52"/>
      <c r="SNY3" s="52"/>
      <c r="SNZ3" s="52"/>
      <c r="SOA3" s="52"/>
      <c r="SOB3" s="52"/>
      <c r="SOC3" s="52"/>
      <c r="SOD3" s="52"/>
      <c r="SOE3" s="52"/>
      <c r="SOF3" s="52"/>
      <c r="SOG3" s="52"/>
      <c r="SOH3" s="52"/>
      <c r="SOI3" s="52"/>
      <c r="SOJ3" s="52"/>
      <c r="SOK3" s="52"/>
      <c r="SOL3" s="52"/>
      <c r="SOM3" s="52"/>
      <c r="SON3" s="52"/>
      <c r="SOO3" s="52"/>
      <c r="SOP3" s="52"/>
      <c r="SOQ3" s="52"/>
      <c r="SOR3" s="52"/>
      <c r="SOS3" s="52"/>
      <c r="SOT3" s="52"/>
      <c r="SOU3" s="52"/>
      <c r="SOV3" s="52"/>
      <c r="SOW3" s="52"/>
      <c r="SOX3" s="52"/>
      <c r="SOY3" s="52"/>
      <c r="SOZ3" s="52"/>
      <c r="SPA3" s="52"/>
      <c r="SPB3" s="52"/>
      <c r="SPC3" s="52"/>
      <c r="SPD3" s="52"/>
      <c r="SPE3" s="52"/>
      <c r="SPF3" s="52"/>
      <c r="SPG3" s="52"/>
      <c r="SPH3" s="52"/>
      <c r="SPI3" s="52"/>
      <c r="SPJ3" s="52"/>
      <c r="SPK3" s="52"/>
      <c r="SPL3" s="52"/>
      <c r="SPM3" s="52"/>
      <c r="SPN3" s="52"/>
      <c r="SPO3" s="52"/>
      <c r="SPP3" s="52"/>
      <c r="SPQ3" s="52"/>
      <c r="SPR3" s="52"/>
      <c r="SPS3" s="52"/>
      <c r="SPT3" s="52"/>
      <c r="SPU3" s="52"/>
      <c r="SPV3" s="52"/>
      <c r="SPW3" s="52"/>
      <c r="SPX3" s="52"/>
      <c r="SPY3" s="52"/>
      <c r="SPZ3" s="52"/>
      <c r="SQA3" s="52"/>
      <c r="SQB3" s="52"/>
      <c r="SQC3" s="52"/>
      <c r="SQD3" s="52"/>
      <c r="SQE3" s="52"/>
      <c r="SQF3" s="52"/>
      <c r="SQG3" s="52"/>
      <c r="SQH3" s="52"/>
      <c r="SQI3" s="52"/>
      <c r="SQJ3" s="52"/>
      <c r="SQK3" s="52"/>
      <c r="SQL3" s="52"/>
      <c r="SQM3" s="52"/>
      <c r="SQN3" s="52"/>
      <c r="SQO3" s="52"/>
      <c r="SQP3" s="52"/>
      <c r="SQQ3" s="52"/>
      <c r="SQR3" s="52"/>
      <c r="SQS3" s="52"/>
      <c r="SQT3" s="52"/>
      <c r="SQU3" s="52"/>
      <c r="SQV3" s="52"/>
      <c r="SQW3" s="52"/>
      <c r="SQX3" s="52"/>
      <c r="SQY3" s="52"/>
      <c r="SQZ3" s="52"/>
      <c r="SRA3" s="52"/>
      <c r="SRB3" s="52"/>
      <c r="SRC3" s="52"/>
      <c r="SRD3" s="52"/>
      <c r="SRE3" s="52"/>
      <c r="SRF3" s="52"/>
      <c r="SRG3" s="52"/>
      <c r="SRH3" s="52"/>
      <c r="SRI3" s="52"/>
      <c r="SRJ3" s="52"/>
      <c r="SRK3" s="52"/>
      <c r="SRL3" s="52"/>
      <c r="SRM3" s="52"/>
      <c r="SRN3" s="52"/>
      <c r="SRO3" s="52"/>
      <c r="SRP3" s="52"/>
      <c r="SRQ3" s="52"/>
      <c r="SRR3" s="52"/>
      <c r="SRS3" s="52"/>
      <c r="SRT3" s="52"/>
      <c r="SRU3" s="52"/>
      <c r="SRV3" s="52"/>
      <c r="SRW3" s="52"/>
      <c r="SRX3" s="52"/>
      <c r="SRY3" s="52"/>
      <c r="SRZ3" s="52"/>
      <c r="SSA3" s="52"/>
      <c r="SSB3" s="52"/>
      <c r="SSC3" s="52"/>
      <c r="SSD3" s="52"/>
      <c r="SSE3" s="52"/>
      <c r="SSF3" s="52"/>
      <c r="SSG3" s="52"/>
      <c r="SSH3" s="52"/>
      <c r="SSI3" s="52"/>
      <c r="SSJ3" s="52"/>
      <c r="SSK3" s="52"/>
      <c r="SSL3" s="52"/>
      <c r="SSM3" s="52"/>
      <c r="SSN3" s="52"/>
      <c r="SSO3" s="52"/>
      <c r="SSP3" s="52"/>
      <c r="SSQ3" s="52"/>
      <c r="SSR3" s="52"/>
      <c r="SSS3" s="52"/>
      <c r="SST3" s="52"/>
      <c r="SSU3" s="52"/>
      <c r="SSV3" s="52"/>
      <c r="SSW3" s="52"/>
      <c r="SSX3" s="52"/>
      <c r="SSY3" s="52"/>
      <c r="SSZ3" s="52"/>
      <c r="STA3" s="52"/>
      <c r="STB3" s="52"/>
      <c r="STC3" s="52"/>
      <c r="STD3" s="52"/>
      <c r="STE3" s="52"/>
      <c r="STF3" s="52"/>
      <c r="STG3" s="52"/>
      <c r="STH3" s="52"/>
      <c r="STI3" s="52"/>
      <c r="STJ3" s="52"/>
      <c r="STK3" s="52"/>
      <c r="STL3" s="52"/>
      <c r="STM3" s="52"/>
      <c r="STN3" s="52"/>
      <c r="STO3" s="52"/>
      <c r="STP3" s="52"/>
      <c r="STQ3" s="52"/>
      <c r="STR3" s="52"/>
      <c r="STS3" s="52"/>
      <c r="STT3" s="52"/>
      <c r="STU3" s="52"/>
      <c r="STV3" s="52"/>
      <c r="STW3" s="52"/>
      <c r="STX3" s="52"/>
      <c r="STY3" s="52"/>
      <c r="STZ3" s="52"/>
      <c r="SUA3" s="52"/>
      <c r="SUB3" s="52"/>
      <c r="SUC3" s="52"/>
      <c r="SUD3" s="52"/>
      <c r="SUE3" s="52"/>
      <c r="SUF3" s="52"/>
      <c r="SUG3" s="52"/>
      <c r="SUH3" s="52"/>
      <c r="SUI3" s="52"/>
      <c r="SUJ3" s="52"/>
      <c r="SUK3" s="52"/>
      <c r="SUL3" s="52"/>
      <c r="SUM3" s="52"/>
      <c r="SUN3" s="52"/>
      <c r="SUO3" s="52"/>
      <c r="SUP3" s="52"/>
      <c r="SUQ3" s="52"/>
      <c r="SUR3" s="52"/>
      <c r="SUS3" s="52"/>
      <c r="SUT3" s="52"/>
      <c r="SUU3" s="52"/>
      <c r="SUV3" s="52"/>
      <c r="SUW3" s="52"/>
      <c r="SUX3" s="52"/>
      <c r="SUY3" s="52"/>
      <c r="SUZ3" s="52"/>
      <c r="SVA3" s="52"/>
      <c r="SVB3" s="52"/>
      <c r="SVC3" s="52"/>
      <c r="SVD3" s="52"/>
      <c r="SVE3" s="52"/>
      <c r="SVF3" s="52"/>
      <c r="SVG3" s="52"/>
      <c r="SVH3" s="52"/>
      <c r="SVI3" s="52"/>
      <c r="SVJ3" s="52"/>
      <c r="SVK3" s="52"/>
      <c r="SVL3" s="52"/>
      <c r="SVM3" s="52"/>
      <c r="SVN3" s="52"/>
      <c r="SVO3" s="52"/>
      <c r="SVP3" s="52"/>
      <c r="SVQ3" s="52"/>
      <c r="SVR3" s="52"/>
      <c r="SVS3" s="52"/>
      <c r="SVT3" s="52"/>
      <c r="SVU3" s="52"/>
      <c r="SVV3" s="52"/>
      <c r="SVW3" s="52"/>
      <c r="SVX3" s="52"/>
      <c r="SVY3" s="52"/>
      <c r="SVZ3" s="52"/>
      <c r="SWA3" s="52"/>
      <c r="SWB3" s="52"/>
      <c r="SWC3" s="52"/>
      <c r="SWD3" s="52"/>
      <c r="SWE3" s="52"/>
      <c r="SWF3" s="52"/>
      <c r="SWG3" s="52"/>
      <c r="SWH3" s="52"/>
      <c r="SWI3" s="52"/>
      <c r="SWJ3" s="52"/>
      <c r="SWK3" s="52"/>
      <c r="SWL3" s="52"/>
      <c r="SWM3" s="52"/>
      <c r="SWN3" s="52"/>
      <c r="SWO3" s="52"/>
      <c r="SWP3" s="52"/>
      <c r="SWQ3" s="52"/>
      <c r="SWR3" s="52"/>
      <c r="SWS3" s="52"/>
      <c r="SWT3" s="52"/>
      <c r="SWU3" s="52"/>
      <c r="SWV3" s="52"/>
      <c r="SWW3" s="52"/>
      <c r="SWX3" s="52"/>
      <c r="SWY3" s="52"/>
      <c r="SWZ3" s="52"/>
      <c r="SXA3" s="52"/>
      <c r="SXB3" s="52"/>
      <c r="SXC3" s="52"/>
      <c r="SXD3" s="52"/>
      <c r="SXE3" s="52"/>
      <c r="SXF3" s="52"/>
      <c r="SXG3" s="52"/>
      <c r="SXH3" s="52"/>
      <c r="SXI3" s="52"/>
      <c r="SXJ3" s="52"/>
      <c r="SXK3" s="52"/>
      <c r="SXL3" s="52"/>
      <c r="SXM3" s="52"/>
      <c r="SXN3" s="52"/>
      <c r="SXO3" s="52"/>
      <c r="SXP3" s="52"/>
      <c r="SXQ3" s="52"/>
      <c r="SXR3" s="52"/>
      <c r="SXS3" s="52"/>
      <c r="SXT3" s="52"/>
      <c r="SXU3" s="52"/>
      <c r="SXV3" s="52"/>
      <c r="SXW3" s="52"/>
      <c r="SXX3" s="52"/>
      <c r="SXY3" s="52"/>
      <c r="SXZ3" s="52"/>
      <c r="SYA3" s="52"/>
      <c r="SYB3" s="52"/>
      <c r="SYC3" s="52"/>
      <c r="SYD3" s="52"/>
      <c r="SYE3" s="52"/>
      <c r="SYF3" s="52"/>
      <c r="SYG3" s="52"/>
      <c r="SYH3" s="52"/>
      <c r="SYI3" s="52"/>
      <c r="SYJ3" s="52"/>
      <c r="SYK3" s="52"/>
      <c r="SYL3" s="52"/>
      <c r="SYM3" s="52"/>
      <c r="SYN3" s="52"/>
      <c r="SYO3" s="52"/>
      <c r="SYP3" s="52"/>
      <c r="SYQ3" s="52"/>
      <c r="SYR3" s="52"/>
      <c r="SYS3" s="52"/>
      <c r="SYT3" s="52"/>
      <c r="SYU3" s="52"/>
      <c r="SYV3" s="52"/>
      <c r="SYW3" s="52"/>
      <c r="SYX3" s="52"/>
      <c r="SYY3" s="52"/>
      <c r="SYZ3" s="52"/>
      <c r="SZA3" s="52"/>
      <c r="SZB3" s="52"/>
      <c r="SZC3" s="52"/>
      <c r="SZD3" s="52"/>
      <c r="SZE3" s="52"/>
      <c r="SZF3" s="52"/>
      <c r="SZG3" s="52"/>
      <c r="SZH3" s="52"/>
      <c r="SZI3" s="52"/>
      <c r="SZJ3" s="52"/>
      <c r="SZK3" s="52"/>
      <c r="SZL3" s="52"/>
      <c r="SZM3" s="52"/>
      <c r="SZN3" s="52"/>
      <c r="SZO3" s="52"/>
      <c r="SZP3" s="52"/>
      <c r="SZQ3" s="52"/>
      <c r="SZR3" s="52"/>
      <c r="SZS3" s="52"/>
      <c r="SZT3" s="52"/>
      <c r="SZU3" s="52"/>
      <c r="SZV3" s="52"/>
      <c r="SZW3" s="52"/>
      <c r="SZX3" s="52"/>
      <c r="SZY3" s="52"/>
      <c r="SZZ3" s="52"/>
      <c r="TAA3" s="52"/>
      <c r="TAB3" s="52"/>
      <c r="TAC3" s="52"/>
      <c r="TAD3" s="52"/>
      <c r="TAE3" s="52"/>
      <c r="TAF3" s="52"/>
      <c r="TAG3" s="52"/>
      <c r="TAH3" s="52"/>
      <c r="TAI3" s="52"/>
      <c r="TAJ3" s="52"/>
      <c r="TAK3" s="52"/>
      <c r="TAL3" s="52"/>
      <c r="TAM3" s="52"/>
      <c r="TAN3" s="52"/>
      <c r="TAO3" s="52"/>
      <c r="TAP3" s="52"/>
      <c r="TAQ3" s="52"/>
      <c r="TAR3" s="52"/>
      <c r="TAS3" s="52"/>
      <c r="TAT3" s="52"/>
      <c r="TAU3" s="52"/>
      <c r="TAV3" s="52"/>
      <c r="TAW3" s="52"/>
      <c r="TAX3" s="52"/>
      <c r="TAY3" s="52"/>
      <c r="TAZ3" s="52"/>
      <c r="TBA3" s="52"/>
      <c r="TBB3" s="52"/>
      <c r="TBC3" s="52"/>
      <c r="TBD3" s="52"/>
      <c r="TBE3" s="52"/>
      <c r="TBF3" s="52"/>
      <c r="TBG3" s="52"/>
      <c r="TBH3" s="52"/>
      <c r="TBI3" s="52"/>
      <c r="TBJ3" s="52"/>
      <c r="TBK3" s="52"/>
      <c r="TBL3" s="52"/>
      <c r="TBM3" s="52"/>
      <c r="TBN3" s="52"/>
      <c r="TBO3" s="52"/>
      <c r="TBP3" s="52"/>
      <c r="TBQ3" s="52"/>
      <c r="TBR3" s="52"/>
      <c r="TBS3" s="52"/>
      <c r="TBT3" s="52"/>
      <c r="TBU3" s="52"/>
      <c r="TBV3" s="52"/>
      <c r="TBW3" s="52"/>
      <c r="TBX3" s="52"/>
      <c r="TBY3" s="52"/>
      <c r="TBZ3" s="52"/>
      <c r="TCA3" s="52"/>
      <c r="TCB3" s="52"/>
      <c r="TCC3" s="52"/>
      <c r="TCD3" s="52"/>
      <c r="TCE3" s="52"/>
      <c r="TCF3" s="52"/>
      <c r="TCG3" s="52"/>
      <c r="TCH3" s="52"/>
      <c r="TCI3" s="52"/>
      <c r="TCJ3" s="52"/>
      <c r="TCK3" s="52"/>
      <c r="TCL3" s="52"/>
      <c r="TCM3" s="52"/>
      <c r="TCN3" s="52"/>
      <c r="TCO3" s="52"/>
      <c r="TCP3" s="52"/>
      <c r="TCQ3" s="52"/>
      <c r="TCR3" s="52"/>
      <c r="TCS3" s="52"/>
      <c r="TCT3" s="52"/>
      <c r="TCU3" s="52"/>
      <c r="TCV3" s="52"/>
      <c r="TCW3" s="52"/>
      <c r="TCX3" s="52"/>
      <c r="TCY3" s="52"/>
      <c r="TCZ3" s="52"/>
      <c r="TDA3" s="52"/>
      <c r="TDB3" s="52"/>
      <c r="TDC3" s="52"/>
      <c r="TDD3" s="52"/>
      <c r="TDE3" s="52"/>
      <c r="TDF3" s="52"/>
      <c r="TDG3" s="52"/>
      <c r="TDH3" s="52"/>
      <c r="TDI3" s="52"/>
      <c r="TDJ3" s="52"/>
      <c r="TDK3" s="52"/>
      <c r="TDL3" s="52"/>
      <c r="TDM3" s="52"/>
      <c r="TDN3" s="52"/>
      <c r="TDO3" s="52"/>
      <c r="TDP3" s="52"/>
      <c r="TDQ3" s="52"/>
      <c r="TDR3" s="52"/>
      <c r="TDS3" s="52"/>
      <c r="TDT3" s="52"/>
      <c r="TDU3" s="52"/>
      <c r="TDV3" s="52"/>
      <c r="TDW3" s="52"/>
      <c r="TDX3" s="52"/>
      <c r="TDY3" s="52"/>
      <c r="TDZ3" s="52"/>
      <c r="TEA3" s="52"/>
      <c r="TEB3" s="52"/>
      <c r="TEC3" s="52"/>
      <c r="TED3" s="52"/>
      <c r="TEE3" s="52"/>
      <c r="TEF3" s="52"/>
      <c r="TEG3" s="52"/>
      <c r="TEH3" s="52"/>
      <c r="TEI3" s="52"/>
      <c r="TEJ3" s="52"/>
      <c r="TEK3" s="52"/>
      <c r="TEL3" s="52"/>
      <c r="TEM3" s="52"/>
      <c r="TEN3" s="52"/>
      <c r="TEO3" s="52"/>
      <c r="TEP3" s="52"/>
      <c r="TEQ3" s="52"/>
      <c r="TER3" s="52"/>
      <c r="TES3" s="52"/>
      <c r="TET3" s="52"/>
      <c r="TEU3" s="52"/>
      <c r="TEV3" s="52"/>
      <c r="TEW3" s="52"/>
      <c r="TEX3" s="52"/>
      <c r="TEY3" s="52"/>
      <c r="TEZ3" s="52"/>
      <c r="TFA3" s="52"/>
      <c r="TFB3" s="52"/>
      <c r="TFC3" s="52"/>
      <c r="TFD3" s="52"/>
      <c r="TFE3" s="52"/>
      <c r="TFF3" s="52"/>
      <c r="TFG3" s="52"/>
      <c r="TFH3" s="52"/>
      <c r="TFI3" s="52"/>
      <c r="TFJ3" s="52"/>
      <c r="TFK3" s="52"/>
      <c r="TFL3" s="52"/>
      <c r="TFM3" s="52"/>
      <c r="TFN3" s="52"/>
      <c r="TFO3" s="52"/>
      <c r="TFP3" s="52"/>
      <c r="TFQ3" s="52"/>
      <c r="TFR3" s="52"/>
      <c r="TFS3" s="52"/>
      <c r="TFT3" s="52"/>
      <c r="TFU3" s="52"/>
      <c r="TFV3" s="52"/>
      <c r="TFW3" s="52"/>
      <c r="TFX3" s="52"/>
      <c r="TFY3" s="52"/>
      <c r="TFZ3" s="52"/>
      <c r="TGA3" s="52"/>
      <c r="TGB3" s="52"/>
      <c r="TGC3" s="52"/>
      <c r="TGD3" s="52"/>
      <c r="TGE3" s="52"/>
      <c r="TGF3" s="52"/>
      <c r="TGG3" s="52"/>
      <c r="TGH3" s="52"/>
      <c r="TGI3" s="52"/>
      <c r="TGJ3" s="52"/>
      <c r="TGK3" s="52"/>
      <c r="TGL3" s="52"/>
      <c r="TGM3" s="52"/>
      <c r="TGN3" s="52"/>
      <c r="TGO3" s="52"/>
      <c r="TGP3" s="52"/>
      <c r="TGQ3" s="52"/>
      <c r="TGR3" s="52"/>
      <c r="TGS3" s="52"/>
      <c r="TGT3" s="52"/>
      <c r="TGU3" s="52"/>
      <c r="TGV3" s="52"/>
      <c r="TGW3" s="52"/>
      <c r="TGX3" s="52"/>
      <c r="TGY3" s="52"/>
      <c r="TGZ3" s="52"/>
      <c r="THA3" s="52"/>
      <c r="THB3" s="52"/>
      <c r="THC3" s="52"/>
      <c r="THD3" s="52"/>
      <c r="THE3" s="52"/>
      <c r="THF3" s="52"/>
      <c r="THG3" s="52"/>
      <c r="THH3" s="52"/>
      <c r="THI3" s="52"/>
      <c r="THJ3" s="52"/>
      <c r="THK3" s="52"/>
      <c r="THL3" s="52"/>
      <c r="THM3" s="52"/>
      <c r="THN3" s="52"/>
      <c r="THO3" s="52"/>
      <c r="THP3" s="52"/>
      <c r="THQ3" s="52"/>
      <c r="THR3" s="52"/>
      <c r="THS3" s="52"/>
      <c r="THT3" s="52"/>
      <c r="THU3" s="52"/>
      <c r="THV3" s="52"/>
      <c r="THW3" s="52"/>
      <c r="THX3" s="52"/>
      <c r="THY3" s="52"/>
      <c r="THZ3" s="52"/>
      <c r="TIA3" s="52"/>
      <c r="TIB3" s="52"/>
      <c r="TIC3" s="52"/>
      <c r="TID3" s="52"/>
      <c r="TIE3" s="52"/>
      <c r="TIF3" s="52"/>
      <c r="TIG3" s="52"/>
      <c r="TIH3" s="52"/>
      <c r="TII3" s="52"/>
      <c r="TIJ3" s="52"/>
      <c r="TIK3" s="52"/>
      <c r="TIL3" s="52"/>
      <c r="TIM3" s="52"/>
      <c r="TIN3" s="52"/>
      <c r="TIO3" s="52"/>
      <c r="TIP3" s="52"/>
      <c r="TIQ3" s="52"/>
      <c r="TIR3" s="52"/>
      <c r="TIS3" s="52"/>
      <c r="TIT3" s="52"/>
      <c r="TIU3" s="52"/>
      <c r="TIV3" s="52"/>
      <c r="TIW3" s="52"/>
      <c r="TIX3" s="52"/>
      <c r="TIY3" s="52"/>
      <c r="TIZ3" s="52"/>
      <c r="TJA3" s="52"/>
      <c r="TJB3" s="52"/>
      <c r="TJC3" s="52"/>
      <c r="TJD3" s="52"/>
      <c r="TJE3" s="52"/>
      <c r="TJF3" s="52"/>
      <c r="TJG3" s="52"/>
      <c r="TJH3" s="52"/>
      <c r="TJI3" s="52"/>
      <c r="TJJ3" s="52"/>
      <c r="TJK3" s="52"/>
      <c r="TJL3" s="52"/>
      <c r="TJM3" s="52"/>
      <c r="TJN3" s="52"/>
      <c r="TJO3" s="52"/>
      <c r="TJP3" s="52"/>
      <c r="TJQ3" s="52"/>
      <c r="TJR3" s="52"/>
      <c r="TJS3" s="52"/>
      <c r="TJT3" s="52"/>
      <c r="TJU3" s="52"/>
      <c r="TJV3" s="52"/>
      <c r="TJW3" s="52"/>
      <c r="TJX3" s="52"/>
      <c r="TJY3" s="52"/>
      <c r="TJZ3" s="52"/>
      <c r="TKA3" s="52"/>
      <c r="TKB3" s="52"/>
      <c r="TKC3" s="52"/>
      <c r="TKD3" s="52"/>
      <c r="TKE3" s="52"/>
      <c r="TKF3" s="52"/>
      <c r="TKG3" s="52"/>
      <c r="TKH3" s="52"/>
      <c r="TKI3" s="52"/>
      <c r="TKJ3" s="52"/>
      <c r="TKK3" s="52"/>
      <c r="TKL3" s="52"/>
      <c r="TKM3" s="52"/>
      <c r="TKN3" s="52"/>
      <c r="TKO3" s="52"/>
      <c r="TKP3" s="52"/>
      <c r="TKQ3" s="52"/>
      <c r="TKR3" s="52"/>
      <c r="TKS3" s="52"/>
      <c r="TKT3" s="52"/>
      <c r="TKU3" s="52"/>
      <c r="TKV3" s="52"/>
      <c r="TKW3" s="52"/>
      <c r="TKX3" s="52"/>
      <c r="TKY3" s="52"/>
      <c r="TKZ3" s="52"/>
      <c r="TLA3" s="52"/>
      <c r="TLB3" s="52"/>
      <c r="TLC3" s="52"/>
      <c r="TLD3" s="52"/>
      <c r="TLE3" s="52"/>
      <c r="TLF3" s="52"/>
      <c r="TLG3" s="52"/>
      <c r="TLH3" s="52"/>
      <c r="TLI3" s="52"/>
      <c r="TLJ3" s="52"/>
      <c r="TLK3" s="52"/>
      <c r="TLL3" s="52"/>
      <c r="TLM3" s="52"/>
      <c r="TLN3" s="52"/>
      <c r="TLO3" s="52"/>
      <c r="TLP3" s="52"/>
      <c r="TLQ3" s="52"/>
      <c r="TLR3" s="52"/>
      <c r="TLS3" s="52"/>
      <c r="TLT3" s="52"/>
      <c r="TLU3" s="52"/>
      <c r="TLV3" s="52"/>
      <c r="TLW3" s="52"/>
      <c r="TLX3" s="52"/>
      <c r="TLY3" s="52"/>
      <c r="TLZ3" s="52"/>
      <c r="TMA3" s="52"/>
      <c r="TMB3" s="52"/>
      <c r="TMC3" s="52"/>
      <c r="TMD3" s="52"/>
      <c r="TME3" s="52"/>
      <c r="TMF3" s="52"/>
      <c r="TMG3" s="52"/>
      <c r="TMH3" s="52"/>
      <c r="TMI3" s="52"/>
      <c r="TMJ3" s="52"/>
      <c r="TMK3" s="52"/>
      <c r="TML3" s="52"/>
      <c r="TMM3" s="52"/>
      <c r="TMN3" s="52"/>
      <c r="TMO3" s="52"/>
      <c r="TMP3" s="52"/>
      <c r="TMQ3" s="52"/>
      <c r="TMR3" s="52"/>
      <c r="TMS3" s="52"/>
      <c r="TMT3" s="52"/>
      <c r="TMU3" s="52"/>
      <c r="TMV3" s="52"/>
      <c r="TMW3" s="52"/>
      <c r="TMX3" s="52"/>
      <c r="TMY3" s="52"/>
      <c r="TMZ3" s="52"/>
      <c r="TNA3" s="52"/>
      <c r="TNB3" s="52"/>
      <c r="TNC3" s="52"/>
      <c r="TND3" s="52"/>
      <c r="TNE3" s="52"/>
      <c r="TNF3" s="52"/>
      <c r="TNG3" s="52"/>
      <c r="TNH3" s="52"/>
      <c r="TNI3" s="52"/>
      <c r="TNJ3" s="52"/>
      <c r="TNK3" s="52"/>
      <c r="TNL3" s="52"/>
      <c r="TNM3" s="52"/>
      <c r="TNN3" s="52"/>
      <c r="TNO3" s="52"/>
      <c r="TNP3" s="52"/>
      <c r="TNQ3" s="52"/>
      <c r="TNR3" s="52"/>
      <c r="TNS3" s="52"/>
      <c r="TNT3" s="52"/>
      <c r="TNU3" s="52"/>
      <c r="TNV3" s="52"/>
      <c r="TNW3" s="52"/>
      <c r="TNX3" s="52"/>
      <c r="TNY3" s="52"/>
      <c r="TNZ3" s="52"/>
      <c r="TOA3" s="52"/>
      <c r="TOB3" s="52"/>
      <c r="TOC3" s="52"/>
      <c r="TOD3" s="52"/>
      <c r="TOE3" s="52"/>
      <c r="TOF3" s="52"/>
      <c r="TOG3" s="52"/>
      <c r="TOH3" s="52"/>
      <c r="TOI3" s="52"/>
      <c r="TOJ3" s="52"/>
      <c r="TOK3" s="52"/>
      <c r="TOL3" s="52"/>
      <c r="TOM3" s="52"/>
      <c r="TON3" s="52"/>
      <c r="TOO3" s="52"/>
      <c r="TOP3" s="52"/>
      <c r="TOQ3" s="52"/>
      <c r="TOR3" s="52"/>
      <c r="TOS3" s="52"/>
      <c r="TOT3" s="52"/>
      <c r="TOU3" s="52"/>
      <c r="TOV3" s="52"/>
      <c r="TOW3" s="52"/>
      <c r="TOX3" s="52"/>
      <c r="TOY3" s="52"/>
      <c r="TOZ3" s="52"/>
      <c r="TPA3" s="52"/>
      <c r="TPB3" s="52"/>
      <c r="TPC3" s="52"/>
      <c r="TPD3" s="52"/>
      <c r="TPE3" s="52"/>
      <c r="TPF3" s="52"/>
      <c r="TPG3" s="52"/>
      <c r="TPH3" s="52"/>
      <c r="TPI3" s="52"/>
      <c r="TPJ3" s="52"/>
      <c r="TPK3" s="52"/>
      <c r="TPL3" s="52"/>
      <c r="TPM3" s="52"/>
      <c r="TPN3" s="52"/>
      <c r="TPO3" s="52"/>
      <c r="TPP3" s="52"/>
      <c r="TPQ3" s="52"/>
      <c r="TPR3" s="52"/>
      <c r="TPS3" s="52"/>
      <c r="TPT3" s="52"/>
      <c r="TPU3" s="52"/>
      <c r="TPV3" s="52"/>
      <c r="TPW3" s="52"/>
      <c r="TPX3" s="52"/>
      <c r="TPY3" s="52"/>
      <c r="TPZ3" s="52"/>
      <c r="TQA3" s="52"/>
      <c r="TQB3" s="52"/>
      <c r="TQC3" s="52"/>
      <c r="TQD3" s="52"/>
      <c r="TQE3" s="52"/>
      <c r="TQF3" s="52"/>
      <c r="TQG3" s="52"/>
      <c r="TQH3" s="52"/>
      <c r="TQI3" s="52"/>
      <c r="TQJ3" s="52"/>
      <c r="TQK3" s="52"/>
      <c r="TQL3" s="52"/>
      <c r="TQM3" s="52"/>
      <c r="TQN3" s="52"/>
      <c r="TQO3" s="52"/>
      <c r="TQP3" s="52"/>
      <c r="TQQ3" s="52"/>
      <c r="TQR3" s="52"/>
      <c r="TQS3" s="52"/>
      <c r="TQT3" s="52"/>
      <c r="TQU3" s="52"/>
      <c r="TQV3" s="52"/>
      <c r="TQW3" s="52"/>
      <c r="TQX3" s="52"/>
      <c r="TQY3" s="52"/>
      <c r="TQZ3" s="52"/>
      <c r="TRA3" s="52"/>
      <c r="TRB3" s="52"/>
      <c r="TRC3" s="52"/>
      <c r="TRD3" s="52"/>
      <c r="TRE3" s="52"/>
      <c r="TRF3" s="52"/>
      <c r="TRG3" s="52"/>
      <c r="TRH3" s="52"/>
      <c r="TRI3" s="52"/>
      <c r="TRJ3" s="52"/>
      <c r="TRK3" s="52"/>
      <c r="TRL3" s="52"/>
      <c r="TRM3" s="52"/>
      <c r="TRN3" s="52"/>
      <c r="TRO3" s="52"/>
      <c r="TRP3" s="52"/>
      <c r="TRQ3" s="52"/>
      <c r="TRR3" s="52"/>
      <c r="TRS3" s="52"/>
      <c r="TRT3" s="52"/>
      <c r="TRU3" s="52"/>
      <c r="TRV3" s="52"/>
      <c r="TRW3" s="52"/>
      <c r="TRX3" s="52"/>
      <c r="TRY3" s="52"/>
      <c r="TRZ3" s="52"/>
      <c r="TSA3" s="52"/>
      <c r="TSB3" s="52"/>
      <c r="TSC3" s="52"/>
      <c r="TSD3" s="52"/>
      <c r="TSE3" s="52"/>
      <c r="TSF3" s="52"/>
      <c r="TSG3" s="52"/>
      <c r="TSH3" s="52"/>
      <c r="TSI3" s="52"/>
      <c r="TSJ3" s="52"/>
      <c r="TSK3" s="52"/>
      <c r="TSL3" s="52"/>
      <c r="TSM3" s="52"/>
      <c r="TSN3" s="52"/>
      <c r="TSO3" s="52"/>
      <c r="TSP3" s="52"/>
      <c r="TSQ3" s="52"/>
      <c r="TSR3" s="52"/>
      <c r="TSS3" s="52"/>
      <c r="TST3" s="52"/>
      <c r="TSU3" s="52"/>
      <c r="TSV3" s="52"/>
      <c r="TSW3" s="52"/>
      <c r="TSX3" s="52"/>
      <c r="TSY3" s="52"/>
      <c r="TSZ3" s="52"/>
      <c r="TTA3" s="52"/>
      <c r="TTB3" s="52"/>
      <c r="TTC3" s="52"/>
      <c r="TTD3" s="52"/>
      <c r="TTE3" s="52"/>
      <c r="TTF3" s="52"/>
      <c r="TTG3" s="52"/>
      <c r="TTH3" s="52"/>
      <c r="TTI3" s="52"/>
      <c r="TTJ3" s="52"/>
      <c r="TTK3" s="52"/>
      <c r="TTL3" s="52"/>
      <c r="TTM3" s="52"/>
      <c r="TTN3" s="52"/>
      <c r="TTO3" s="52"/>
      <c r="TTP3" s="52"/>
      <c r="TTQ3" s="52"/>
      <c r="TTR3" s="52"/>
      <c r="TTS3" s="52"/>
      <c r="TTT3" s="52"/>
      <c r="TTU3" s="52"/>
      <c r="TTV3" s="52"/>
      <c r="TTW3" s="52"/>
      <c r="TTX3" s="52"/>
      <c r="TTY3" s="52"/>
      <c r="TTZ3" s="52"/>
      <c r="TUA3" s="52"/>
      <c r="TUB3" s="52"/>
      <c r="TUC3" s="52"/>
      <c r="TUD3" s="52"/>
      <c r="TUE3" s="52"/>
      <c r="TUF3" s="52"/>
      <c r="TUG3" s="52"/>
      <c r="TUH3" s="52"/>
      <c r="TUI3" s="52"/>
      <c r="TUJ3" s="52"/>
      <c r="TUK3" s="52"/>
      <c r="TUL3" s="52"/>
      <c r="TUM3" s="52"/>
      <c r="TUN3" s="52"/>
      <c r="TUO3" s="52"/>
      <c r="TUP3" s="52"/>
      <c r="TUQ3" s="52"/>
      <c r="TUR3" s="52"/>
      <c r="TUS3" s="52"/>
      <c r="TUT3" s="52"/>
      <c r="TUU3" s="52"/>
      <c r="TUV3" s="52"/>
      <c r="TUW3" s="52"/>
      <c r="TUX3" s="52"/>
      <c r="TUY3" s="52"/>
      <c r="TUZ3" s="52"/>
      <c r="TVA3" s="52"/>
      <c r="TVB3" s="52"/>
      <c r="TVC3" s="52"/>
      <c r="TVD3" s="52"/>
      <c r="TVE3" s="52"/>
      <c r="TVF3" s="52"/>
      <c r="TVG3" s="52"/>
      <c r="TVH3" s="52"/>
      <c r="TVI3" s="52"/>
      <c r="TVJ3" s="52"/>
      <c r="TVK3" s="52"/>
      <c r="TVL3" s="52"/>
      <c r="TVM3" s="52"/>
      <c r="TVN3" s="52"/>
      <c r="TVO3" s="52"/>
      <c r="TVP3" s="52"/>
      <c r="TVQ3" s="52"/>
      <c r="TVR3" s="52"/>
      <c r="TVS3" s="52"/>
      <c r="TVT3" s="52"/>
      <c r="TVU3" s="52"/>
      <c r="TVV3" s="52"/>
      <c r="TVW3" s="52"/>
      <c r="TVX3" s="52"/>
      <c r="TVY3" s="52"/>
      <c r="TVZ3" s="52"/>
      <c r="TWA3" s="52"/>
      <c r="TWB3" s="52"/>
      <c r="TWC3" s="52"/>
      <c r="TWD3" s="52"/>
      <c r="TWE3" s="52"/>
      <c r="TWF3" s="52"/>
      <c r="TWG3" s="52"/>
      <c r="TWH3" s="52"/>
      <c r="TWI3" s="52"/>
      <c r="TWJ3" s="52"/>
      <c r="TWK3" s="52"/>
      <c r="TWL3" s="52"/>
      <c r="TWM3" s="52"/>
      <c r="TWN3" s="52"/>
      <c r="TWO3" s="52"/>
      <c r="TWP3" s="52"/>
      <c r="TWQ3" s="52"/>
      <c r="TWR3" s="52"/>
      <c r="TWS3" s="52"/>
      <c r="TWT3" s="52"/>
      <c r="TWU3" s="52"/>
      <c r="TWV3" s="52"/>
      <c r="TWW3" s="52"/>
      <c r="TWX3" s="52"/>
      <c r="TWY3" s="52"/>
      <c r="TWZ3" s="52"/>
      <c r="TXA3" s="52"/>
      <c r="TXB3" s="52"/>
      <c r="TXC3" s="52"/>
      <c r="TXD3" s="52"/>
      <c r="TXE3" s="52"/>
      <c r="TXF3" s="52"/>
      <c r="TXG3" s="52"/>
      <c r="TXH3" s="52"/>
      <c r="TXI3" s="52"/>
      <c r="TXJ3" s="52"/>
      <c r="TXK3" s="52"/>
      <c r="TXL3" s="52"/>
      <c r="TXM3" s="52"/>
      <c r="TXN3" s="52"/>
      <c r="TXO3" s="52"/>
      <c r="TXP3" s="52"/>
      <c r="TXQ3" s="52"/>
      <c r="TXR3" s="52"/>
      <c r="TXS3" s="52"/>
      <c r="TXT3" s="52"/>
      <c r="TXU3" s="52"/>
      <c r="TXV3" s="52"/>
      <c r="TXW3" s="52"/>
      <c r="TXX3" s="52"/>
      <c r="TXY3" s="52"/>
      <c r="TXZ3" s="52"/>
      <c r="TYA3" s="52"/>
      <c r="TYB3" s="52"/>
      <c r="TYC3" s="52"/>
      <c r="TYD3" s="52"/>
      <c r="TYE3" s="52"/>
      <c r="TYF3" s="52"/>
      <c r="TYG3" s="52"/>
      <c r="TYH3" s="52"/>
      <c r="TYI3" s="52"/>
      <c r="TYJ3" s="52"/>
      <c r="TYK3" s="52"/>
      <c r="TYL3" s="52"/>
      <c r="TYM3" s="52"/>
      <c r="TYN3" s="52"/>
      <c r="TYO3" s="52"/>
      <c r="TYP3" s="52"/>
      <c r="TYQ3" s="52"/>
      <c r="TYR3" s="52"/>
      <c r="TYS3" s="52"/>
      <c r="TYT3" s="52"/>
      <c r="TYU3" s="52"/>
      <c r="TYV3" s="52"/>
      <c r="TYW3" s="52"/>
      <c r="TYX3" s="52"/>
      <c r="TYY3" s="52"/>
      <c r="TYZ3" s="52"/>
      <c r="TZA3" s="52"/>
      <c r="TZB3" s="52"/>
      <c r="TZC3" s="52"/>
      <c r="TZD3" s="52"/>
      <c r="TZE3" s="52"/>
      <c r="TZF3" s="52"/>
      <c r="TZG3" s="52"/>
      <c r="TZH3" s="52"/>
      <c r="TZI3" s="52"/>
      <c r="TZJ3" s="52"/>
      <c r="TZK3" s="52"/>
      <c r="TZL3" s="52"/>
      <c r="TZM3" s="52"/>
      <c r="TZN3" s="52"/>
      <c r="TZO3" s="52"/>
      <c r="TZP3" s="52"/>
      <c r="TZQ3" s="52"/>
      <c r="TZR3" s="52"/>
      <c r="TZS3" s="52"/>
      <c r="TZT3" s="52"/>
      <c r="TZU3" s="52"/>
      <c r="TZV3" s="52"/>
      <c r="TZW3" s="52"/>
      <c r="TZX3" s="52"/>
      <c r="TZY3" s="52"/>
      <c r="TZZ3" s="52"/>
      <c r="UAA3" s="52"/>
      <c r="UAB3" s="52"/>
      <c r="UAC3" s="52"/>
      <c r="UAD3" s="52"/>
      <c r="UAE3" s="52"/>
      <c r="UAF3" s="52"/>
      <c r="UAG3" s="52"/>
      <c r="UAH3" s="52"/>
      <c r="UAI3" s="52"/>
      <c r="UAJ3" s="52"/>
      <c r="UAK3" s="52"/>
      <c r="UAL3" s="52"/>
      <c r="UAM3" s="52"/>
      <c r="UAN3" s="52"/>
      <c r="UAO3" s="52"/>
      <c r="UAP3" s="52"/>
      <c r="UAQ3" s="52"/>
      <c r="UAR3" s="52"/>
      <c r="UAS3" s="52"/>
      <c r="UAT3" s="52"/>
      <c r="UAU3" s="52"/>
      <c r="UAV3" s="52"/>
      <c r="UAW3" s="52"/>
      <c r="UAX3" s="52"/>
      <c r="UAY3" s="52"/>
      <c r="UAZ3" s="52"/>
      <c r="UBA3" s="52"/>
      <c r="UBB3" s="52"/>
      <c r="UBC3" s="52"/>
      <c r="UBD3" s="52"/>
      <c r="UBE3" s="52"/>
      <c r="UBF3" s="52"/>
      <c r="UBG3" s="52"/>
      <c r="UBH3" s="52"/>
      <c r="UBI3" s="52"/>
      <c r="UBJ3" s="52"/>
      <c r="UBK3" s="52"/>
      <c r="UBL3" s="52"/>
      <c r="UBM3" s="52"/>
      <c r="UBN3" s="52"/>
      <c r="UBO3" s="52"/>
      <c r="UBP3" s="52"/>
      <c r="UBQ3" s="52"/>
      <c r="UBR3" s="52"/>
      <c r="UBS3" s="52"/>
      <c r="UBT3" s="52"/>
      <c r="UBU3" s="52"/>
      <c r="UBV3" s="52"/>
      <c r="UBW3" s="52"/>
      <c r="UBX3" s="52"/>
      <c r="UBY3" s="52"/>
      <c r="UBZ3" s="52"/>
      <c r="UCA3" s="52"/>
      <c r="UCB3" s="52"/>
      <c r="UCC3" s="52"/>
      <c r="UCD3" s="52"/>
      <c r="UCE3" s="52"/>
      <c r="UCF3" s="52"/>
      <c r="UCG3" s="52"/>
      <c r="UCH3" s="52"/>
      <c r="UCI3" s="52"/>
      <c r="UCJ3" s="52"/>
      <c r="UCK3" s="52"/>
      <c r="UCL3" s="52"/>
      <c r="UCM3" s="52"/>
      <c r="UCN3" s="52"/>
      <c r="UCO3" s="52"/>
      <c r="UCP3" s="52"/>
      <c r="UCQ3" s="52"/>
      <c r="UCR3" s="52"/>
      <c r="UCS3" s="52"/>
      <c r="UCT3" s="52"/>
      <c r="UCU3" s="52"/>
      <c r="UCV3" s="52"/>
      <c r="UCW3" s="52"/>
      <c r="UCX3" s="52"/>
      <c r="UCY3" s="52"/>
      <c r="UCZ3" s="52"/>
      <c r="UDA3" s="52"/>
      <c r="UDB3" s="52"/>
      <c r="UDC3" s="52"/>
      <c r="UDD3" s="52"/>
      <c r="UDE3" s="52"/>
      <c r="UDF3" s="52"/>
      <c r="UDG3" s="52"/>
      <c r="UDH3" s="52"/>
      <c r="UDI3" s="52"/>
      <c r="UDJ3" s="52"/>
      <c r="UDK3" s="52"/>
      <c r="UDL3" s="52"/>
      <c r="UDM3" s="52"/>
      <c r="UDN3" s="52"/>
      <c r="UDO3" s="52"/>
      <c r="UDP3" s="52"/>
      <c r="UDQ3" s="52"/>
      <c r="UDR3" s="52"/>
      <c r="UDS3" s="52"/>
      <c r="UDT3" s="52"/>
      <c r="UDU3" s="52"/>
      <c r="UDV3" s="52"/>
      <c r="UDW3" s="52"/>
      <c r="UDX3" s="52"/>
      <c r="UDY3" s="52"/>
      <c r="UDZ3" s="52"/>
      <c r="UEA3" s="52"/>
      <c r="UEB3" s="52"/>
      <c r="UEC3" s="52"/>
      <c r="UED3" s="52"/>
      <c r="UEE3" s="52"/>
      <c r="UEF3" s="52"/>
      <c r="UEG3" s="52"/>
      <c r="UEH3" s="52"/>
      <c r="UEI3" s="52"/>
      <c r="UEJ3" s="52"/>
      <c r="UEK3" s="52"/>
      <c r="UEL3" s="52"/>
      <c r="UEM3" s="52"/>
      <c r="UEN3" s="52"/>
      <c r="UEO3" s="52"/>
      <c r="UEP3" s="52"/>
      <c r="UEQ3" s="52"/>
      <c r="UER3" s="52"/>
      <c r="UES3" s="52"/>
      <c r="UET3" s="52"/>
      <c r="UEU3" s="52"/>
      <c r="UEV3" s="52"/>
      <c r="UEW3" s="52"/>
      <c r="UEX3" s="52"/>
      <c r="UEY3" s="52"/>
      <c r="UEZ3" s="52"/>
      <c r="UFA3" s="52"/>
      <c r="UFB3" s="52"/>
      <c r="UFC3" s="52"/>
      <c r="UFD3" s="52"/>
      <c r="UFE3" s="52"/>
      <c r="UFF3" s="52"/>
      <c r="UFG3" s="52"/>
      <c r="UFH3" s="52"/>
      <c r="UFI3" s="52"/>
      <c r="UFJ3" s="52"/>
      <c r="UFK3" s="52"/>
      <c r="UFL3" s="52"/>
      <c r="UFM3" s="52"/>
      <c r="UFN3" s="52"/>
      <c r="UFO3" s="52"/>
      <c r="UFP3" s="52"/>
      <c r="UFQ3" s="52"/>
      <c r="UFR3" s="52"/>
      <c r="UFS3" s="52"/>
      <c r="UFT3" s="52"/>
      <c r="UFU3" s="52"/>
      <c r="UFV3" s="52"/>
      <c r="UFW3" s="52"/>
      <c r="UFX3" s="52"/>
      <c r="UFY3" s="52"/>
      <c r="UFZ3" s="52"/>
      <c r="UGA3" s="52"/>
      <c r="UGB3" s="52"/>
      <c r="UGC3" s="52"/>
      <c r="UGD3" s="52"/>
      <c r="UGE3" s="52"/>
      <c r="UGF3" s="52"/>
      <c r="UGG3" s="52"/>
      <c r="UGH3" s="52"/>
      <c r="UGI3" s="52"/>
      <c r="UGJ3" s="52"/>
      <c r="UGK3" s="52"/>
      <c r="UGL3" s="52"/>
      <c r="UGM3" s="52"/>
      <c r="UGN3" s="52"/>
      <c r="UGO3" s="52"/>
      <c r="UGP3" s="52"/>
      <c r="UGQ3" s="52"/>
      <c r="UGR3" s="52"/>
      <c r="UGS3" s="52"/>
      <c r="UGT3" s="52"/>
      <c r="UGU3" s="52"/>
      <c r="UGV3" s="52"/>
      <c r="UGW3" s="52"/>
      <c r="UGX3" s="52"/>
      <c r="UGY3" s="52"/>
      <c r="UGZ3" s="52"/>
      <c r="UHA3" s="52"/>
      <c r="UHB3" s="52"/>
      <c r="UHC3" s="52"/>
      <c r="UHD3" s="52"/>
      <c r="UHE3" s="52"/>
      <c r="UHF3" s="52"/>
      <c r="UHG3" s="52"/>
      <c r="UHH3" s="52"/>
      <c r="UHI3" s="52"/>
      <c r="UHJ3" s="52"/>
      <c r="UHK3" s="52"/>
      <c r="UHL3" s="52"/>
      <c r="UHM3" s="52"/>
      <c r="UHN3" s="52"/>
      <c r="UHO3" s="52"/>
      <c r="UHP3" s="52"/>
      <c r="UHQ3" s="52"/>
      <c r="UHR3" s="52"/>
      <c r="UHS3" s="52"/>
      <c r="UHT3" s="52"/>
      <c r="UHU3" s="52"/>
      <c r="UHV3" s="52"/>
      <c r="UHW3" s="52"/>
      <c r="UHX3" s="52"/>
      <c r="UHY3" s="52"/>
      <c r="UHZ3" s="52"/>
      <c r="UIA3" s="52"/>
      <c r="UIB3" s="52"/>
      <c r="UIC3" s="52"/>
      <c r="UID3" s="52"/>
      <c r="UIE3" s="52"/>
      <c r="UIF3" s="52"/>
      <c r="UIG3" s="52"/>
      <c r="UIH3" s="52"/>
      <c r="UII3" s="52"/>
      <c r="UIJ3" s="52"/>
      <c r="UIK3" s="52"/>
      <c r="UIL3" s="52"/>
      <c r="UIM3" s="52"/>
      <c r="UIN3" s="52"/>
      <c r="UIO3" s="52"/>
      <c r="UIP3" s="52"/>
      <c r="UIQ3" s="52"/>
      <c r="UIR3" s="52"/>
      <c r="UIS3" s="52"/>
      <c r="UIT3" s="52"/>
      <c r="UIU3" s="52"/>
      <c r="UIV3" s="52"/>
      <c r="UIW3" s="52"/>
      <c r="UIX3" s="52"/>
      <c r="UIY3" s="52"/>
      <c r="UIZ3" s="52"/>
      <c r="UJA3" s="52"/>
      <c r="UJB3" s="52"/>
      <c r="UJC3" s="52"/>
      <c r="UJD3" s="52"/>
      <c r="UJE3" s="52"/>
      <c r="UJF3" s="52"/>
      <c r="UJG3" s="52"/>
      <c r="UJH3" s="52"/>
      <c r="UJI3" s="52"/>
      <c r="UJJ3" s="52"/>
      <c r="UJK3" s="52"/>
      <c r="UJL3" s="52"/>
      <c r="UJM3" s="52"/>
      <c r="UJN3" s="52"/>
      <c r="UJO3" s="52"/>
      <c r="UJP3" s="52"/>
      <c r="UJQ3" s="52"/>
      <c r="UJR3" s="52"/>
      <c r="UJS3" s="52"/>
      <c r="UJT3" s="52"/>
      <c r="UJU3" s="52"/>
      <c r="UJV3" s="52"/>
      <c r="UJW3" s="52"/>
      <c r="UJX3" s="52"/>
      <c r="UJY3" s="52"/>
      <c r="UJZ3" s="52"/>
      <c r="UKA3" s="52"/>
      <c r="UKB3" s="52"/>
      <c r="UKC3" s="52"/>
      <c r="UKD3" s="52"/>
      <c r="UKE3" s="52"/>
      <c r="UKF3" s="52"/>
      <c r="UKG3" s="52"/>
      <c r="UKH3" s="52"/>
      <c r="UKI3" s="52"/>
      <c r="UKJ3" s="52"/>
      <c r="UKK3" s="52"/>
      <c r="UKL3" s="52"/>
      <c r="UKM3" s="52"/>
      <c r="UKN3" s="52"/>
      <c r="UKO3" s="52"/>
      <c r="UKP3" s="52"/>
      <c r="UKQ3" s="52"/>
      <c r="UKR3" s="52"/>
      <c r="UKS3" s="52"/>
      <c r="UKT3" s="52"/>
      <c r="UKU3" s="52"/>
      <c r="UKV3" s="52"/>
      <c r="UKW3" s="52"/>
      <c r="UKX3" s="52"/>
      <c r="UKY3" s="52"/>
      <c r="UKZ3" s="52"/>
      <c r="ULA3" s="52"/>
      <c r="ULB3" s="52"/>
      <c r="ULC3" s="52"/>
      <c r="ULD3" s="52"/>
      <c r="ULE3" s="52"/>
      <c r="ULF3" s="52"/>
      <c r="ULG3" s="52"/>
      <c r="ULH3" s="52"/>
      <c r="ULI3" s="52"/>
      <c r="ULJ3" s="52"/>
      <c r="ULK3" s="52"/>
      <c r="ULL3" s="52"/>
      <c r="ULM3" s="52"/>
      <c r="ULN3" s="52"/>
      <c r="ULO3" s="52"/>
      <c r="ULP3" s="52"/>
      <c r="ULQ3" s="52"/>
      <c r="ULR3" s="52"/>
      <c r="ULS3" s="52"/>
      <c r="ULT3" s="52"/>
      <c r="ULU3" s="52"/>
      <c r="ULV3" s="52"/>
      <c r="ULW3" s="52"/>
      <c r="ULX3" s="52"/>
      <c r="ULY3" s="52"/>
      <c r="ULZ3" s="52"/>
      <c r="UMA3" s="52"/>
      <c r="UMB3" s="52"/>
      <c r="UMC3" s="52"/>
      <c r="UMD3" s="52"/>
      <c r="UME3" s="52"/>
      <c r="UMF3" s="52"/>
      <c r="UMG3" s="52"/>
      <c r="UMH3" s="52"/>
      <c r="UMI3" s="52"/>
      <c r="UMJ3" s="52"/>
      <c r="UMK3" s="52"/>
      <c r="UML3" s="52"/>
      <c r="UMM3" s="52"/>
      <c r="UMN3" s="52"/>
      <c r="UMO3" s="52"/>
      <c r="UMP3" s="52"/>
      <c r="UMQ3" s="52"/>
      <c r="UMR3" s="52"/>
      <c r="UMS3" s="52"/>
      <c r="UMT3" s="52"/>
      <c r="UMU3" s="52"/>
      <c r="UMV3" s="52"/>
      <c r="UMW3" s="52"/>
      <c r="UMX3" s="52"/>
      <c r="UMY3" s="52"/>
      <c r="UMZ3" s="52"/>
      <c r="UNA3" s="52"/>
      <c r="UNB3" s="52"/>
      <c r="UNC3" s="52"/>
      <c r="UND3" s="52"/>
      <c r="UNE3" s="52"/>
      <c r="UNF3" s="52"/>
      <c r="UNG3" s="52"/>
      <c r="UNH3" s="52"/>
      <c r="UNI3" s="52"/>
      <c r="UNJ3" s="52"/>
      <c r="UNK3" s="52"/>
      <c r="UNL3" s="52"/>
      <c r="UNM3" s="52"/>
      <c r="UNN3" s="52"/>
      <c r="UNO3" s="52"/>
      <c r="UNP3" s="52"/>
      <c r="UNQ3" s="52"/>
      <c r="UNR3" s="52"/>
      <c r="UNS3" s="52"/>
      <c r="UNT3" s="52"/>
      <c r="UNU3" s="52"/>
      <c r="UNV3" s="52"/>
      <c r="UNW3" s="52"/>
      <c r="UNX3" s="52"/>
      <c r="UNY3" s="52"/>
      <c r="UNZ3" s="52"/>
      <c r="UOA3" s="52"/>
      <c r="UOB3" s="52"/>
      <c r="UOC3" s="52"/>
      <c r="UOD3" s="52"/>
      <c r="UOE3" s="52"/>
      <c r="UOF3" s="52"/>
      <c r="UOG3" s="52"/>
      <c r="UOH3" s="52"/>
      <c r="UOI3" s="52"/>
      <c r="UOJ3" s="52"/>
      <c r="UOK3" s="52"/>
      <c r="UOL3" s="52"/>
      <c r="UOM3" s="52"/>
      <c r="UON3" s="52"/>
      <c r="UOO3" s="52"/>
      <c r="UOP3" s="52"/>
      <c r="UOQ3" s="52"/>
      <c r="UOR3" s="52"/>
      <c r="UOS3" s="52"/>
      <c r="UOT3" s="52"/>
      <c r="UOU3" s="52"/>
      <c r="UOV3" s="52"/>
      <c r="UOW3" s="52"/>
      <c r="UOX3" s="52"/>
      <c r="UOY3" s="52"/>
      <c r="UOZ3" s="52"/>
      <c r="UPA3" s="52"/>
      <c r="UPB3" s="52"/>
      <c r="UPC3" s="52"/>
      <c r="UPD3" s="52"/>
      <c r="UPE3" s="52"/>
      <c r="UPF3" s="52"/>
      <c r="UPG3" s="52"/>
      <c r="UPH3" s="52"/>
      <c r="UPI3" s="52"/>
      <c r="UPJ3" s="52"/>
      <c r="UPK3" s="52"/>
      <c r="UPL3" s="52"/>
      <c r="UPM3" s="52"/>
      <c r="UPN3" s="52"/>
      <c r="UPO3" s="52"/>
      <c r="UPP3" s="52"/>
      <c r="UPQ3" s="52"/>
      <c r="UPR3" s="52"/>
      <c r="UPS3" s="52"/>
      <c r="UPT3" s="52"/>
      <c r="UPU3" s="52"/>
      <c r="UPV3" s="52"/>
      <c r="UPW3" s="52"/>
      <c r="UPX3" s="52"/>
      <c r="UPY3" s="52"/>
      <c r="UPZ3" s="52"/>
      <c r="UQA3" s="52"/>
      <c r="UQB3" s="52"/>
      <c r="UQC3" s="52"/>
      <c r="UQD3" s="52"/>
      <c r="UQE3" s="52"/>
      <c r="UQF3" s="52"/>
      <c r="UQG3" s="52"/>
      <c r="UQH3" s="52"/>
      <c r="UQI3" s="52"/>
      <c r="UQJ3" s="52"/>
      <c r="UQK3" s="52"/>
      <c r="UQL3" s="52"/>
      <c r="UQM3" s="52"/>
      <c r="UQN3" s="52"/>
      <c r="UQO3" s="52"/>
      <c r="UQP3" s="52"/>
      <c r="UQQ3" s="52"/>
      <c r="UQR3" s="52"/>
      <c r="UQS3" s="52"/>
      <c r="UQT3" s="52"/>
      <c r="UQU3" s="52"/>
      <c r="UQV3" s="52"/>
      <c r="UQW3" s="52"/>
      <c r="UQX3" s="52"/>
      <c r="UQY3" s="52"/>
      <c r="UQZ3" s="52"/>
      <c r="URA3" s="52"/>
      <c r="URB3" s="52"/>
      <c r="URC3" s="52"/>
      <c r="URD3" s="52"/>
      <c r="URE3" s="52"/>
      <c r="URF3" s="52"/>
      <c r="URG3" s="52"/>
      <c r="URH3" s="52"/>
      <c r="URI3" s="52"/>
      <c r="URJ3" s="52"/>
      <c r="URK3" s="52"/>
      <c r="URL3" s="52"/>
      <c r="URM3" s="52"/>
      <c r="URN3" s="52"/>
      <c r="URO3" s="52"/>
      <c r="URP3" s="52"/>
      <c r="URQ3" s="52"/>
      <c r="URR3" s="52"/>
      <c r="URS3" s="52"/>
      <c r="URT3" s="52"/>
      <c r="URU3" s="52"/>
      <c r="URV3" s="52"/>
      <c r="URW3" s="52"/>
      <c r="URX3" s="52"/>
      <c r="URY3" s="52"/>
      <c r="URZ3" s="52"/>
      <c r="USA3" s="52"/>
      <c r="USB3" s="52"/>
      <c r="USC3" s="52"/>
      <c r="USD3" s="52"/>
      <c r="USE3" s="52"/>
      <c r="USF3" s="52"/>
      <c r="USG3" s="52"/>
      <c r="USH3" s="52"/>
      <c r="USI3" s="52"/>
      <c r="USJ3" s="52"/>
      <c r="USK3" s="52"/>
      <c r="USL3" s="52"/>
      <c r="USM3" s="52"/>
      <c r="USN3" s="52"/>
      <c r="USO3" s="52"/>
      <c r="USP3" s="52"/>
      <c r="USQ3" s="52"/>
      <c r="USR3" s="52"/>
      <c r="USS3" s="52"/>
      <c r="UST3" s="52"/>
      <c r="USU3" s="52"/>
      <c r="USV3" s="52"/>
      <c r="USW3" s="52"/>
      <c r="USX3" s="52"/>
      <c r="USY3" s="52"/>
      <c r="USZ3" s="52"/>
      <c r="UTA3" s="52"/>
      <c r="UTB3" s="52"/>
      <c r="UTC3" s="52"/>
      <c r="UTD3" s="52"/>
      <c r="UTE3" s="52"/>
      <c r="UTF3" s="52"/>
      <c r="UTG3" s="52"/>
      <c r="UTH3" s="52"/>
      <c r="UTI3" s="52"/>
      <c r="UTJ3" s="52"/>
      <c r="UTK3" s="52"/>
      <c r="UTL3" s="52"/>
      <c r="UTM3" s="52"/>
      <c r="UTN3" s="52"/>
      <c r="UTO3" s="52"/>
      <c r="UTP3" s="52"/>
      <c r="UTQ3" s="52"/>
      <c r="UTR3" s="52"/>
      <c r="UTS3" s="52"/>
      <c r="UTT3" s="52"/>
      <c r="UTU3" s="52"/>
      <c r="UTV3" s="52"/>
      <c r="UTW3" s="52"/>
      <c r="UTX3" s="52"/>
      <c r="UTY3" s="52"/>
      <c r="UTZ3" s="52"/>
      <c r="UUA3" s="52"/>
      <c r="UUB3" s="52"/>
      <c r="UUC3" s="52"/>
      <c r="UUD3" s="52"/>
      <c r="UUE3" s="52"/>
      <c r="UUF3" s="52"/>
      <c r="UUG3" s="52"/>
      <c r="UUH3" s="52"/>
      <c r="UUI3" s="52"/>
      <c r="UUJ3" s="52"/>
      <c r="UUK3" s="52"/>
      <c r="UUL3" s="52"/>
      <c r="UUM3" s="52"/>
      <c r="UUN3" s="52"/>
      <c r="UUO3" s="52"/>
      <c r="UUP3" s="52"/>
      <c r="UUQ3" s="52"/>
      <c r="UUR3" s="52"/>
      <c r="UUS3" s="52"/>
      <c r="UUT3" s="52"/>
      <c r="UUU3" s="52"/>
      <c r="UUV3" s="52"/>
      <c r="UUW3" s="52"/>
      <c r="UUX3" s="52"/>
      <c r="UUY3" s="52"/>
      <c r="UUZ3" s="52"/>
      <c r="UVA3" s="52"/>
      <c r="UVB3" s="52"/>
      <c r="UVC3" s="52"/>
      <c r="UVD3" s="52"/>
      <c r="UVE3" s="52"/>
      <c r="UVF3" s="52"/>
      <c r="UVG3" s="52"/>
      <c r="UVH3" s="52"/>
      <c r="UVI3" s="52"/>
      <c r="UVJ3" s="52"/>
      <c r="UVK3" s="52"/>
      <c r="UVL3" s="52"/>
      <c r="UVM3" s="52"/>
      <c r="UVN3" s="52"/>
      <c r="UVO3" s="52"/>
      <c r="UVP3" s="52"/>
      <c r="UVQ3" s="52"/>
      <c r="UVR3" s="52"/>
      <c r="UVS3" s="52"/>
      <c r="UVT3" s="52"/>
      <c r="UVU3" s="52"/>
      <c r="UVV3" s="52"/>
      <c r="UVW3" s="52"/>
      <c r="UVX3" s="52"/>
      <c r="UVY3" s="52"/>
      <c r="UVZ3" s="52"/>
      <c r="UWA3" s="52"/>
      <c r="UWB3" s="52"/>
      <c r="UWC3" s="52"/>
      <c r="UWD3" s="52"/>
      <c r="UWE3" s="52"/>
      <c r="UWF3" s="52"/>
      <c r="UWG3" s="52"/>
      <c r="UWH3" s="52"/>
      <c r="UWI3" s="52"/>
      <c r="UWJ3" s="52"/>
      <c r="UWK3" s="52"/>
      <c r="UWL3" s="52"/>
      <c r="UWM3" s="52"/>
      <c r="UWN3" s="52"/>
      <c r="UWO3" s="52"/>
      <c r="UWP3" s="52"/>
      <c r="UWQ3" s="52"/>
      <c r="UWR3" s="52"/>
      <c r="UWS3" s="52"/>
      <c r="UWT3" s="52"/>
      <c r="UWU3" s="52"/>
      <c r="UWV3" s="52"/>
      <c r="UWW3" s="52"/>
      <c r="UWX3" s="52"/>
      <c r="UWY3" s="52"/>
      <c r="UWZ3" s="52"/>
      <c r="UXA3" s="52"/>
      <c r="UXB3" s="52"/>
      <c r="UXC3" s="52"/>
      <c r="UXD3" s="52"/>
      <c r="UXE3" s="52"/>
      <c r="UXF3" s="52"/>
      <c r="UXG3" s="52"/>
      <c r="UXH3" s="52"/>
      <c r="UXI3" s="52"/>
      <c r="UXJ3" s="52"/>
      <c r="UXK3" s="52"/>
      <c r="UXL3" s="52"/>
      <c r="UXM3" s="52"/>
      <c r="UXN3" s="52"/>
      <c r="UXO3" s="52"/>
      <c r="UXP3" s="52"/>
      <c r="UXQ3" s="52"/>
      <c r="UXR3" s="52"/>
      <c r="UXS3" s="52"/>
      <c r="UXT3" s="52"/>
      <c r="UXU3" s="52"/>
      <c r="UXV3" s="52"/>
      <c r="UXW3" s="52"/>
      <c r="UXX3" s="52"/>
      <c r="UXY3" s="52"/>
      <c r="UXZ3" s="52"/>
      <c r="UYA3" s="52"/>
      <c r="UYB3" s="52"/>
      <c r="UYC3" s="52"/>
      <c r="UYD3" s="52"/>
      <c r="UYE3" s="52"/>
      <c r="UYF3" s="52"/>
      <c r="UYG3" s="52"/>
      <c r="UYH3" s="52"/>
      <c r="UYI3" s="52"/>
      <c r="UYJ3" s="52"/>
      <c r="UYK3" s="52"/>
      <c r="UYL3" s="52"/>
      <c r="UYM3" s="52"/>
      <c r="UYN3" s="52"/>
      <c r="UYO3" s="52"/>
      <c r="UYP3" s="52"/>
      <c r="UYQ3" s="52"/>
      <c r="UYR3" s="52"/>
      <c r="UYS3" s="52"/>
      <c r="UYT3" s="52"/>
      <c r="UYU3" s="52"/>
      <c r="UYV3" s="52"/>
      <c r="UYW3" s="52"/>
      <c r="UYX3" s="52"/>
      <c r="UYY3" s="52"/>
      <c r="UYZ3" s="52"/>
      <c r="UZA3" s="52"/>
      <c r="UZB3" s="52"/>
      <c r="UZC3" s="52"/>
      <c r="UZD3" s="52"/>
      <c r="UZE3" s="52"/>
      <c r="UZF3" s="52"/>
      <c r="UZG3" s="52"/>
      <c r="UZH3" s="52"/>
      <c r="UZI3" s="52"/>
      <c r="UZJ3" s="52"/>
      <c r="UZK3" s="52"/>
      <c r="UZL3" s="52"/>
      <c r="UZM3" s="52"/>
      <c r="UZN3" s="52"/>
      <c r="UZO3" s="52"/>
      <c r="UZP3" s="52"/>
      <c r="UZQ3" s="52"/>
      <c r="UZR3" s="52"/>
      <c r="UZS3" s="52"/>
      <c r="UZT3" s="52"/>
      <c r="UZU3" s="52"/>
      <c r="UZV3" s="52"/>
      <c r="UZW3" s="52"/>
      <c r="UZX3" s="52"/>
      <c r="UZY3" s="52"/>
      <c r="UZZ3" s="52"/>
      <c r="VAA3" s="52"/>
      <c r="VAB3" s="52"/>
      <c r="VAC3" s="52"/>
      <c r="VAD3" s="52"/>
      <c r="VAE3" s="52"/>
      <c r="VAF3" s="52"/>
      <c r="VAG3" s="52"/>
      <c r="VAH3" s="52"/>
      <c r="VAI3" s="52"/>
      <c r="VAJ3" s="52"/>
      <c r="VAK3" s="52"/>
      <c r="VAL3" s="52"/>
      <c r="VAM3" s="52"/>
      <c r="VAN3" s="52"/>
      <c r="VAO3" s="52"/>
      <c r="VAP3" s="52"/>
      <c r="VAQ3" s="52"/>
      <c r="VAR3" s="52"/>
      <c r="VAS3" s="52"/>
      <c r="VAT3" s="52"/>
      <c r="VAU3" s="52"/>
      <c r="VAV3" s="52"/>
      <c r="VAW3" s="52"/>
      <c r="VAX3" s="52"/>
      <c r="VAY3" s="52"/>
      <c r="VAZ3" s="52"/>
      <c r="VBA3" s="52"/>
      <c r="VBB3" s="52"/>
      <c r="VBC3" s="52"/>
      <c r="VBD3" s="52"/>
      <c r="VBE3" s="52"/>
      <c r="VBF3" s="52"/>
      <c r="VBG3" s="52"/>
      <c r="VBH3" s="52"/>
      <c r="VBI3" s="52"/>
      <c r="VBJ3" s="52"/>
      <c r="VBK3" s="52"/>
      <c r="VBL3" s="52"/>
      <c r="VBM3" s="52"/>
      <c r="VBN3" s="52"/>
      <c r="VBO3" s="52"/>
      <c r="VBP3" s="52"/>
      <c r="VBQ3" s="52"/>
      <c r="VBR3" s="52"/>
      <c r="VBS3" s="52"/>
      <c r="VBT3" s="52"/>
      <c r="VBU3" s="52"/>
      <c r="VBV3" s="52"/>
      <c r="VBW3" s="52"/>
      <c r="VBX3" s="52"/>
      <c r="VBY3" s="52"/>
      <c r="VBZ3" s="52"/>
      <c r="VCA3" s="52"/>
      <c r="VCB3" s="52"/>
      <c r="VCC3" s="52"/>
      <c r="VCD3" s="52"/>
      <c r="VCE3" s="52"/>
      <c r="VCF3" s="52"/>
      <c r="VCG3" s="52"/>
      <c r="VCH3" s="52"/>
      <c r="VCI3" s="52"/>
      <c r="VCJ3" s="52"/>
      <c r="VCK3" s="52"/>
      <c r="VCL3" s="52"/>
      <c r="VCM3" s="52"/>
      <c r="VCN3" s="52"/>
      <c r="VCO3" s="52"/>
      <c r="VCP3" s="52"/>
      <c r="VCQ3" s="52"/>
      <c r="VCR3" s="52"/>
      <c r="VCS3" s="52"/>
      <c r="VCT3" s="52"/>
      <c r="VCU3" s="52"/>
      <c r="VCV3" s="52"/>
      <c r="VCW3" s="52"/>
      <c r="VCX3" s="52"/>
      <c r="VCY3" s="52"/>
      <c r="VCZ3" s="52"/>
      <c r="VDA3" s="52"/>
      <c r="VDB3" s="52"/>
      <c r="VDC3" s="52"/>
      <c r="VDD3" s="52"/>
      <c r="VDE3" s="52"/>
      <c r="VDF3" s="52"/>
      <c r="VDG3" s="52"/>
      <c r="VDH3" s="52"/>
      <c r="VDI3" s="52"/>
      <c r="VDJ3" s="52"/>
      <c r="VDK3" s="52"/>
      <c r="VDL3" s="52"/>
      <c r="VDM3" s="52"/>
      <c r="VDN3" s="52"/>
      <c r="VDO3" s="52"/>
      <c r="VDP3" s="52"/>
      <c r="VDQ3" s="52"/>
      <c r="VDR3" s="52"/>
      <c r="VDS3" s="52"/>
      <c r="VDT3" s="52"/>
      <c r="VDU3" s="52"/>
      <c r="VDV3" s="52"/>
      <c r="VDW3" s="52"/>
      <c r="VDX3" s="52"/>
      <c r="VDY3" s="52"/>
      <c r="VDZ3" s="52"/>
      <c r="VEA3" s="52"/>
      <c r="VEB3" s="52"/>
      <c r="VEC3" s="52"/>
      <c r="VED3" s="52"/>
      <c r="VEE3" s="52"/>
      <c r="VEF3" s="52"/>
      <c r="VEG3" s="52"/>
      <c r="VEH3" s="52"/>
      <c r="VEI3" s="52"/>
      <c r="VEJ3" s="52"/>
      <c r="VEK3" s="52"/>
      <c r="VEL3" s="52"/>
      <c r="VEM3" s="52"/>
      <c r="VEN3" s="52"/>
      <c r="VEO3" s="52"/>
      <c r="VEP3" s="52"/>
      <c r="VEQ3" s="52"/>
      <c r="VER3" s="52"/>
      <c r="VES3" s="52"/>
      <c r="VET3" s="52"/>
      <c r="VEU3" s="52"/>
      <c r="VEV3" s="52"/>
      <c r="VEW3" s="52"/>
      <c r="VEX3" s="52"/>
      <c r="VEY3" s="52"/>
      <c r="VEZ3" s="52"/>
      <c r="VFA3" s="52"/>
      <c r="VFB3" s="52"/>
      <c r="VFC3" s="52"/>
      <c r="VFD3" s="52"/>
      <c r="VFE3" s="52"/>
      <c r="VFF3" s="52"/>
      <c r="VFG3" s="52"/>
      <c r="VFH3" s="52"/>
      <c r="VFI3" s="52"/>
      <c r="VFJ3" s="52"/>
      <c r="VFK3" s="52"/>
      <c r="VFL3" s="52"/>
      <c r="VFM3" s="52"/>
      <c r="VFN3" s="52"/>
      <c r="VFO3" s="52"/>
      <c r="VFP3" s="52"/>
      <c r="VFQ3" s="52"/>
      <c r="VFR3" s="52"/>
      <c r="VFS3" s="52"/>
      <c r="VFT3" s="52"/>
      <c r="VFU3" s="52"/>
      <c r="VFV3" s="52"/>
      <c r="VFW3" s="52"/>
      <c r="VFX3" s="52"/>
      <c r="VFY3" s="52"/>
      <c r="VFZ3" s="52"/>
      <c r="VGA3" s="52"/>
      <c r="VGB3" s="52"/>
      <c r="VGC3" s="52"/>
      <c r="VGD3" s="52"/>
      <c r="VGE3" s="52"/>
      <c r="VGF3" s="52"/>
      <c r="VGG3" s="52"/>
      <c r="VGH3" s="52"/>
      <c r="VGI3" s="52"/>
      <c r="VGJ3" s="52"/>
      <c r="VGK3" s="52"/>
      <c r="VGL3" s="52"/>
      <c r="VGM3" s="52"/>
      <c r="VGN3" s="52"/>
      <c r="VGO3" s="52"/>
      <c r="VGP3" s="52"/>
      <c r="VGQ3" s="52"/>
      <c r="VGR3" s="52"/>
      <c r="VGS3" s="52"/>
      <c r="VGT3" s="52"/>
      <c r="VGU3" s="52"/>
      <c r="VGV3" s="52"/>
      <c r="VGW3" s="52"/>
      <c r="VGX3" s="52"/>
      <c r="VGY3" s="52"/>
      <c r="VGZ3" s="52"/>
      <c r="VHA3" s="52"/>
      <c r="VHB3" s="52"/>
      <c r="VHC3" s="52"/>
      <c r="VHD3" s="52"/>
      <c r="VHE3" s="52"/>
      <c r="VHF3" s="52"/>
      <c r="VHG3" s="52"/>
      <c r="VHH3" s="52"/>
      <c r="VHI3" s="52"/>
      <c r="VHJ3" s="52"/>
      <c r="VHK3" s="52"/>
      <c r="VHL3" s="52"/>
      <c r="VHM3" s="52"/>
      <c r="VHN3" s="52"/>
      <c r="VHO3" s="52"/>
      <c r="VHP3" s="52"/>
      <c r="VHQ3" s="52"/>
      <c r="VHR3" s="52"/>
      <c r="VHS3" s="52"/>
      <c r="VHT3" s="52"/>
      <c r="VHU3" s="52"/>
      <c r="VHV3" s="52"/>
      <c r="VHW3" s="52"/>
      <c r="VHX3" s="52"/>
      <c r="VHY3" s="52"/>
      <c r="VHZ3" s="52"/>
      <c r="VIA3" s="52"/>
      <c r="VIB3" s="52"/>
      <c r="VIC3" s="52"/>
      <c r="VID3" s="52"/>
      <c r="VIE3" s="52"/>
      <c r="VIF3" s="52"/>
      <c r="VIG3" s="52"/>
      <c r="VIH3" s="52"/>
      <c r="VII3" s="52"/>
      <c r="VIJ3" s="52"/>
      <c r="VIK3" s="52"/>
      <c r="VIL3" s="52"/>
      <c r="VIM3" s="52"/>
      <c r="VIN3" s="52"/>
      <c r="VIO3" s="52"/>
      <c r="VIP3" s="52"/>
      <c r="VIQ3" s="52"/>
      <c r="VIR3" s="52"/>
      <c r="VIS3" s="52"/>
      <c r="VIT3" s="52"/>
      <c r="VIU3" s="52"/>
      <c r="VIV3" s="52"/>
      <c r="VIW3" s="52"/>
      <c r="VIX3" s="52"/>
      <c r="VIY3" s="52"/>
      <c r="VIZ3" s="52"/>
      <c r="VJA3" s="52"/>
      <c r="VJB3" s="52"/>
      <c r="VJC3" s="52"/>
      <c r="VJD3" s="52"/>
      <c r="VJE3" s="52"/>
      <c r="VJF3" s="52"/>
      <c r="VJG3" s="52"/>
      <c r="VJH3" s="52"/>
      <c r="VJI3" s="52"/>
      <c r="VJJ3" s="52"/>
      <c r="VJK3" s="52"/>
      <c r="VJL3" s="52"/>
      <c r="VJM3" s="52"/>
      <c r="VJN3" s="52"/>
      <c r="VJO3" s="52"/>
      <c r="VJP3" s="52"/>
      <c r="VJQ3" s="52"/>
      <c r="VJR3" s="52"/>
      <c r="VJS3" s="52"/>
      <c r="VJT3" s="52"/>
      <c r="VJU3" s="52"/>
      <c r="VJV3" s="52"/>
      <c r="VJW3" s="52"/>
      <c r="VJX3" s="52"/>
      <c r="VJY3" s="52"/>
      <c r="VJZ3" s="52"/>
      <c r="VKA3" s="52"/>
      <c r="VKB3" s="52"/>
      <c r="VKC3" s="52"/>
      <c r="VKD3" s="52"/>
      <c r="VKE3" s="52"/>
      <c r="VKF3" s="52"/>
      <c r="VKG3" s="52"/>
      <c r="VKH3" s="52"/>
      <c r="VKI3" s="52"/>
      <c r="VKJ3" s="52"/>
      <c r="VKK3" s="52"/>
      <c r="VKL3" s="52"/>
      <c r="VKM3" s="52"/>
      <c r="VKN3" s="52"/>
      <c r="VKO3" s="52"/>
      <c r="VKP3" s="52"/>
      <c r="VKQ3" s="52"/>
      <c r="VKR3" s="52"/>
      <c r="VKS3" s="52"/>
      <c r="VKT3" s="52"/>
      <c r="VKU3" s="52"/>
      <c r="VKV3" s="52"/>
      <c r="VKW3" s="52"/>
      <c r="VKX3" s="52"/>
      <c r="VKY3" s="52"/>
      <c r="VKZ3" s="52"/>
      <c r="VLA3" s="52"/>
      <c r="VLB3" s="52"/>
      <c r="VLC3" s="52"/>
      <c r="VLD3" s="52"/>
      <c r="VLE3" s="52"/>
      <c r="VLF3" s="52"/>
      <c r="VLG3" s="52"/>
      <c r="VLH3" s="52"/>
      <c r="VLI3" s="52"/>
      <c r="VLJ3" s="52"/>
      <c r="VLK3" s="52"/>
      <c r="VLL3" s="52"/>
      <c r="VLM3" s="52"/>
      <c r="VLN3" s="52"/>
      <c r="VLO3" s="52"/>
      <c r="VLP3" s="52"/>
      <c r="VLQ3" s="52"/>
      <c r="VLR3" s="52"/>
      <c r="VLS3" s="52"/>
      <c r="VLT3" s="52"/>
      <c r="VLU3" s="52"/>
      <c r="VLV3" s="52"/>
      <c r="VLW3" s="52"/>
      <c r="VLX3" s="52"/>
      <c r="VLY3" s="52"/>
      <c r="VLZ3" s="52"/>
      <c r="VMA3" s="52"/>
      <c r="VMB3" s="52"/>
      <c r="VMC3" s="52"/>
      <c r="VMD3" s="52"/>
      <c r="VME3" s="52"/>
      <c r="VMF3" s="52"/>
      <c r="VMG3" s="52"/>
      <c r="VMH3" s="52"/>
      <c r="VMI3" s="52"/>
      <c r="VMJ3" s="52"/>
      <c r="VMK3" s="52"/>
      <c r="VML3" s="52"/>
      <c r="VMM3" s="52"/>
      <c r="VMN3" s="52"/>
      <c r="VMO3" s="52"/>
      <c r="VMP3" s="52"/>
      <c r="VMQ3" s="52"/>
      <c r="VMR3" s="52"/>
      <c r="VMS3" s="52"/>
      <c r="VMT3" s="52"/>
      <c r="VMU3" s="52"/>
      <c r="VMV3" s="52"/>
      <c r="VMW3" s="52"/>
      <c r="VMX3" s="52"/>
      <c r="VMY3" s="52"/>
      <c r="VMZ3" s="52"/>
      <c r="VNA3" s="52"/>
      <c r="VNB3" s="52"/>
      <c r="VNC3" s="52"/>
      <c r="VND3" s="52"/>
      <c r="VNE3" s="52"/>
      <c r="VNF3" s="52"/>
      <c r="VNG3" s="52"/>
      <c r="VNH3" s="52"/>
      <c r="VNI3" s="52"/>
      <c r="VNJ3" s="52"/>
      <c r="VNK3" s="52"/>
      <c r="VNL3" s="52"/>
      <c r="VNM3" s="52"/>
      <c r="VNN3" s="52"/>
      <c r="VNO3" s="52"/>
      <c r="VNP3" s="52"/>
      <c r="VNQ3" s="52"/>
      <c r="VNR3" s="52"/>
      <c r="VNS3" s="52"/>
      <c r="VNT3" s="52"/>
      <c r="VNU3" s="52"/>
      <c r="VNV3" s="52"/>
      <c r="VNW3" s="52"/>
      <c r="VNX3" s="52"/>
      <c r="VNY3" s="52"/>
      <c r="VNZ3" s="52"/>
      <c r="VOA3" s="52"/>
      <c r="VOB3" s="52"/>
      <c r="VOC3" s="52"/>
      <c r="VOD3" s="52"/>
      <c r="VOE3" s="52"/>
      <c r="VOF3" s="52"/>
      <c r="VOG3" s="52"/>
      <c r="VOH3" s="52"/>
      <c r="VOI3" s="52"/>
      <c r="VOJ3" s="52"/>
      <c r="VOK3" s="52"/>
      <c r="VOL3" s="52"/>
      <c r="VOM3" s="52"/>
      <c r="VON3" s="52"/>
      <c r="VOO3" s="52"/>
      <c r="VOP3" s="52"/>
      <c r="VOQ3" s="52"/>
      <c r="VOR3" s="52"/>
      <c r="VOS3" s="52"/>
      <c r="VOT3" s="52"/>
      <c r="VOU3" s="52"/>
      <c r="VOV3" s="52"/>
      <c r="VOW3" s="52"/>
      <c r="VOX3" s="52"/>
      <c r="VOY3" s="52"/>
      <c r="VOZ3" s="52"/>
      <c r="VPA3" s="52"/>
      <c r="VPB3" s="52"/>
      <c r="VPC3" s="52"/>
      <c r="VPD3" s="52"/>
      <c r="VPE3" s="52"/>
      <c r="VPF3" s="52"/>
      <c r="VPG3" s="52"/>
      <c r="VPH3" s="52"/>
      <c r="VPI3" s="52"/>
      <c r="VPJ3" s="52"/>
      <c r="VPK3" s="52"/>
      <c r="VPL3" s="52"/>
      <c r="VPM3" s="52"/>
      <c r="VPN3" s="52"/>
      <c r="VPO3" s="52"/>
      <c r="VPP3" s="52"/>
      <c r="VPQ3" s="52"/>
      <c r="VPR3" s="52"/>
      <c r="VPS3" s="52"/>
      <c r="VPT3" s="52"/>
      <c r="VPU3" s="52"/>
      <c r="VPV3" s="52"/>
      <c r="VPW3" s="52"/>
      <c r="VPX3" s="52"/>
      <c r="VPY3" s="52"/>
      <c r="VPZ3" s="52"/>
      <c r="VQA3" s="52"/>
      <c r="VQB3" s="52"/>
      <c r="VQC3" s="52"/>
      <c r="VQD3" s="52"/>
      <c r="VQE3" s="52"/>
      <c r="VQF3" s="52"/>
      <c r="VQG3" s="52"/>
      <c r="VQH3" s="52"/>
      <c r="VQI3" s="52"/>
      <c r="VQJ3" s="52"/>
      <c r="VQK3" s="52"/>
      <c r="VQL3" s="52"/>
      <c r="VQM3" s="52"/>
      <c r="VQN3" s="52"/>
      <c r="VQO3" s="52"/>
      <c r="VQP3" s="52"/>
      <c r="VQQ3" s="52"/>
      <c r="VQR3" s="52"/>
      <c r="VQS3" s="52"/>
      <c r="VQT3" s="52"/>
      <c r="VQU3" s="52"/>
      <c r="VQV3" s="52"/>
      <c r="VQW3" s="52"/>
      <c r="VQX3" s="52"/>
      <c r="VQY3" s="52"/>
      <c r="VQZ3" s="52"/>
      <c r="VRA3" s="52"/>
      <c r="VRB3" s="52"/>
      <c r="VRC3" s="52"/>
      <c r="VRD3" s="52"/>
      <c r="VRE3" s="52"/>
      <c r="VRF3" s="52"/>
      <c r="VRG3" s="52"/>
      <c r="VRH3" s="52"/>
      <c r="VRI3" s="52"/>
      <c r="VRJ3" s="52"/>
      <c r="VRK3" s="52"/>
      <c r="VRL3" s="52"/>
      <c r="VRM3" s="52"/>
      <c r="VRN3" s="52"/>
      <c r="VRO3" s="52"/>
      <c r="VRP3" s="52"/>
      <c r="VRQ3" s="52"/>
      <c r="VRR3" s="52"/>
      <c r="VRS3" s="52"/>
      <c r="VRT3" s="52"/>
      <c r="VRU3" s="52"/>
      <c r="VRV3" s="52"/>
      <c r="VRW3" s="52"/>
      <c r="VRX3" s="52"/>
      <c r="VRY3" s="52"/>
      <c r="VRZ3" s="52"/>
      <c r="VSA3" s="52"/>
      <c r="VSB3" s="52"/>
      <c r="VSC3" s="52"/>
      <c r="VSD3" s="52"/>
      <c r="VSE3" s="52"/>
      <c r="VSF3" s="52"/>
      <c r="VSG3" s="52"/>
      <c r="VSH3" s="52"/>
      <c r="VSI3" s="52"/>
      <c r="VSJ3" s="52"/>
      <c r="VSK3" s="52"/>
      <c r="VSL3" s="52"/>
      <c r="VSM3" s="52"/>
      <c r="VSN3" s="52"/>
      <c r="VSO3" s="52"/>
      <c r="VSP3" s="52"/>
      <c r="VSQ3" s="52"/>
      <c r="VSR3" s="52"/>
      <c r="VSS3" s="52"/>
      <c r="VST3" s="52"/>
      <c r="VSU3" s="52"/>
      <c r="VSV3" s="52"/>
      <c r="VSW3" s="52"/>
      <c r="VSX3" s="52"/>
      <c r="VSY3" s="52"/>
      <c r="VSZ3" s="52"/>
      <c r="VTA3" s="52"/>
      <c r="VTB3" s="52"/>
      <c r="VTC3" s="52"/>
      <c r="VTD3" s="52"/>
      <c r="VTE3" s="52"/>
      <c r="VTF3" s="52"/>
      <c r="VTG3" s="52"/>
      <c r="VTH3" s="52"/>
      <c r="VTI3" s="52"/>
      <c r="VTJ3" s="52"/>
      <c r="VTK3" s="52"/>
      <c r="VTL3" s="52"/>
      <c r="VTM3" s="52"/>
      <c r="VTN3" s="52"/>
      <c r="VTO3" s="52"/>
      <c r="VTP3" s="52"/>
      <c r="VTQ3" s="52"/>
      <c r="VTR3" s="52"/>
      <c r="VTS3" s="52"/>
      <c r="VTT3" s="52"/>
      <c r="VTU3" s="52"/>
      <c r="VTV3" s="52"/>
      <c r="VTW3" s="52"/>
      <c r="VTX3" s="52"/>
      <c r="VTY3" s="52"/>
      <c r="VTZ3" s="52"/>
      <c r="VUA3" s="52"/>
      <c r="VUB3" s="52"/>
      <c r="VUC3" s="52"/>
      <c r="VUD3" s="52"/>
      <c r="VUE3" s="52"/>
      <c r="VUF3" s="52"/>
      <c r="VUG3" s="52"/>
      <c r="VUH3" s="52"/>
      <c r="VUI3" s="52"/>
      <c r="VUJ3" s="52"/>
      <c r="VUK3" s="52"/>
      <c r="VUL3" s="52"/>
      <c r="VUM3" s="52"/>
      <c r="VUN3" s="52"/>
      <c r="VUO3" s="52"/>
      <c r="VUP3" s="52"/>
      <c r="VUQ3" s="52"/>
      <c r="VUR3" s="52"/>
      <c r="VUS3" s="52"/>
      <c r="VUT3" s="52"/>
      <c r="VUU3" s="52"/>
      <c r="VUV3" s="52"/>
      <c r="VUW3" s="52"/>
      <c r="VUX3" s="52"/>
      <c r="VUY3" s="52"/>
      <c r="VUZ3" s="52"/>
      <c r="VVA3" s="52"/>
      <c r="VVB3" s="52"/>
      <c r="VVC3" s="52"/>
      <c r="VVD3" s="52"/>
      <c r="VVE3" s="52"/>
      <c r="VVF3" s="52"/>
      <c r="VVG3" s="52"/>
      <c r="VVH3" s="52"/>
      <c r="VVI3" s="52"/>
      <c r="VVJ3" s="52"/>
      <c r="VVK3" s="52"/>
      <c r="VVL3" s="52"/>
      <c r="VVM3" s="52"/>
      <c r="VVN3" s="52"/>
      <c r="VVO3" s="52"/>
      <c r="VVP3" s="52"/>
      <c r="VVQ3" s="52"/>
      <c r="VVR3" s="52"/>
      <c r="VVS3" s="52"/>
      <c r="VVT3" s="52"/>
      <c r="VVU3" s="52"/>
      <c r="VVV3" s="52"/>
      <c r="VVW3" s="52"/>
      <c r="VVX3" s="52"/>
      <c r="VVY3" s="52"/>
      <c r="VVZ3" s="52"/>
      <c r="VWA3" s="52"/>
      <c r="VWB3" s="52"/>
      <c r="VWC3" s="52"/>
      <c r="VWD3" s="52"/>
      <c r="VWE3" s="52"/>
      <c r="VWF3" s="52"/>
      <c r="VWG3" s="52"/>
      <c r="VWH3" s="52"/>
      <c r="VWI3" s="52"/>
      <c r="VWJ3" s="52"/>
      <c r="VWK3" s="52"/>
      <c r="VWL3" s="52"/>
      <c r="VWM3" s="52"/>
      <c r="VWN3" s="52"/>
      <c r="VWO3" s="52"/>
      <c r="VWP3" s="52"/>
      <c r="VWQ3" s="52"/>
      <c r="VWR3" s="52"/>
      <c r="VWS3" s="52"/>
      <c r="VWT3" s="52"/>
      <c r="VWU3" s="52"/>
      <c r="VWV3" s="52"/>
      <c r="VWW3" s="52"/>
      <c r="VWX3" s="52"/>
      <c r="VWY3" s="52"/>
      <c r="VWZ3" s="52"/>
      <c r="VXA3" s="52"/>
      <c r="VXB3" s="52"/>
      <c r="VXC3" s="52"/>
      <c r="VXD3" s="52"/>
      <c r="VXE3" s="52"/>
      <c r="VXF3" s="52"/>
      <c r="VXG3" s="52"/>
      <c r="VXH3" s="52"/>
      <c r="VXI3" s="52"/>
      <c r="VXJ3" s="52"/>
      <c r="VXK3" s="52"/>
      <c r="VXL3" s="52"/>
      <c r="VXM3" s="52"/>
      <c r="VXN3" s="52"/>
      <c r="VXO3" s="52"/>
      <c r="VXP3" s="52"/>
      <c r="VXQ3" s="52"/>
      <c r="VXR3" s="52"/>
      <c r="VXS3" s="52"/>
      <c r="VXT3" s="52"/>
      <c r="VXU3" s="52"/>
      <c r="VXV3" s="52"/>
      <c r="VXW3" s="52"/>
      <c r="VXX3" s="52"/>
      <c r="VXY3" s="52"/>
      <c r="VXZ3" s="52"/>
      <c r="VYA3" s="52"/>
      <c r="VYB3" s="52"/>
      <c r="VYC3" s="52"/>
      <c r="VYD3" s="52"/>
      <c r="VYE3" s="52"/>
      <c r="VYF3" s="52"/>
      <c r="VYG3" s="52"/>
      <c r="VYH3" s="52"/>
      <c r="VYI3" s="52"/>
      <c r="VYJ3" s="52"/>
      <c r="VYK3" s="52"/>
      <c r="VYL3" s="52"/>
      <c r="VYM3" s="52"/>
      <c r="VYN3" s="52"/>
      <c r="VYO3" s="52"/>
      <c r="VYP3" s="52"/>
      <c r="VYQ3" s="52"/>
      <c r="VYR3" s="52"/>
      <c r="VYS3" s="52"/>
      <c r="VYT3" s="52"/>
      <c r="VYU3" s="52"/>
      <c r="VYV3" s="52"/>
      <c r="VYW3" s="52"/>
      <c r="VYX3" s="52"/>
      <c r="VYY3" s="52"/>
      <c r="VYZ3" s="52"/>
      <c r="VZA3" s="52"/>
      <c r="VZB3" s="52"/>
      <c r="VZC3" s="52"/>
      <c r="VZD3" s="52"/>
      <c r="VZE3" s="52"/>
      <c r="VZF3" s="52"/>
      <c r="VZG3" s="52"/>
      <c r="VZH3" s="52"/>
      <c r="VZI3" s="52"/>
      <c r="VZJ3" s="52"/>
      <c r="VZK3" s="52"/>
      <c r="VZL3" s="52"/>
      <c r="VZM3" s="52"/>
      <c r="VZN3" s="52"/>
      <c r="VZO3" s="52"/>
      <c r="VZP3" s="52"/>
      <c r="VZQ3" s="52"/>
      <c r="VZR3" s="52"/>
      <c r="VZS3" s="52"/>
      <c r="VZT3" s="52"/>
      <c r="VZU3" s="52"/>
      <c r="VZV3" s="52"/>
      <c r="VZW3" s="52"/>
      <c r="VZX3" s="52"/>
      <c r="VZY3" s="52"/>
      <c r="VZZ3" s="52"/>
      <c r="WAA3" s="52"/>
      <c r="WAB3" s="52"/>
      <c r="WAC3" s="52"/>
      <c r="WAD3" s="52"/>
      <c r="WAE3" s="52"/>
      <c r="WAF3" s="52"/>
      <c r="WAG3" s="52"/>
      <c r="WAH3" s="52"/>
      <c r="WAI3" s="52"/>
      <c r="WAJ3" s="52"/>
      <c r="WAK3" s="52"/>
      <c r="WAL3" s="52"/>
      <c r="WAM3" s="52"/>
      <c r="WAN3" s="52"/>
      <c r="WAO3" s="52"/>
      <c r="WAP3" s="52"/>
      <c r="WAQ3" s="52"/>
      <c r="WAR3" s="52"/>
      <c r="WAS3" s="52"/>
      <c r="WAT3" s="52"/>
      <c r="WAU3" s="52"/>
      <c r="WAV3" s="52"/>
      <c r="WAW3" s="52"/>
      <c r="WAX3" s="52"/>
      <c r="WAY3" s="52"/>
      <c r="WAZ3" s="52"/>
      <c r="WBA3" s="52"/>
      <c r="WBB3" s="52"/>
      <c r="WBC3" s="52"/>
      <c r="WBD3" s="52"/>
      <c r="WBE3" s="52"/>
      <c r="WBF3" s="52"/>
      <c r="WBG3" s="52"/>
      <c r="WBH3" s="52"/>
      <c r="WBI3" s="52"/>
      <c r="WBJ3" s="52"/>
      <c r="WBK3" s="52"/>
      <c r="WBL3" s="52"/>
      <c r="WBM3" s="52"/>
      <c r="WBN3" s="52"/>
      <c r="WBO3" s="52"/>
      <c r="WBP3" s="52"/>
      <c r="WBQ3" s="52"/>
      <c r="WBR3" s="52"/>
      <c r="WBS3" s="52"/>
      <c r="WBT3" s="52"/>
      <c r="WBU3" s="52"/>
      <c r="WBV3" s="52"/>
      <c r="WBW3" s="52"/>
      <c r="WBX3" s="52"/>
      <c r="WBY3" s="52"/>
      <c r="WBZ3" s="52"/>
      <c r="WCA3" s="52"/>
      <c r="WCB3" s="52"/>
      <c r="WCC3" s="52"/>
      <c r="WCD3" s="52"/>
      <c r="WCE3" s="52"/>
      <c r="WCF3" s="52"/>
      <c r="WCG3" s="52"/>
      <c r="WCH3" s="52"/>
      <c r="WCI3" s="52"/>
      <c r="WCJ3" s="52"/>
      <c r="WCK3" s="52"/>
      <c r="WCL3" s="52"/>
      <c r="WCM3" s="52"/>
      <c r="WCN3" s="52"/>
      <c r="WCO3" s="52"/>
      <c r="WCP3" s="52"/>
      <c r="WCQ3" s="52"/>
      <c r="WCR3" s="52"/>
      <c r="WCS3" s="52"/>
      <c r="WCT3" s="52"/>
      <c r="WCU3" s="52"/>
      <c r="WCV3" s="52"/>
      <c r="WCW3" s="52"/>
      <c r="WCX3" s="52"/>
      <c r="WCY3" s="52"/>
      <c r="WCZ3" s="52"/>
      <c r="WDA3" s="52"/>
      <c r="WDB3" s="52"/>
      <c r="WDC3" s="52"/>
      <c r="WDD3" s="52"/>
      <c r="WDE3" s="52"/>
      <c r="WDF3" s="52"/>
      <c r="WDG3" s="52"/>
      <c r="WDH3" s="52"/>
      <c r="WDI3" s="52"/>
      <c r="WDJ3" s="52"/>
      <c r="WDK3" s="52"/>
      <c r="WDL3" s="52"/>
      <c r="WDM3" s="52"/>
      <c r="WDN3" s="52"/>
      <c r="WDO3" s="52"/>
      <c r="WDP3" s="52"/>
      <c r="WDQ3" s="52"/>
      <c r="WDR3" s="52"/>
      <c r="WDS3" s="52"/>
      <c r="WDT3" s="52"/>
      <c r="WDU3" s="52"/>
      <c r="WDV3" s="52"/>
      <c r="WDW3" s="52"/>
      <c r="WDX3" s="52"/>
      <c r="WDY3" s="52"/>
      <c r="WDZ3" s="52"/>
      <c r="WEA3" s="52"/>
      <c r="WEB3" s="52"/>
      <c r="WEC3" s="52"/>
      <c r="WED3" s="52"/>
      <c r="WEE3" s="52"/>
      <c r="WEF3" s="52"/>
      <c r="WEG3" s="52"/>
      <c r="WEH3" s="52"/>
      <c r="WEI3" s="52"/>
      <c r="WEJ3" s="52"/>
      <c r="WEK3" s="52"/>
      <c r="WEL3" s="52"/>
      <c r="WEM3" s="52"/>
      <c r="WEN3" s="52"/>
      <c r="WEO3" s="52"/>
      <c r="WEP3" s="52"/>
      <c r="WEQ3" s="52"/>
      <c r="WER3" s="52"/>
      <c r="WES3" s="52"/>
      <c r="WET3" s="52"/>
      <c r="WEU3" s="52"/>
      <c r="WEV3" s="52"/>
      <c r="WEW3" s="52"/>
      <c r="WEX3" s="52"/>
      <c r="WEY3" s="52"/>
      <c r="WEZ3" s="52"/>
      <c r="WFA3" s="52"/>
      <c r="WFB3" s="52"/>
      <c r="WFC3" s="52"/>
      <c r="WFD3" s="52"/>
      <c r="WFE3" s="52"/>
      <c r="WFF3" s="52"/>
      <c r="WFG3" s="52"/>
      <c r="WFH3" s="52"/>
      <c r="WFI3" s="52"/>
      <c r="WFJ3" s="52"/>
      <c r="WFK3" s="52"/>
      <c r="WFL3" s="52"/>
      <c r="WFM3" s="52"/>
      <c r="WFN3" s="52"/>
      <c r="WFO3" s="52"/>
      <c r="WFP3" s="52"/>
      <c r="WFQ3" s="52"/>
      <c r="WFR3" s="52"/>
      <c r="WFS3" s="52"/>
      <c r="WFT3" s="52"/>
      <c r="WFU3" s="52"/>
      <c r="WFV3" s="52"/>
      <c r="WFW3" s="52"/>
      <c r="WFX3" s="52"/>
      <c r="WFY3" s="52"/>
      <c r="WFZ3" s="52"/>
      <c r="WGA3" s="52"/>
      <c r="WGB3" s="52"/>
      <c r="WGC3" s="52"/>
      <c r="WGD3" s="52"/>
      <c r="WGE3" s="52"/>
      <c r="WGF3" s="52"/>
      <c r="WGG3" s="52"/>
      <c r="WGH3" s="52"/>
      <c r="WGI3" s="52"/>
      <c r="WGJ3" s="52"/>
      <c r="WGK3" s="52"/>
      <c r="WGL3" s="52"/>
      <c r="WGM3" s="52"/>
      <c r="WGN3" s="52"/>
      <c r="WGO3" s="52"/>
      <c r="WGP3" s="52"/>
      <c r="WGQ3" s="52"/>
      <c r="WGR3" s="52"/>
      <c r="WGS3" s="52"/>
      <c r="WGT3" s="52"/>
      <c r="WGU3" s="52"/>
      <c r="WGV3" s="52"/>
      <c r="WGW3" s="52"/>
      <c r="WGX3" s="52"/>
      <c r="WGY3" s="52"/>
      <c r="WGZ3" s="52"/>
      <c r="WHA3" s="52"/>
      <c r="WHB3" s="52"/>
      <c r="WHC3" s="52"/>
      <c r="WHD3" s="52"/>
      <c r="WHE3" s="52"/>
      <c r="WHF3" s="52"/>
      <c r="WHG3" s="52"/>
      <c r="WHH3" s="52"/>
      <c r="WHI3" s="52"/>
      <c r="WHJ3" s="52"/>
      <c r="WHK3" s="52"/>
      <c r="WHL3" s="52"/>
      <c r="WHM3" s="52"/>
      <c r="WHN3" s="52"/>
      <c r="WHO3" s="52"/>
      <c r="WHP3" s="52"/>
      <c r="WHQ3" s="52"/>
      <c r="WHR3" s="52"/>
      <c r="WHS3" s="52"/>
      <c r="WHT3" s="52"/>
      <c r="WHU3" s="52"/>
      <c r="WHV3" s="52"/>
      <c r="WHW3" s="52"/>
      <c r="WHX3" s="52"/>
      <c r="WHY3" s="52"/>
      <c r="WHZ3" s="52"/>
      <c r="WIA3" s="52"/>
      <c r="WIB3" s="52"/>
      <c r="WIC3" s="52"/>
      <c r="WID3" s="52"/>
      <c r="WIE3" s="52"/>
      <c r="WIF3" s="52"/>
      <c r="WIG3" s="52"/>
      <c r="WIH3" s="52"/>
      <c r="WII3" s="52"/>
      <c r="WIJ3" s="52"/>
      <c r="WIK3" s="52"/>
      <c r="WIL3" s="52"/>
      <c r="WIM3" s="52"/>
      <c r="WIN3" s="52"/>
      <c r="WIO3" s="52"/>
      <c r="WIP3" s="52"/>
      <c r="WIQ3" s="52"/>
      <c r="WIR3" s="52"/>
      <c r="WIS3" s="52"/>
      <c r="WIT3" s="52"/>
      <c r="WIU3" s="52"/>
      <c r="WIV3" s="52"/>
      <c r="WIW3" s="52"/>
      <c r="WIX3" s="52"/>
      <c r="WIY3" s="52"/>
      <c r="WIZ3" s="52"/>
      <c r="WJA3" s="52"/>
      <c r="WJB3" s="52"/>
      <c r="WJC3" s="52"/>
      <c r="WJD3" s="52"/>
      <c r="WJE3" s="52"/>
      <c r="WJF3" s="52"/>
      <c r="WJG3" s="52"/>
      <c r="WJH3" s="52"/>
      <c r="WJI3" s="52"/>
      <c r="WJJ3" s="52"/>
      <c r="WJK3" s="52"/>
      <c r="WJL3" s="52"/>
      <c r="WJM3" s="52"/>
      <c r="WJN3" s="52"/>
      <c r="WJO3" s="52"/>
      <c r="WJP3" s="52"/>
      <c r="WJQ3" s="52"/>
      <c r="WJR3" s="52"/>
      <c r="WJS3" s="52"/>
      <c r="WJT3" s="52"/>
      <c r="WJU3" s="52"/>
      <c r="WJV3" s="52"/>
      <c r="WJW3" s="52"/>
      <c r="WJX3" s="52"/>
      <c r="WJY3" s="52"/>
      <c r="WJZ3" s="52"/>
      <c r="WKA3" s="52"/>
      <c r="WKB3" s="52"/>
      <c r="WKC3" s="52"/>
      <c r="WKD3" s="52"/>
      <c r="WKE3" s="52"/>
      <c r="WKF3" s="52"/>
      <c r="WKG3" s="52"/>
      <c r="WKH3" s="52"/>
      <c r="WKI3" s="52"/>
      <c r="WKJ3" s="52"/>
      <c r="WKK3" s="52"/>
      <c r="WKL3" s="52"/>
      <c r="WKM3" s="52"/>
      <c r="WKN3" s="52"/>
      <c r="WKO3" s="52"/>
      <c r="WKP3" s="52"/>
      <c r="WKQ3" s="52"/>
      <c r="WKR3" s="52"/>
      <c r="WKS3" s="52"/>
      <c r="WKT3" s="52"/>
      <c r="WKU3" s="52"/>
      <c r="WKV3" s="52"/>
      <c r="WKW3" s="52"/>
      <c r="WKX3" s="52"/>
      <c r="WKY3" s="52"/>
      <c r="WKZ3" s="52"/>
      <c r="WLA3" s="52"/>
      <c r="WLB3" s="52"/>
      <c r="WLC3" s="52"/>
      <c r="WLD3" s="52"/>
      <c r="WLE3" s="52"/>
      <c r="WLF3" s="52"/>
      <c r="WLG3" s="52"/>
      <c r="WLH3" s="52"/>
      <c r="WLI3" s="52"/>
      <c r="WLJ3" s="52"/>
      <c r="WLK3" s="52"/>
      <c r="WLL3" s="52"/>
      <c r="WLM3" s="52"/>
      <c r="WLN3" s="52"/>
      <c r="WLO3" s="52"/>
      <c r="WLP3" s="52"/>
      <c r="WLQ3" s="52"/>
      <c r="WLR3" s="52"/>
      <c r="WLS3" s="52"/>
      <c r="WLT3" s="52"/>
      <c r="WLU3" s="52"/>
      <c r="WLV3" s="52"/>
      <c r="WLW3" s="52"/>
      <c r="WLX3" s="52"/>
      <c r="WLY3" s="52"/>
      <c r="WLZ3" s="52"/>
      <c r="WMA3" s="52"/>
      <c r="WMB3" s="52"/>
      <c r="WMC3" s="52"/>
      <c r="WMD3" s="52"/>
      <c r="WME3" s="52"/>
      <c r="WMF3" s="52"/>
      <c r="WMG3" s="52"/>
      <c r="WMH3" s="52"/>
      <c r="WMI3" s="52"/>
      <c r="WMJ3" s="52"/>
      <c r="WMK3" s="52"/>
      <c r="WML3" s="52"/>
      <c r="WMM3" s="52"/>
      <c r="WMN3" s="52"/>
      <c r="WMO3" s="52"/>
      <c r="WMP3" s="52"/>
      <c r="WMQ3" s="52"/>
      <c r="WMR3" s="52"/>
      <c r="WMS3" s="52"/>
      <c r="WMT3" s="52"/>
      <c r="WMU3" s="52"/>
      <c r="WMV3" s="52"/>
      <c r="WMW3" s="52"/>
      <c r="WMX3" s="52"/>
      <c r="WMY3" s="52"/>
      <c r="WMZ3" s="52"/>
      <c r="WNA3" s="52"/>
      <c r="WNB3" s="52"/>
      <c r="WNC3" s="52"/>
      <c r="WND3" s="52"/>
      <c r="WNE3" s="52"/>
      <c r="WNF3" s="52"/>
      <c r="WNG3" s="52"/>
      <c r="WNH3" s="52"/>
      <c r="WNI3" s="52"/>
      <c r="WNJ3" s="52"/>
      <c r="WNK3" s="52"/>
      <c r="WNL3" s="52"/>
      <c r="WNM3" s="52"/>
      <c r="WNN3" s="52"/>
      <c r="WNO3" s="52"/>
      <c r="WNP3" s="52"/>
      <c r="WNQ3" s="52"/>
      <c r="WNR3" s="52"/>
      <c r="WNS3" s="52"/>
      <c r="WNT3" s="52"/>
      <c r="WNU3" s="52"/>
      <c r="WNV3" s="52"/>
      <c r="WNW3" s="52"/>
      <c r="WNX3" s="52"/>
      <c r="WNY3" s="52"/>
      <c r="WNZ3" s="52"/>
      <c r="WOA3" s="52"/>
      <c r="WOB3" s="52"/>
      <c r="WOC3" s="52"/>
      <c r="WOD3" s="52"/>
      <c r="WOE3" s="52"/>
      <c r="WOF3" s="52"/>
      <c r="WOG3" s="52"/>
      <c r="WOH3" s="52"/>
      <c r="WOI3" s="52"/>
      <c r="WOJ3" s="52"/>
      <c r="WOK3" s="52"/>
      <c r="WOL3" s="52"/>
      <c r="WOM3" s="52"/>
      <c r="WON3" s="52"/>
      <c r="WOO3" s="52"/>
      <c r="WOP3" s="52"/>
      <c r="WOQ3" s="52"/>
      <c r="WOR3" s="52"/>
      <c r="WOS3" s="52"/>
      <c r="WOT3" s="52"/>
      <c r="WOU3" s="52"/>
      <c r="WOV3" s="52"/>
      <c r="WOW3" s="52"/>
      <c r="WOX3" s="52"/>
      <c r="WOY3" s="52"/>
      <c r="WOZ3" s="52"/>
      <c r="WPA3" s="52"/>
      <c r="WPB3" s="52"/>
      <c r="WPC3" s="52"/>
      <c r="WPD3" s="52"/>
      <c r="WPE3" s="52"/>
      <c r="WPF3" s="52"/>
      <c r="WPG3" s="52"/>
      <c r="WPH3" s="52"/>
      <c r="WPI3" s="52"/>
      <c r="WPJ3" s="52"/>
      <c r="WPK3" s="52"/>
      <c r="WPL3" s="52"/>
      <c r="WPM3" s="52"/>
      <c r="WPN3" s="52"/>
      <c r="WPO3" s="52"/>
      <c r="WPP3" s="52"/>
      <c r="WPQ3" s="52"/>
      <c r="WPR3" s="52"/>
      <c r="WPS3" s="52"/>
      <c r="WPT3" s="52"/>
      <c r="WPU3" s="52"/>
      <c r="WPV3" s="52"/>
      <c r="WPW3" s="52"/>
      <c r="WPX3" s="52"/>
      <c r="WPY3" s="52"/>
      <c r="WPZ3" s="52"/>
      <c r="WQA3" s="52"/>
      <c r="WQB3" s="52"/>
      <c r="WQC3" s="52"/>
      <c r="WQD3" s="52"/>
      <c r="WQE3" s="52"/>
      <c r="WQF3" s="52"/>
      <c r="WQG3" s="52"/>
      <c r="WQH3" s="52"/>
      <c r="WQI3" s="52"/>
      <c r="WQJ3" s="52"/>
      <c r="WQK3" s="52"/>
      <c r="WQL3" s="52"/>
      <c r="WQM3" s="52"/>
      <c r="WQN3" s="52"/>
      <c r="WQO3" s="52"/>
      <c r="WQP3" s="52"/>
      <c r="WQQ3" s="52"/>
      <c r="WQR3" s="52"/>
      <c r="WQS3" s="52"/>
      <c r="WQT3" s="52"/>
      <c r="WQU3" s="52"/>
      <c r="WQV3" s="52"/>
      <c r="WQW3" s="52"/>
      <c r="WQX3" s="52"/>
      <c r="WQY3" s="52"/>
      <c r="WQZ3" s="52"/>
      <c r="WRA3" s="52"/>
      <c r="WRB3" s="52"/>
      <c r="WRC3" s="52"/>
      <c r="WRD3" s="52"/>
      <c r="WRE3" s="52"/>
      <c r="WRF3" s="52"/>
      <c r="WRG3" s="52"/>
      <c r="WRH3" s="52"/>
      <c r="WRI3" s="52"/>
      <c r="WRJ3" s="52"/>
      <c r="WRK3" s="52"/>
      <c r="WRL3" s="52"/>
      <c r="WRM3" s="52"/>
      <c r="WRN3" s="52"/>
      <c r="WRO3" s="52"/>
      <c r="WRP3" s="52"/>
      <c r="WRQ3" s="52"/>
      <c r="WRR3" s="52"/>
      <c r="WRS3" s="52"/>
      <c r="WRT3" s="52"/>
      <c r="WRU3" s="52"/>
      <c r="WRV3" s="52"/>
      <c r="WRW3" s="52"/>
      <c r="WRX3" s="52"/>
      <c r="WRY3" s="52"/>
      <c r="WRZ3" s="52"/>
      <c r="WSA3" s="52"/>
      <c r="WSB3" s="52"/>
      <c r="WSC3" s="52"/>
      <c r="WSD3" s="52"/>
      <c r="WSE3" s="52"/>
      <c r="WSF3" s="52"/>
      <c r="WSG3" s="52"/>
      <c r="WSH3" s="52"/>
      <c r="WSI3" s="52"/>
      <c r="WSJ3" s="52"/>
      <c r="WSK3" s="52"/>
      <c r="WSL3" s="52"/>
      <c r="WSM3" s="52"/>
      <c r="WSN3" s="52"/>
      <c r="WSO3" s="52"/>
      <c r="WSP3" s="52"/>
      <c r="WSQ3" s="52"/>
      <c r="WSR3" s="52"/>
      <c r="WSS3" s="52"/>
      <c r="WST3" s="52"/>
      <c r="WSU3" s="52"/>
      <c r="WSV3" s="52"/>
      <c r="WSW3" s="52"/>
      <c r="WSX3" s="52"/>
      <c r="WSY3" s="52"/>
      <c r="WSZ3" s="52"/>
      <c r="WTA3" s="52"/>
      <c r="WTB3" s="52"/>
      <c r="WTC3" s="52"/>
      <c r="WTD3" s="52"/>
      <c r="WTE3" s="52"/>
      <c r="WTF3" s="52"/>
      <c r="WTG3" s="52"/>
      <c r="WTH3" s="52"/>
      <c r="WTI3" s="52"/>
      <c r="WTJ3" s="52"/>
      <c r="WTK3" s="52"/>
      <c r="WTL3" s="52"/>
      <c r="WTM3" s="52"/>
      <c r="WTN3" s="52"/>
      <c r="WTO3" s="52"/>
      <c r="WTP3" s="52"/>
      <c r="WTQ3" s="52"/>
      <c r="WTR3" s="52"/>
      <c r="WTS3" s="52"/>
      <c r="WTT3" s="52"/>
      <c r="WTU3" s="52"/>
      <c r="WTV3" s="52"/>
      <c r="WTW3" s="52"/>
      <c r="WTX3" s="52"/>
      <c r="WTY3" s="52"/>
      <c r="WTZ3" s="52"/>
      <c r="WUA3" s="52"/>
      <c r="WUB3" s="52"/>
      <c r="WUC3" s="52"/>
      <c r="WUD3" s="52"/>
      <c r="WUE3" s="52"/>
      <c r="WUF3" s="52"/>
      <c r="WUG3" s="52"/>
      <c r="WUH3" s="52"/>
      <c r="WUI3" s="52"/>
      <c r="WUJ3" s="52"/>
      <c r="WUK3" s="52"/>
      <c r="WUL3" s="52"/>
      <c r="WUM3" s="52"/>
      <c r="WUN3" s="52"/>
      <c r="WUO3" s="52"/>
      <c r="WUP3" s="52"/>
      <c r="WUQ3" s="52"/>
      <c r="WUR3" s="52"/>
      <c r="WUS3" s="52"/>
      <c r="WUT3" s="52"/>
      <c r="WUU3" s="52"/>
      <c r="WUV3" s="52"/>
      <c r="WUW3" s="52"/>
      <c r="WUX3" s="52"/>
      <c r="WUY3" s="52"/>
      <c r="WUZ3" s="52"/>
      <c r="WVA3" s="52"/>
      <c r="WVB3" s="52"/>
      <c r="WVC3" s="52"/>
      <c r="WVD3" s="52"/>
      <c r="WVE3" s="52"/>
      <c r="WVF3" s="52"/>
      <c r="WVG3" s="52"/>
      <c r="WVH3" s="52"/>
      <c r="WVI3" s="52"/>
      <c r="WVJ3" s="52"/>
      <c r="WVK3" s="52"/>
      <c r="WVL3" s="52"/>
      <c r="WVM3" s="52"/>
      <c r="WVN3" s="52"/>
      <c r="WVO3" s="52"/>
      <c r="WVP3" s="52"/>
      <c r="WVQ3" s="52"/>
      <c r="WVR3" s="52"/>
      <c r="WVS3" s="52"/>
      <c r="WVT3" s="52"/>
      <c r="WVU3" s="52"/>
      <c r="WVV3" s="52"/>
    </row>
    <row r="4" spans="1:16142" s="98" customFormat="1" ht="15" customHeight="1" x14ac:dyDescent="0.25">
      <c r="A4" s="53">
        <v>3</v>
      </c>
      <c r="B4" s="96" t="s">
        <v>297</v>
      </c>
      <c r="C4" s="92" t="s">
        <v>303</v>
      </c>
      <c r="D4" s="119">
        <v>2021</v>
      </c>
      <c r="E4" s="93">
        <v>8452310</v>
      </c>
      <c r="F4" s="39">
        <v>50</v>
      </c>
      <c r="G4" s="94">
        <f t="shared" si="6"/>
        <v>676184.8</v>
      </c>
      <c r="H4" s="54">
        <f t="shared" si="7"/>
        <v>7776125.2000000002</v>
      </c>
      <c r="I4" s="55">
        <v>1.2548999999999999</v>
      </c>
      <c r="J4" s="54">
        <f t="shared" si="0"/>
        <v>10606803.818999998</v>
      </c>
      <c r="K4" s="54">
        <f t="shared" si="1"/>
        <v>848544.30551999994</v>
      </c>
      <c r="L4" s="54">
        <f t="shared" si="2"/>
        <v>9758259.5134799983</v>
      </c>
      <c r="M4" s="54">
        <f t="shared" si="3"/>
        <v>1982134.3134799981</v>
      </c>
      <c r="N4" s="54">
        <f t="shared" si="4"/>
        <v>2154493.8189999983</v>
      </c>
      <c r="O4" s="54">
        <f t="shared" si="5"/>
        <v>172359.50551999989</v>
      </c>
      <c r="P4" s="52"/>
      <c r="Q4" s="52"/>
      <c r="R4" s="52"/>
      <c r="S4" s="52"/>
      <c r="T4" s="52"/>
      <c r="U4" s="52"/>
      <c r="V4" s="52"/>
      <c r="W4" s="52"/>
      <c r="X4" s="52"/>
      <c r="Y4" s="52"/>
      <c r="Z4" s="52"/>
      <c r="AA4" s="52"/>
      <c r="AB4" s="52"/>
      <c r="AC4" s="52"/>
      <c r="AD4" s="52"/>
      <c r="AE4" s="52"/>
      <c r="AF4" s="52"/>
      <c r="AG4" s="52"/>
      <c r="AH4" s="52"/>
      <c r="AI4" s="52"/>
      <c r="AJ4" s="52"/>
      <c r="AK4" s="52"/>
      <c r="AL4" s="52"/>
      <c r="AM4" s="52"/>
      <c r="AN4" s="52"/>
      <c r="AO4" s="52"/>
      <c r="AP4" s="52"/>
      <c r="AQ4" s="52"/>
      <c r="AR4" s="52"/>
      <c r="AS4" s="52"/>
      <c r="AT4" s="52"/>
      <c r="AU4" s="52"/>
      <c r="AV4" s="52"/>
      <c r="AW4" s="52"/>
      <c r="AX4" s="52"/>
      <c r="AY4" s="52"/>
      <c r="AZ4" s="52"/>
      <c r="BA4" s="52"/>
      <c r="BB4" s="52"/>
      <c r="BC4" s="52"/>
      <c r="BD4" s="52"/>
      <c r="BE4" s="52"/>
      <c r="BF4" s="52"/>
      <c r="BG4" s="52"/>
      <c r="BH4" s="52"/>
      <c r="BI4" s="52"/>
      <c r="BJ4" s="52"/>
      <c r="BK4" s="52"/>
      <c r="BL4" s="52"/>
      <c r="BM4" s="52"/>
      <c r="BN4" s="52"/>
      <c r="BO4" s="52"/>
      <c r="BP4" s="52"/>
      <c r="BQ4" s="52"/>
      <c r="BR4" s="52"/>
      <c r="BS4" s="52"/>
      <c r="BT4" s="52"/>
      <c r="BU4" s="52"/>
      <c r="BV4" s="52"/>
      <c r="BW4" s="52"/>
      <c r="BX4" s="52"/>
      <c r="BY4" s="52"/>
      <c r="BZ4" s="52"/>
      <c r="CA4" s="52"/>
      <c r="CB4" s="52"/>
      <c r="CC4" s="52"/>
      <c r="CD4" s="52"/>
      <c r="CE4" s="52"/>
      <c r="CF4" s="52"/>
      <c r="CG4" s="52"/>
      <c r="CH4" s="52"/>
      <c r="CI4" s="52"/>
      <c r="CJ4" s="52"/>
      <c r="CK4" s="52"/>
      <c r="CL4" s="52"/>
      <c r="CM4" s="52"/>
      <c r="CN4" s="52"/>
      <c r="CO4" s="52"/>
      <c r="CP4" s="52"/>
      <c r="CQ4" s="52"/>
      <c r="CR4" s="52"/>
      <c r="CS4" s="52"/>
      <c r="CT4" s="52"/>
      <c r="CU4" s="52"/>
      <c r="CV4" s="52"/>
      <c r="CW4" s="52"/>
      <c r="CX4" s="52"/>
      <c r="CY4" s="52"/>
      <c r="CZ4" s="52"/>
      <c r="DA4" s="52"/>
      <c r="DB4" s="52"/>
      <c r="DC4" s="52"/>
      <c r="DD4" s="52"/>
      <c r="DE4" s="52"/>
      <c r="DF4" s="52"/>
      <c r="DG4" s="52"/>
      <c r="DH4" s="52"/>
      <c r="DI4" s="52"/>
      <c r="DJ4" s="52"/>
      <c r="DK4" s="52"/>
      <c r="DL4" s="52"/>
      <c r="DM4" s="52"/>
      <c r="DN4" s="52"/>
      <c r="DO4" s="52"/>
      <c r="DP4" s="52"/>
      <c r="DQ4" s="52"/>
      <c r="DR4" s="52"/>
      <c r="DS4" s="52"/>
      <c r="DT4" s="52"/>
      <c r="DU4" s="52"/>
      <c r="DV4" s="52"/>
      <c r="DW4" s="52"/>
      <c r="DX4" s="52"/>
      <c r="DY4" s="52"/>
      <c r="DZ4" s="52"/>
      <c r="EA4" s="52"/>
      <c r="EB4" s="52"/>
      <c r="EC4" s="52"/>
      <c r="ED4" s="52"/>
      <c r="EE4" s="52"/>
      <c r="EF4" s="52"/>
      <c r="EG4" s="52"/>
      <c r="EH4" s="52"/>
      <c r="EI4" s="52"/>
      <c r="EJ4" s="52"/>
      <c r="EK4" s="52"/>
      <c r="EL4" s="52"/>
      <c r="EM4" s="52"/>
      <c r="EN4" s="52"/>
      <c r="EO4" s="52"/>
      <c r="EP4" s="52"/>
      <c r="EQ4" s="52"/>
      <c r="ER4" s="52"/>
      <c r="ES4" s="52"/>
      <c r="ET4" s="52"/>
      <c r="EU4" s="52"/>
      <c r="EV4" s="52"/>
      <c r="EW4" s="52"/>
      <c r="EX4" s="52"/>
      <c r="EY4" s="52"/>
      <c r="EZ4" s="52"/>
      <c r="FA4" s="52"/>
      <c r="FB4" s="52"/>
      <c r="FC4" s="52"/>
      <c r="FD4" s="52"/>
      <c r="FE4" s="52"/>
      <c r="FF4" s="52"/>
      <c r="FG4" s="52"/>
      <c r="FH4" s="52"/>
      <c r="FI4" s="52"/>
      <c r="FJ4" s="52"/>
      <c r="FK4" s="52"/>
      <c r="FL4" s="52"/>
      <c r="FM4" s="52"/>
      <c r="FN4" s="52"/>
      <c r="FO4" s="52"/>
      <c r="FP4" s="52"/>
      <c r="FQ4" s="52"/>
      <c r="FR4" s="52"/>
      <c r="FS4" s="52"/>
      <c r="FT4" s="52"/>
      <c r="FU4" s="52"/>
      <c r="FV4" s="52"/>
      <c r="FW4" s="52"/>
      <c r="FX4" s="52"/>
      <c r="FY4" s="52"/>
      <c r="FZ4" s="52"/>
      <c r="GA4" s="52"/>
      <c r="GB4" s="52"/>
      <c r="GC4" s="52"/>
      <c r="GD4" s="52"/>
      <c r="GE4" s="52"/>
      <c r="GF4" s="52"/>
      <c r="GG4" s="52"/>
      <c r="GH4" s="52"/>
      <c r="GI4" s="52"/>
      <c r="GJ4" s="52"/>
      <c r="GK4" s="52"/>
      <c r="GL4" s="52"/>
      <c r="GM4" s="52"/>
      <c r="GN4" s="52"/>
      <c r="GO4" s="52"/>
      <c r="GP4" s="52"/>
      <c r="GQ4" s="52"/>
      <c r="GR4" s="52"/>
      <c r="GS4" s="52"/>
      <c r="GT4" s="52"/>
      <c r="GU4" s="52"/>
      <c r="GV4" s="52"/>
      <c r="GW4" s="52"/>
      <c r="GX4" s="52"/>
      <c r="GY4" s="52"/>
      <c r="GZ4" s="52"/>
      <c r="HA4" s="52"/>
      <c r="HB4" s="52"/>
      <c r="HC4" s="52"/>
      <c r="HD4" s="52"/>
      <c r="HE4" s="52"/>
      <c r="HF4" s="52"/>
      <c r="HG4" s="52"/>
      <c r="HH4" s="52"/>
      <c r="HI4" s="52"/>
      <c r="HJ4" s="52"/>
      <c r="HK4" s="52"/>
      <c r="HL4" s="52"/>
      <c r="HM4" s="52"/>
      <c r="HN4" s="52"/>
      <c r="HO4" s="52"/>
      <c r="HP4" s="52"/>
      <c r="HQ4" s="52"/>
      <c r="HR4" s="52"/>
      <c r="HS4" s="52"/>
      <c r="HT4" s="52"/>
      <c r="HU4" s="52"/>
      <c r="HV4" s="52"/>
      <c r="HW4" s="52"/>
      <c r="HX4" s="52"/>
      <c r="HY4" s="52"/>
      <c r="HZ4" s="52"/>
      <c r="IA4" s="52"/>
      <c r="IB4" s="52"/>
      <c r="IC4" s="52"/>
      <c r="ID4" s="52"/>
      <c r="IE4" s="52"/>
      <c r="IF4" s="52"/>
      <c r="IG4" s="52"/>
      <c r="IH4" s="52"/>
      <c r="II4" s="52"/>
      <c r="IJ4" s="52"/>
      <c r="IK4" s="52"/>
      <c r="IL4" s="52"/>
      <c r="IM4" s="52"/>
      <c r="IN4" s="52"/>
      <c r="IO4" s="52"/>
      <c r="IP4" s="52"/>
      <c r="IQ4" s="52"/>
      <c r="IR4" s="52"/>
      <c r="IS4" s="52"/>
      <c r="IT4" s="52"/>
      <c r="IU4" s="52"/>
      <c r="IV4" s="52"/>
      <c r="IW4" s="52"/>
      <c r="IX4" s="52"/>
      <c r="IY4" s="52"/>
      <c r="IZ4" s="52"/>
      <c r="JA4" s="52"/>
      <c r="JB4" s="52"/>
      <c r="JC4" s="52"/>
      <c r="JD4" s="52"/>
      <c r="JE4" s="52"/>
      <c r="JF4" s="52"/>
      <c r="JG4" s="52"/>
      <c r="JH4" s="52"/>
      <c r="JI4" s="52"/>
      <c r="JJ4" s="52"/>
      <c r="JK4" s="52"/>
      <c r="JL4" s="52"/>
      <c r="JM4" s="52"/>
      <c r="JN4" s="52"/>
      <c r="JO4" s="52"/>
      <c r="JP4" s="52"/>
      <c r="JQ4" s="52"/>
      <c r="JR4" s="52"/>
      <c r="JS4" s="52"/>
      <c r="JT4" s="52"/>
      <c r="JU4" s="52"/>
      <c r="JV4" s="52"/>
      <c r="JW4" s="52"/>
      <c r="JX4" s="52"/>
      <c r="JY4" s="52"/>
      <c r="JZ4" s="52"/>
      <c r="KA4" s="52"/>
      <c r="KB4" s="52"/>
      <c r="KC4" s="52"/>
      <c r="KD4" s="52"/>
      <c r="KE4" s="52"/>
      <c r="KF4" s="52"/>
      <c r="KG4" s="52"/>
      <c r="KH4" s="52"/>
      <c r="KI4" s="52"/>
      <c r="KJ4" s="52"/>
      <c r="KK4" s="52"/>
      <c r="KL4" s="52"/>
      <c r="KM4" s="52"/>
      <c r="KN4" s="52"/>
      <c r="KO4" s="52"/>
      <c r="KP4" s="52"/>
      <c r="KQ4" s="52"/>
      <c r="KR4" s="52"/>
      <c r="KS4" s="52"/>
      <c r="KT4" s="52"/>
      <c r="KU4" s="52"/>
      <c r="KV4" s="52"/>
      <c r="KW4" s="52"/>
      <c r="KX4" s="52"/>
      <c r="KY4" s="52"/>
      <c r="KZ4" s="52"/>
      <c r="LA4" s="52"/>
      <c r="LB4" s="52"/>
      <c r="LC4" s="52"/>
      <c r="LD4" s="52"/>
      <c r="LE4" s="52"/>
      <c r="LF4" s="52"/>
      <c r="LG4" s="52"/>
      <c r="LH4" s="52"/>
      <c r="LI4" s="52"/>
      <c r="LJ4" s="52"/>
      <c r="LK4" s="52"/>
      <c r="LL4" s="52"/>
      <c r="LM4" s="52"/>
      <c r="LN4" s="52"/>
      <c r="LO4" s="52"/>
      <c r="LP4" s="52"/>
      <c r="LQ4" s="52"/>
      <c r="LR4" s="52"/>
      <c r="LS4" s="52"/>
      <c r="LT4" s="52"/>
      <c r="LU4" s="52"/>
      <c r="LV4" s="52"/>
      <c r="LW4" s="52"/>
      <c r="LX4" s="52"/>
      <c r="LY4" s="52"/>
      <c r="LZ4" s="52"/>
      <c r="MA4" s="52"/>
      <c r="MB4" s="52"/>
      <c r="MC4" s="52"/>
      <c r="MD4" s="52"/>
      <c r="ME4" s="52"/>
      <c r="MF4" s="52"/>
      <c r="MG4" s="52"/>
      <c r="MH4" s="52"/>
      <c r="MI4" s="52"/>
      <c r="MJ4" s="52"/>
      <c r="MK4" s="52"/>
      <c r="ML4" s="52"/>
      <c r="MM4" s="52"/>
      <c r="MN4" s="52"/>
      <c r="MO4" s="52"/>
      <c r="MP4" s="52"/>
      <c r="MQ4" s="52"/>
      <c r="MR4" s="52"/>
      <c r="MS4" s="52"/>
      <c r="MT4" s="52"/>
      <c r="MU4" s="52"/>
      <c r="MV4" s="52"/>
      <c r="MW4" s="52"/>
      <c r="MX4" s="52"/>
      <c r="MY4" s="52"/>
      <c r="MZ4" s="52"/>
      <c r="NA4" s="52"/>
      <c r="NB4" s="52"/>
      <c r="NC4" s="52"/>
      <c r="ND4" s="52"/>
      <c r="NE4" s="52"/>
      <c r="NF4" s="52"/>
      <c r="NG4" s="52"/>
      <c r="NH4" s="52"/>
      <c r="NI4" s="52"/>
      <c r="NJ4" s="52"/>
      <c r="NK4" s="52"/>
      <c r="NL4" s="52"/>
      <c r="NM4" s="52"/>
      <c r="NN4" s="52"/>
      <c r="NO4" s="52"/>
      <c r="NP4" s="52"/>
      <c r="NQ4" s="52"/>
      <c r="NR4" s="52"/>
      <c r="NS4" s="52"/>
      <c r="NT4" s="52"/>
      <c r="NU4" s="52"/>
      <c r="NV4" s="52"/>
      <c r="NW4" s="52"/>
      <c r="NX4" s="52"/>
      <c r="NY4" s="52"/>
      <c r="NZ4" s="52"/>
      <c r="OA4" s="52"/>
      <c r="OB4" s="52"/>
      <c r="OC4" s="52"/>
      <c r="OD4" s="52"/>
      <c r="OE4" s="52"/>
      <c r="OF4" s="52"/>
      <c r="OG4" s="52"/>
      <c r="OH4" s="52"/>
      <c r="OI4" s="52"/>
      <c r="OJ4" s="52"/>
      <c r="OK4" s="52"/>
      <c r="OL4" s="52"/>
      <c r="OM4" s="52"/>
      <c r="ON4" s="52"/>
      <c r="OO4" s="52"/>
      <c r="OP4" s="52"/>
      <c r="OQ4" s="52"/>
      <c r="OR4" s="52"/>
      <c r="OS4" s="52"/>
      <c r="OT4" s="52"/>
      <c r="OU4" s="52"/>
      <c r="OV4" s="52"/>
      <c r="OW4" s="52"/>
      <c r="OX4" s="52"/>
      <c r="OY4" s="52"/>
      <c r="OZ4" s="52"/>
      <c r="PA4" s="52"/>
      <c r="PB4" s="52"/>
      <c r="PC4" s="52"/>
      <c r="PD4" s="52"/>
      <c r="PE4" s="52"/>
      <c r="PF4" s="52"/>
      <c r="PG4" s="52"/>
      <c r="PH4" s="52"/>
      <c r="PI4" s="52"/>
      <c r="PJ4" s="52"/>
      <c r="PK4" s="52"/>
      <c r="PL4" s="52"/>
      <c r="PM4" s="52"/>
      <c r="PN4" s="52"/>
      <c r="PO4" s="52"/>
      <c r="PP4" s="52"/>
      <c r="PQ4" s="52"/>
      <c r="PR4" s="52"/>
      <c r="PS4" s="52"/>
      <c r="PT4" s="52"/>
      <c r="PU4" s="52"/>
      <c r="PV4" s="52"/>
      <c r="PW4" s="52"/>
      <c r="PX4" s="52"/>
      <c r="PY4" s="52"/>
      <c r="PZ4" s="52"/>
      <c r="QA4" s="52"/>
      <c r="QB4" s="52"/>
      <c r="QC4" s="52"/>
      <c r="QD4" s="52"/>
      <c r="QE4" s="52"/>
      <c r="QF4" s="52"/>
      <c r="QG4" s="52"/>
      <c r="QH4" s="52"/>
      <c r="QI4" s="52"/>
      <c r="QJ4" s="52"/>
      <c r="QK4" s="52"/>
      <c r="QL4" s="52"/>
      <c r="QM4" s="52"/>
      <c r="QN4" s="52"/>
      <c r="QO4" s="52"/>
      <c r="QP4" s="52"/>
      <c r="QQ4" s="52"/>
      <c r="QR4" s="52"/>
      <c r="QS4" s="52"/>
      <c r="QT4" s="52"/>
      <c r="QU4" s="52"/>
      <c r="QV4" s="52"/>
      <c r="QW4" s="52"/>
      <c r="QX4" s="52"/>
      <c r="QY4" s="52"/>
      <c r="QZ4" s="52"/>
      <c r="RA4" s="52"/>
      <c r="RB4" s="52"/>
      <c r="RC4" s="52"/>
      <c r="RD4" s="52"/>
      <c r="RE4" s="52"/>
      <c r="RF4" s="52"/>
      <c r="RG4" s="52"/>
      <c r="RH4" s="52"/>
      <c r="RI4" s="52"/>
      <c r="RJ4" s="52"/>
      <c r="RK4" s="52"/>
      <c r="RL4" s="52"/>
      <c r="RM4" s="52"/>
      <c r="RN4" s="52"/>
      <c r="RO4" s="52"/>
      <c r="RP4" s="52"/>
      <c r="RQ4" s="52"/>
      <c r="RR4" s="52"/>
      <c r="RS4" s="52"/>
      <c r="RT4" s="52"/>
      <c r="RU4" s="52"/>
      <c r="RV4" s="52"/>
      <c r="RW4" s="52"/>
      <c r="RX4" s="52"/>
      <c r="RY4" s="52"/>
      <c r="RZ4" s="52"/>
      <c r="SA4" s="52"/>
      <c r="SB4" s="52"/>
      <c r="SC4" s="52"/>
      <c r="SD4" s="52"/>
      <c r="SE4" s="52"/>
      <c r="SF4" s="52"/>
      <c r="SG4" s="52"/>
      <c r="SH4" s="52"/>
      <c r="SI4" s="52"/>
      <c r="SJ4" s="52"/>
      <c r="SK4" s="52"/>
      <c r="SL4" s="52"/>
      <c r="SM4" s="52"/>
      <c r="SN4" s="52"/>
      <c r="SO4" s="52"/>
      <c r="SP4" s="52"/>
      <c r="SQ4" s="52"/>
      <c r="SR4" s="52"/>
      <c r="SS4" s="52"/>
      <c r="ST4" s="52"/>
      <c r="SU4" s="52"/>
      <c r="SV4" s="52"/>
      <c r="SW4" s="52"/>
      <c r="SX4" s="52"/>
      <c r="SY4" s="52"/>
      <c r="SZ4" s="52"/>
      <c r="TA4" s="52"/>
      <c r="TB4" s="52"/>
      <c r="TC4" s="52"/>
      <c r="TD4" s="52"/>
      <c r="TE4" s="52"/>
      <c r="TF4" s="52"/>
      <c r="TG4" s="52"/>
      <c r="TH4" s="52"/>
      <c r="TI4" s="52"/>
      <c r="TJ4" s="52"/>
      <c r="TK4" s="52"/>
      <c r="TL4" s="52"/>
      <c r="TM4" s="52"/>
      <c r="TN4" s="52"/>
      <c r="TO4" s="52"/>
      <c r="TP4" s="52"/>
      <c r="TQ4" s="52"/>
      <c r="TR4" s="52"/>
      <c r="TS4" s="52"/>
      <c r="TT4" s="52"/>
      <c r="TU4" s="52"/>
      <c r="TV4" s="52"/>
      <c r="TW4" s="52"/>
      <c r="TX4" s="52"/>
      <c r="TY4" s="52"/>
      <c r="TZ4" s="52"/>
      <c r="UA4" s="52"/>
      <c r="UB4" s="52"/>
      <c r="UC4" s="52"/>
      <c r="UD4" s="52"/>
      <c r="UE4" s="52"/>
      <c r="UF4" s="52"/>
      <c r="UG4" s="52"/>
      <c r="UH4" s="52"/>
      <c r="UI4" s="52"/>
      <c r="UJ4" s="52"/>
      <c r="UK4" s="52"/>
      <c r="UL4" s="52"/>
      <c r="UM4" s="52"/>
      <c r="UN4" s="52"/>
      <c r="UO4" s="52"/>
      <c r="UP4" s="52"/>
      <c r="UQ4" s="52"/>
      <c r="UR4" s="52"/>
      <c r="US4" s="52"/>
      <c r="UT4" s="52"/>
      <c r="UU4" s="52"/>
      <c r="UV4" s="52"/>
      <c r="UW4" s="52"/>
      <c r="UX4" s="52"/>
      <c r="UY4" s="52"/>
      <c r="UZ4" s="52"/>
      <c r="VA4" s="52"/>
      <c r="VB4" s="52"/>
      <c r="VC4" s="52"/>
      <c r="VD4" s="52"/>
      <c r="VE4" s="52"/>
      <c r="VF4" s="52"/>
      <c r="VG4" s="52"/>
      <c r="VH4" s="52"/>
      <c r="VI4" s="52"/>
      <c r="VJ4" s="52"/>
      <c r="VK4" s="52"/>
      <c r="VL4" s="52"/>
      <c r="VM4" s="52"/>
      <c r="VN4" s="52"/>
      <c r="VO4" s="52"/>
      <c r="VP4" s="52"/>
      <c r="VQ4" s="52"/>
      <c r="VR4" s="52"/>
      <c r="VS4" s="52"/>
      <c r="VT4" s="52"/>
      <c r="VU4" s="52"/>
      <c r="VV4" s="52"/>
      <c r="VW4" s="52"/>
      <c r="VX4" s="52"/>
      <c r="VY4" s="52"/>
      <c r="VZ4" s="52"/>
      <c r="WA4" s="52"/>
      <c r="WB4" s="52"/>
      <c r="WC4" s="52"/>
      <c r="WD4" s="52"/>
      <c r="WE4" s="52"/>
      <c r="WF4" s="52"/>
      <c r="WG4" s="52"/>
      <c r="WH4" s="52"/>
      <c r="WI4" s="52"/>
      <c r="WJ4" s="52"/>
      <c r="WK4" s="52"/>
      <c r="WL4" s="52"/>
      <c r="WM4" s="52"/>
      <c r="WN4" s="52"/>
      <c r="WO4" s="52"/>
      <c r="WP4" s="52"/>
      <c r="WQ4" s="52"/>
      <c r="WR4" s="52"/>
      <c r="WS4" s="52"/>
      <c r="WT4" s="52"/>
      <c r="WU4" s="52"/>
      <c r="WV4" s="52"/>
      <c r="WW4" s="52"/>
      <c r="WX4" s="52"/>
      <c r="WY4" s="52"/>
      <c r="WZ4" s="52"/>
      <c r="XA4" s="52"/>
      <c r="XB4" s="52"/>
      <c r="XC4" s="52"/>
      <c r="XD4" s="52"/>
      <c r="XE4" s="52"/>
      <c r="XF4" s="52"/>
      <c r="XG4" s="52"/>
      <c r="XH4" s="52"/>
      <c r="XI4" s="52"/>
      <c r="XJ4" s="52"/>
      <c r="XK4" s="52"/>
      <c r="XL4" s="52"/>
      <c r="XM4" s="52"/>
      <c r="XN4" s="52"/>
      <c r="XO4" s="52"/>
      <c r="XP4" s="52"/>
      <c r="XQ4" s="52"/>
      <c r="XR4" s="52"/>
      <c r="XS4" s="52"/>
      <c r="XT4" s="52"/>
      <c r="XU4" s="52"/>
      <c r="XV4" s="52"/>
      <c r="XW4" s="52"/>
      <c r="XX4" s="52"/>
      <c r="XY4" s="52"/>
      <c r="XZ4" s="52"/>
      <c r="YA4" s="52"/>
      <c r="YB4" s="52"/>
      <c r="YC4" s="52"/>
      <c r="YD4" s="52"/>
      <c r="YE4" s="52"/>
      <c r="YF4" s="52"/>
      <c r="YG4" s="52"/>
      <c r="YH4" s="52"/>
      <c r="YI4" s="52"/>
      <c r="YJ4" s="52"/>
      <c r="YK4" s="52"/>
      <c r="YL4" s="52"/>
      <c r="YM4" s="52"/>
      <c r="YN4" s="52"/>
      <c r="YO4" s="52"/>
      <c r="YP4" s="52"/>
      <c r="YQ4" s="52"/>
      <c r="YR4" s="52"/>
      <c r="YS4" s="52"/>
      <c r="YT4" s="52"/>
      <c r="YU4" s="52"/>
      <c r="YV4" s="52"/>
      <c r="YW4" s="52"/>
      <c r="YX4" s="52"/>
      <c r="YY4" s="52"/>
      <c r="YZ4" s="52"/>
      <c r="ZA4" s="52"/>
      <c r="ZB4" s="52"/>
      <c r="ZC4" s="52"/>
      <c r="ZD4" s="52"/>
      <c r="ZE4" s="52"/>
      <c r="ZF4" s="52"/>
      <c r="ZG4" s="52"/>
      <c r="ZH4" s="52"/>
      <c r="ZI4" s="52"/>
      <c r="ZJ4" s="52"/>
      <c r="ZK4" s="52"/>
      <c r="ZL4" s="52"/>
      <c r="ZM4" s="52"/>
      <c r="ZN4" s="52"/>
      <c r="ZO4" s="52"/>
      <c r="ZP4" s="52"/>
      <c r="ZQ4" s="52"/>
      <c r="ZR4" s="52"/>
      <c r="ZS4" s="52"/>
      <c r="ZT4" s="52"/>
      <c r="ZU4" s="52"/>
      <c r="ZV4" s="52"/>
      <c r="ZW4" s="52"/>
      <c r="ZX4" s="52"/>
      <c r="ZY4" s="52"/>
      <c r="ZZ4" s="52"/>
      <c r="AAA4" s="52"/>
      <c r="AAB4" s="52"/>
      <c r="AAC4" s="52"/>
      <c r="AAD4" s="52"/>
      <c r="AAE4" s="52"/>
      <c r="AAF4" s="52"/>
      <c r="AAG4" s="52"/>
      <c r="AAH4" s="52"/>
      <c r="AAI4" s="52"/>
      <c r="AAJ4" s="52"/>
      <c r="AAK4" s="52"/>
      <c r="AAL4" s="52"/>
      <c r="AAM4" s="52"/>
      <c r="AAN4" s="52"/>
      <c r="AAO4" s="52"/>
      <c r="AAP4" s="52"/>
      <c r="AAQ4" s="52"/>
      <c r="AAR4" s="52"/>
      <c r="AAS4" s="52"/>
      <c r="AAT4" s="52"/>
      <c r="AAU4" s="52"/>
      <c r="AAV4" s="52"/>
      <c r="AAW4" s="52"/>
      <c r="AAX4" s="52"/>
      <c r="AAY4" s="52"/>
      <c r="AAZ4" s="52"/>
      <c r="ABA4" s="52"/>
      <c r="ABB4" s="52"/>
      <c r="ABC4" s="52"/>
      <c r="ABD4" s="52"/>
      <c r="ABE4" s="52"/>
      <c r="ABF4" s="52"/>
      <c r="ABG4" s="52"/>
      <c r="ABH4" s="52"/>
      <c r="ABI4" s="52"/>
      <c r="ABJ4" s="52"/>
      <c r="ABK4" s="52"/>
      <c r="ABL4" s="52"/>
      <c r="ABM4" s="52"/>
      <c r="ABN4" s="52"/>
      <c r="ABO4" s="52"/>
      <c r="ABP4" s="52"/>
      <c r="ABQ4" s="52"/>
      <c r="ABR4" s="52"/>
      <c r="ABS4" s="52"/>
      <c r="ABT4" s="52"/>
      <c r="ABU4" s="52"/>
      <c r="ABV4" s="52"/>
      <c r="ABW4" s="52"/>
      <c r="ABX4" s="52"/>
      <c r="ABY4" s="52"/>
      <c r="ABZ4" s="52"/>
      <c r="ACA4" s="52"/>
      <c r="ACB4" s="52"/>
      <c r="ACC4" s="52"/>
      <c r="ACD4" s="52"/>
      <c r="ACE4" s="52"/>
      <c r="ACF4" s="52"/>
      <c r="ACG4" s="52"/>
      <c r="ACH4" s="52"/>
      <c r="ACI4" s="52"/>
      <c r="ACJ4" s="52"/>
      <c r="ACK4" s="52"/>
      <c r="ACL4" s="52"/>
      <c r="ACM4" s="52"/>
      <c r="ACN4" s="52"/>
      <c r="ACO4" s="52"/>
      <c r="ACP4" s="52"/>
      <c r="ACQ4" s="52"/>
      <c r="ACR4" s="52"/>
      <c r="ACS4" s="52"/>
      <c r="ACT4" s="52"/>
      <c r="ACU4" s="52"/>
      <c r="ACV4" s="52"/>
      <c r="ACW4" s="52"/>
      <c r="ACX4" s="52"/>
      <c r="ACY4" s="52"/>
      <c r="ACZ4" s="52"/>
      <c r="ADA4" s="52"/>
      <c r="ADB4" s="52"/>
      <c r="ADC4" s="52"/>
      <c r="ADD4" s="52"/>
      <c r="ADE4" s="52"/>
      <c r="ADF4" s="52"/>
      <c r="ADG4" s="52"/>
      <c r="ADH4" s="52"/>
      <c r="ADI4" s="52"/>
      <c r="ADJ4" s="52"/>
      <c r="ADK4" s="52"/>
      <c r="ADL4" s="52"/>
      <c r="ADM4" s="52"/>
      <c r="ADN4" s="52"/>
      <c r="ADO4" s="52"/>
      <c r="ADP4" s="52"/>
      <c r="ADQ4" s="52"/>
      <c r="ADR4" s="52"/>
      <c r="ADS4" s="52"/>
      <c r="ADT4" s="52"/>
      <c r="ADU4" s="52"/>
      <c r="ADV4" s="52"/>
      <c r="ADW4" s="52"/>
      <c r="ADX4" s="52"/>
      <c r="ADY4" s="52"/>
      <c r="ADZ4" s="52"/>
      <c r="AEA4" s="52"/>
      <c r="AEB4" s="52"/>
      <c r="AEC4" s="52"/>
      <c r="AED4" s="52"/>
      <c r="AEE4" s="52"/>
      <c r="AEF4" s="52"/>
      <c r="AEG4" s="52"/>
      <c r="AEH4" s="52"/>
      <c r="AEI4" s="52"/>
      <c r="AEJ4" s="52"/>
      <c r="AEK4" s="52"/>
      <c r="AEL4" s="52"/>
      <c r="AEM4" s="52"/>
      <c r="AEN4" s="52"/>
      <c r="AEO4" s="52"/>
      <c r="AEP4" s="52"/>
      <c r="AEQ4" s="52"/>
      <c r="AER4" s="52"/>
      <c r="AES4" s="52"/>
      <c r="AET4" s="52"/>
      <c r="AEU4" s="52"/>
      <c r="AEV4" s="52"/>
      <c r="AEW4" s="52"/>
      <c r="AEX4" s="52"/>
      <c r="AEY4" s="52"/>
      <c r="AEZ4" s="52"/>
      <c r="AFA4" s="52"/>
      <c r="AFB4" s="52"/>
      <c r="AFC4" s="52"/>
      <c r="AFD4" s="52"/>
      <c r="AFE4" s="52"/>
      <c r="AFF4" s="52"/>
      <c r="AFG4" s="52"/>
      <c r="AFH4" s="52"/>
      <c r="AFI4" s="52"/>
      <c r="AFJ4" s="52"/>
      <c r="AFK4" s="52"/>
      <c r="AFL4" s="52"/>
      <c r="AFM4" s="52"/>
      <c r="AFN4" s="52"/>
      <c r="AFO4" s="52"/>
      <c r="AFP4" s="52"/>
      <c r="AFQ4" s="52"/>
      <c r="AFR4" s="52"/>
      <c r="AFS4" s="52"/>
      <c r="AFT4" s="52"/>
      <c r="AFU4" s="52"/>
      <c r="AFV4" s="52"/>
      <c r="AFW4" s="52"/>
      <c r="AFX4" s="52"/>
      <c r="AFY4" s="52"/>
      <c r="AFZ4" s="52"/>
      <c r="AGA4" s="52"/>
      <c r="AGB4" s="52"/>
      <c r="AGC4" s="52"/>
      <c r="AGD4" s="52"/>
      <c r="AGE4" s="52"/>
      <c r="AGF4" s="52"/>
      <c r="AGG4" s="52"/>
      <c r="AGH4" s="52"/>
      <c r="AGI4" s="52"/>
      <c r="AGJ4" s="52"/>
      <c r="AGK4" s="52"/>
      <c r="AGL4" s="52"/>
      <c r="AGM4" s="52"/>
      <c r="AGN4" s="52"/>
      <c r="AGO4" s="52"/>
      <c r="AGP4" s="52"/>
      <c r="AGQ4" s="52"/>
      <c r="AGR4" s="52"/>
      <c r="AGS4" s="52"/>
      <c r="AGT4" s="52"/>
      <c r="AGU4" s="52"/>
      <c r="AGV4" s="52"/>
      <c r="AGW4" s="52"/>
      <c r="AGX4" s="52"/>
      <c r="AGY4" s="52"/>
      <c r="AGZ4" s="52"/>
      <c r="AHA4" s="52"/>
      <c r="AHB4" s="52"/>
      <c r="AHC4" s="52"/>
      <c r="AHD4" s="52"/>
      <c r="AHE4" s="52"/>
      <c r="AHF4" s="52"/>
      <c r="AHG4" s="52"/>
      <c r="AHH4" s="52"/>
      <c r="AHI4" s="52"/>
      <c r="AHJ4" s="52"/>
      <c r="AHK4" s="52"/>
      <c r="AHL4" s="52"/>
      <c r="AHM4" s="52"/>
      <c r="AHN4" s="52"/>
      <c r="AHO4" s="52"/>
      <c r="AHP4" s="52"/>
      <c r="AHQ4" s="52"/>
      <c r="AHR4" s="52"/>
      <c r="AHS4" s="52"/>
      <c r="AHT4" s="52"/>
      <c r="AHU4" s="52"/>
      <c r="AHV4" s="52"/>
      <c r="AHW4" s="52"/>
      <c r="AHX4" s="52"/>
      <c r="AHY4" s="52"/>
      <c r="AHZ4" s="52"/>
      <c r="AIA4" s="52"/>
      <c r="AIB4" s="52"/>
      <c r="AIC4" s="52"/>
      <c r="AID4" s="52"/>
      <c r="AIE4" s="52"/>
      <c r="AIF4" s="52"/>
      <c r="AIG4" s="52"/>
      <c r="AIH4" s="52"/>
      <c r="AII4" s="52"/>
      <c r="AIJ4" s="52"/>
      <c r="AIK4" s="52"/>
      <c r="AIL4" s="52"/>
      <c r="AIM4" s="52"/>
      <c r="AIN4" s="52"/>
      <c r="AIO4" s="52"/>
      <c r="AIP4" s="52"/>
      <c r="AIQ4" s="52"/>
      <c r="AIR4" s="52"/>
      <c r="AIS4" s="52"/>
      <c r="AIT4" s="52"/>
      <c r="AIU4" s="52"/>
      <c r="AIV4" s="52"/>
      <c r="AIW4" s="52"/>
      <c r="AIX4" s="52"/>
      <c r="AIY4" s="52"/>
      <c r="AIZ4" s="52"/>
      <c r="AJA4" s="52"/>
      <c r="AJB4" s="52"/>
      <c r="AJC4" s="52"/>
      <c r="AJD4" s="52"/>
      <c r="AJE4" s="52"/>
      <c r="AJF4" s="52"/>
      <c r="AJG4" s="52"/>
      <c r="AJH4" s="52"/>
      <c r="AJI4" s="52"/>
      <c r="AJJ4" s="52"/>
      <c r="AJK4" s="52"/>
      <c r="AJL4" s="52"/>
      <c r="AJM4" s="52"/>
      <c r="AJN4" s="52"/>
      <c r="AJO4" s="52"/>
      <c r="AJP4" s="52"/>
      <c r="AJQ4" s="52"/>
      <c r="AJR4" s="52"/>
      <c r="AJS4" s="52"/>
      <c r="AJT4" s="52"/>
      <c r="AJU4" s="52"/>
      <c r="AJV4" s="52"/>
      <c r="AJW4" s="52"/>
      <c r="AJX4" s="52"/>
      <c r="AJY4" s="52"/>
      <c r="AJZ4" s="52"/>
      <c r="AKA4" s="52"/>
      <c r="AKB4" s="52"/>
      <c r="AKC4" s="52"/>
      <c r="AKD4" s="52"/>
      <c r="AKE4" s="52"/>
      <c r="AKF4" s="52"/>
      <c r="AKG4" s="52"/>
      <c r="AKH4" s="52"/>
      <c r="AKI4" s="52"/>
      <c r="AKJ4" s="52"/>
      <c r="AKK4" s="52"/>
      <c r="AKL4" s="52"/>
      <c r="AKM4" s="52"/>
      <c r="AKN4" s="52"/>
      <c r="AKO4" s="52"/>
      <c r="AKP4" s="52"/>
      <c r="AKQ4" s="52"/>
      <c r="AKR4" s="52"/>
      <c r="AKS4" s="52"/>
      <c r="AKT4" s="52"/>
      <c r="AKU4" s="52"/>
      <c r="AKV4" s="52"/>
      <c r="AKW4" s="52"/>
      <c r="AKX4" s="52"/>
      <c r="AKY4" s="52"/>
      <c r="AKZ4" s="52"/>
      <c r="ALA4" s="52"/>
      <c r="ALB4" s="52"/>
      <c r="ALC4" s="52"/>
      <c r="ALD4" s="52"/>
      <c r="ALE4" s="52"/>
      <c r="ALF4" s="52"/>
      <c r="ALG4" s="52"/>
      <c r="ALH4" s="52"/>
      <c r="ALI4" s="52"/>
      <c r="ALJ4" s="52"/>
      <c r="ALK4" s="52"/>
      <c r="ALL4" s="52"/>
      <c r="ALM4" s="52"/>
      <c r="ALN4" s="52"/>
      <c r="ALO4" s="52"/>
      <c r="ALP4" s="52"/>
      <c r="ALQ4" s="52"/>
      <c r="ALR4" s="52"/>
      <c r="ALS4" s="52"/>
      <c r="ALT4" s="52"/>
      <c r="ALU4" s="52"/>
      <c r="ALV4" s="52"/>
      <c r="ALW4" s="52"/>
      <c r="ALX4" s="52"/>
      <c r="ALY4" s="52"/>
      <c r="ALZ4" s="52"/>
      <c r="AMA4" s="52"/>
      <c r="AMB4" s="52"/>
      <c r="AMC4" s="52"/>
      <c r="AMD4" s="52"/>
      <c r="AME4" s="52"/>
      <c r="AMF4" s="52"/>
      <c r="AMG4" s="52"/>
      <c r="AMH4" s="52"/>
      <c r="AMI4" s="52"/>
      <c r="AMJ4" s="52"/>
      <c r="AMK4" s="52"/>
      <c r="AML4" s="52"/>
      <c r="AMM4" s="52"/>
      <c r="AMN4" s="52"/>
      <c r="AMO4" s="52"/>
      <c r="AMP4" s="52"/>
      <c r="AMQ4" s="52"/>
      <c r="AMR4" s="52"/>
      <c r="AMS4" s="52"/>
      <c r="AMT4" s="52"/>
      <c r="AMU4" s="52"/>
      <c r="AMV4" s="52"/>
      <c r="AMW4" s="52"/>
      <c r="AMX4" s="52"/>
      <c r="AMY4" s="52"/>
      <c r="AMZ4" s="52"/>
      <c r="ANA4" s="52"/>
      <c r="ANB4" s="52"/>
      <c r="ANC4" s="52"/>
      <c r="AND4" s="52"/>
      <c r="ANE4" s="52"/>
      <c r="ANF4" s="52"/>
      <c r="ANG4" s="52"/>
      <c r="ANH4" s="52"/>
      <c r="ANI4" s="52"/>
      <c r="ANJ4" s="52"/>
      <c r="ANK4" s="52"/>
      <c r="ANL4" s="52"/>
      <c r="ANM4" s="52"/>
      <c r="ANN4" s="52"/>
      <c r="ANO4" s="52"/>
      <c r="ANP4" s="52"/>
      <c r="ANQ4" s="52"/>
      <c r="ANR4" s="52"/>
      <c r="ANS4" s="52"/>
      <c r="ANT4" s="52"/>
      <c r="ANU4" s="52"/>
      <c r="ANV4" s="52"/>
      <c r="ANW4" s="52"/>
      <c r="ANX4" s="52"/>
      <c r="ANY4" s="52"/>
      <c r="ANZ4" s="52"/>
      <c r="AOA4" s="52"/>
      <c r="AOB4" s="52"/>
      <c r="AOC4" s="52"/>
      <c r="AOD4" s="52"/>
      <c r="AOE4" s="52"/>
      <c r="AOF4" s="52"/>
      <c r="AOG4" s="52"/>
      <c r="AOH4" s="52"/>
      <c r="AOI4" s="52"/>
      <c r="AOJ4" s="52"/>
      <c r="AOK4" s="52"/>
      <c r="AOL4" s="52"/>
      <c r="AOM4" s="52"/>
      <c r="AON4" s="52"/>
      <c r="AOO4" s="52"/>
      <c r="AOP4" s="52"/>
      <c r="AOQ4" s="52"/>
      <c r="AOR4" s="52"/>
      <c r="AOS4" s="52"/>
      <c r="AOT4" s="52"/>
      <c r="AOU4" s="52"/>
      <c r="AOV4" s="52"/>
      <c r="AOW4" s="52"/>
      <c r="AOX4" s="52"/>
      <c r="AOY4" s="52"/>
      <c r="AOZ4" s="52"/>
      <c r="APA4" s="52"/>
      <c r="APB4" s="52"/>
      <c r="APC4" s="52"/>
      <c r="APD4" s="52"/>
      <c r="APE4" s="52"/>
      <c r="APF4" s="52"/>
      <c r="APG4" s="52"/>
      <c r="APH4" s="52"/>
      <c r="API4" s="52"/>
      <c r="APJ4" s="52"/>
      <c r="APK4" s="52"/>
      <c r="APL4" s="52"/>
      <c r="APM4" s="52"/>
      <c r="APN4" s="52"/>
      <c r="APO4" s="52"/>
      <c r="APP4" s="52"/>
      <c r="APQ4" s="52"/>
      <c r="APR4" s="52"/>
      <c r="APS4" s="52"/>
      <c r="APT4" s="52"/>
      <c r="APU4" s="52"/>
      <c r="APV4" s="52"/>
      <c r="APW4" s="52"/>
      <c r="APX4" s="52"/>
      <c r="APY4" s="52"/>
      <c r="APZ4" s="52"/>
      <c r="AQA4" s="52"/>
      <c r="AQB4" s="52"/>
      <c r="AQC4" s="52"/>
      <c r="AQD4" s="52"/>
      <c r="AQE4" s="52"/>
      <c r="AQF4" s="52"/>
      <c r="AQG4" s="52"/>
      <c r="AQH4" s="52"/>
      <c r="AQI4" s="52"/>
      <c r="AQJ4" s="52"/>
      <c r="AQK4" s="52"/>
      <c r="AQL4" s="52"/>
      <c r="AQM4" s="52"/>
      <c r="AQN4" s="52"/>
      <c r="AQO4" s="52"/>
      <c r="AQP4" s="52"/>
      <c r="AQQ4" s="52"/>
      <c r="AQR4" s="52"/>
      <c r="AQS4" s="52"/>
      <c r="AQT4" s="52"/>
      <c r="AQU4" s="52"/>
      <c r="AQV4" s="52"/>
      <c r="AQW4" s="52"/>
      <c r="AQX4" s="52"/>
      <c r="AQY4" s="52"/>
      <c r="AQZ4" s="52"/>
      <c r="ARA4" s="52"/>
      <c r="ARB4" s="52"/>
      <c r="ARC4" s="52"/>
      <c r="ARD4" s="52"/>
      <c r="ARE4" s="52"/>
      <c r="ARF4" s="52"/>
      <c r="ARG4" s="52"/>
      <c r="ARH4" s="52"/>
      <c r="ARI4" s="52"/>
      <c r="ARJ4" s="52"/>
      <c r="ARK4" s="52"/>
      <c r="ARL4" s="52"/>
      <c r="ARM4" s="52"/>
      <c r="ARN4" s="52"/>
      <c r="ARO4" s="52"/>
      <c r="ARP4" s="52"/>
      <c r="ARQ4" s="52"/>
      <c r="ARR4" s="52"/>
      <c r="ARS4" s="52"/>
      <c r="ART4" s="52"/>
      <c r="ARU4" s="52"/>
      <c r="ARV4" s="52"/>
      <c r="ARW4" s="52"/>
      <c r="ARX4" s="52"/>
      <c r="ARY4" s="52"/>
      <c r="ARZ4" s="52"/>
      <c r="ASA4" s="52"/>
      <c r="ASB4" s="52"/>
      <c r="ASC4" s="52"/>
      <c r="ASD4" s="52"/>
      <c r="ASE4" s="52"/>
      <c r="ASF4" s="52"/>
      <c r="ASG4" s="52"/>
      <c r="ASH4" s="52"/>
      <c r="ASI4" s="52"/>
      <c r="ASJ4" s="52"/>
      <c r="ASK4" s="52"/>
      <c r="ASL4" s="52"/>
      <c r="ASM4" s="52"/>
      <c r="ASN4" s="52"/>
      <c r="ASO4" s="52"/>
      <c r="ASP4" s="52"/>
      <c r="ASQ4" s="52"/>
      <c r="ASR4" s="52"/>
      <c r="ASS4" s="52"/>
      <c r="AST4" s="52"/>
      <c r="ASU4" s="52"/>
      <c r="ASV4" s="52"/>
      <c r="ASW4" s="52"/>
      <c r="ASX4" s="52"/>
      <c r="ASY4" s="52"/>
      <c r="ASZ4" s="52"/>
      <c r="ATA4" s="52"/>
      <c r="ATB4" s="52"/>
      <c r="ATC4" s="52"/>
      <c r="ATD4" s="52"/>
      <c r="ATE4" s="52"/>
      <c r="ATF4" s="52"/>
      <c r="ATG4" s="52"/>
      <c r="ATH4" s="52"/>
      <c r="ATI4" s="52"/>
      <c r="ATJ4" s="52"/>
      <c r="ATK4" s="52"/>
      <c r="ATL4" s="52"/>
      <c r="ATM4" s="52"/>
      <c r="ATN4" s="52"/>
      <c r="ATO4" s="52"/>
      <c r="ATP4" s="52"/>
      <c r="ATQ4" s="52"/>
      <c r="ATR4" s="52"/>
      <c r="ATS4" s="52"/>
      <c r="ATT4" s="52"/>
      <c r="ATU4" s="52"/>
      <c r="ATV4" s="52"/>
      <c r="ATW4" s="52"/>
      <c r="ATX4" s="52"/>
      <c r="ATY4" s="52"/>
      <c r="ATZ4" s="52"/>
      <c r="AUA4" s="52"/>
      <c r="AUB4" s="52"/>
      <c r="AUC4" s="52"/>
      <c r="AUD4" s="52"/>
      <c r="AUE4" s="52"/>
      <c r="AUF4" s="52"/>
      <c r="AUG4" s="52"/>
      <c r="AUH4" s="52"/>
      <c r="AUI4" s="52"/>
      <c r="AUJ4" s="52"/>
      <c r="AUK4" s="52"/>
      <c r="AUL4" s="52"/>
      <c r="AUM4" s="52"/>
      <c r="AUN4" s="52"/>
      <c r="AUO4" s="52"/>
      <c r="AUP4" s="52"/>
      <c r="AUQ4" s="52"/>
      <c r="AUR4" s="52"/>
      <c r="AUS4" s="52"/>
      <c r="AUT4" s="52"/>
      <c r="AUU4" s="52"/>
      <c r="AUV4" s="52"/>
      <c r="AUW4" s="52"/>
      <c r="AUX4" s="52"/>
      <c r="AUY4" s="52"/>
      <c r="AUZ4" s="52"/>
      <c r="AVA4" s="52"/>
      <c r="AVB4" s="52"/>
      <c r="AVC4" s="52"/>
      <c r="AVD4" s="52"/>
      <c r="AVE4" s="52"/>
      <c r="AVF4" s="52"/>
      <c r="AVG4" s="52"/>
      <c r="AVH4" s="52"/>
      <c r="AVI4" s="52"/>
      <c r="AVJ4" s="52"/>
      <c r="AVK4" s="52"/>
      <c r="AVL4" s="52"/>
      <c r="AVM4" s="52"/>
      <c r="AVN4" s="52"/>
      <c r="AVO4" s="52"/>
      <c r="AVP4" s="52"/>
      <c r="AVQ4" s="52"/>
      <c r="AVR4" s="52"/>
      <c r="AVS4" s="52"/>
      <c r="AVT4" s="52"/>
      <c r="AVU4" s="52"/>
      <c r="AVV4" s="52"/>
      <c r="AVW4" s="52"/>
      <c r="AVX4" s="52"/>
      <c r="AVY4" s="52"/>
      <c r="AVZ4" s="52"/>
      <c r="AWA4" s="52"/>
      <c r="AWB4" s="52"/>
      <c r="AWC4" s="52"/>
      <c r="AWD4" s="52"/>
      <c r="AWE4" s="52"/>
      <c r="AWF4" s="52"/>
      <c r="AWG4" s="52"/>
      <c r="AWH4" s="52"/>
      <c r="AWI4" s="52"/>
      <c r="AWJ4" s="52"/>
      <c r="AWK4" s="52"/>
      <c r="AWL4" s="52"/>
      <c r="AWM4" s="52"/>
      <c r="AWN4" s="52"/>
      <c r="AWO4" s="52"/>
      <c r="AWP4" s="52"/>
      <c r="AWQ4" s="52"/>
      <c r="AWR4" s="52"/>
      <c r="AWS4" s="52"/>
      <c r="AWT4" s="52"/>
      <c r="AWU4" s="52"/>
      <c r="AWV4" s="52"/>
      <c r="AWW4" s="52"/>
      <c r="AWX4" s="52"/>
      <c r="AWY4" s="52"/>
      <c r="AWZ4" s="52"/>
      <c r="AXA4" s="52"/>
      <c r="AXB4" s="52"/>
      <c r="AXC4" s="52"/>
      <c r="AXD4" s="52"/>
      <c r="AXE4" s="52"/>
      <c r="AXF4" s="52"/>
      <c r="AXG4" s="52"/>
      <c r="AXH4" s="52"/>
      <c r="AXI4" s="52"/>
      <c r="AXJ4" s="52"/>
      <c r="AXK4" s="52"/>
      <c r="AXL4" s="52"/>
      <c r="AXM4" s="52"/>
      <c r="AXN4" s="52"/>
      <c r="AXO4" s="52"/>
      <c r="AXP4" s="52"/>
      <c r="AXQ4" s="52"/>
      <c r="AXR4" s="52"/>
      <c r="AXS4" s="52"/>
      <c r="AXT4" s="52"/>
      <c r="AXU4" s="52"/>
      <c r="AXV4" s="52"/>
      <c r="AXW4" s="52"/>
      <c r="AXX4" s="52"/>
      <c r="AXY4" s="52"/>
      <c r="AXZ4" s="52"/>
      <c r="AYA4" s="52"/>
      <c r="AYB4" s="52"/>
      <c r="AYC4" s="52"/>
      <c r="AYD4" s="52"/>
      <c r="AYE4" s="52"/>
      <c r="AYF4" s="52"/>
      <c r="AYG4" s="52"/>
      <c r="AYH4" s="52"/>
      <c r="AYI4" s="52"/>
      <c r="AYJ4" s="52"/>
      <c r="AYK4" s="52"/>
      <c r="AYL4" s="52"/>
      <c r="AYM4" s="52"/>
      <c r="AYN4" s="52"/>
      <c r="AYO4" s="52"/>
      <c r="AYP4" s="52"/>
      <c r="AYQ4" s="52"/>
      <c r="AYR4" s="52"/>
      <c r="AYS4" s="52"/>
      <c r="AYT4" s="52"/>
      <c r="AYU4" s="52"/>
      <c r="AYV4" s="52"/>
      <c r="AYW4" s="52"/>
      <c r="AYX4" s="52"/>
      <c r="AYY4" s="52"/>
      <c r="AYZ4" s="52"/>
      <c r="AZA4" s="52"/>
      <c r="AZB4" s="52"/>
      <c r="AZC4" s="52"/>
      <c r="AZD4" s="52"/>
      <c r="AZE4" s="52"/>
      <c r="AZF4" s="52"/>
      <c r="AZG4" s="52"/>
      <c r="AZH4" s="52"/>
      <c r="AZI4" s="52"/>
      <c r="AZJ4" s="52"/>
      <c r="AZK4" s="52"/>
      <c r="AZL4" s="52"/>
      <c r="AZM4" s="52"/>
      <c r="AZN4" s="52"/>
      <c r="AZO4" s="52"/>
      <c r="AZP4" s="52"/>
      <c r="AZQ4" s="52"/>
      <c r="AZR4" s="52"/>
      <c r="AZS4" s="52"/>
      <c r="AZT4" s="52"/>
      <c r="AZU4" s="52"/>
      <c r="AZV4" s="52"/>
      <c r="AZW4" s="52"/>
      <c r="AZX4" s="52"/>
      <c r="AZY4" s="52"/>
      <c r="AZZ4" s="52"/>
      <c r="BAA4" s="52"/>
      <c r="BAB4" s="52"/>
      <c r="BAC4" s="52"/>
      <c r="BAD4" s="52"/>
      <c r="BAE4" s="52"/>
      <c r="BAF4" s="52"/>
      <c r="BAG4" s="52"/>
      <c r="BAH4" s="52"/>
      <c r="BAI4" s="52"/>
      <c r="BAJ4" s="52"/>
      <c r="BAK4" s="52"/>
      <c r="BAL4" s="52"/>
      <c r="BAM4" s="52"/>
      <c r="BAN4" s="52"/>
      <c r="BAO4" s="52"/>
      <c r="BAP4" s="52"/>
      <c r="BAQ4" s="52"/>
      <c r="BAR4" s="52"/>
      <c r="BAS4" s="52"/>
      <c r="BAT4" s="52"/>
      <c r="BAU4" s="52"/>
      <c r="BAV4" s="52"/>
      <c r="BAW4" s="52"/>
      <c r="BAX4" s="52"/>
      <c r="BAY4" s="52"/>
      <c r="BAZ4" s="52"/>
      <c r="BBA4" s="52"/>
      <c r="BBB4" s="52"/>
      <c r="BBC4" s="52"/>
      <c r="BBD4" s="52"/>
      <c r="BBE4" s="52"/>
      <c r="BBF4" s="52"/>
      <c r="BBG4" s="52"/>
      <c r="BBH4" s="52"/>
      <c r="BBI4" s="52"/>
      <c r="BBJ4" s="52"/>
      <c r="BBK4" s="52"/>
      <c r="BBL4" s="52"/>
      <c r="BBM4" s="52"/>
      <c r="BBN4" s="52"/>
      <c r="BBO4" s="52"/>
      <c r="BBP4" s="52"/>
      <c r="BBQ4" s="52"/>
      <c r="BBR4" s="52"/>
      <c r="BBS4" s="52"/>
      <c r="BBT4" s="52"/>
      <c r="BBU4" s="52"/>
      <c r="BBV4" s="52"/>
      <c r="BBW4" s="52"/>
      <c r="BBX4" s="52"/>
      <c r="BBY4" s="52"/>
      <c r="BBZ4" s="52"/>
      <c r="BCA4" s="52"/>
      <c r="BCB4" s="52"/>
      <c r="BCC4" s="52"/>
      <c r="BCD4" s="52"/>
      <c r="BCE4" s="52"/>
      <c r="BCF4" s="52"/>
      <c r="BCG4" s="52"/>
      <c r="BCH4" s="52"/>
      <c r="BCI4" s="52"/>
      <c r="BCJ4" s="52"/>
      <c r="BCK4" s="52"/>
      <c r="BCL4" s="52"/>
      <c r="BCM4" s="52"/>
      <c r="BCN4" s="52"/>
      <c r="BCO4" s="52"/>
      <c r="BCP4" s="52"/>
      <c r="BCQ4" s="52"/>
      <c r="BCR4" s="52"/>
      <c r="BCS4" s="52"/>
      <c r="BCT4" s="52"/>
      <c r="BCU4" s="52"/>
      <c r="BCV4" s="52"/>
      <c r="BCW4" s="52"/>
      <c r="BCX4" s="52"/>
      <c r="BCY4" s="52"/>
      <c r="BCZ4" s="52"/>
      <c r="BDA4" s="52"/>
      <c r="BDB4" s="52"/>
      <c r="BDC4" s="52"/>
      <c r="BDD4" s="52"/>
      <c r="BDE4" s="52"/>
      <c r="BDF4" s="52"/>
      <c r="BDG4" s="52"/>
      <c r="BDH4" s="52"/>
      <c r="BDI4" s="52"/>
      <c r="BDJ4" s="52"/>
      <c r="BDK4" s="52"/>
      <c r="BDL4" s="52"/>
      <c r="BDM4" s="52"/>
      <c r="BDN4" s="52"/>
      <c r="BDO4" s="52"/>
      <c r="BDP4" s="52"/>
      <c r="BDQ4" s="52"/>
      <c r="BDR4" s="52"/>
      <c r="BDS4" s="52"/>
      <c r="BDT4" s="52"/>
      <c r="BDU4" s="52"/>
      <c r="BDV4" s="52"/>
      <c r="BDW4" s="52"/>
      <c r="BDX4" s="52"/>
      <c r="BDY4" s="52"/>
      <c r="BDZ4" s="52"/>
      <c r="BEA4" s="52"/>
      <c r="BEB4" s="52"/>
      <c r="BEC4" s="52"/>
      <c r="BED4" s="52"/>
      <c r="BEE4" s="52"/>
      <c r="BEF4" s="52"/>
      <c r="BEG4" s="52"/>
      <c r="BEH4" s="52"/>
      <c r="BEI4" s="52"/>
      <c r="BEJ4" s="52"/>
      <c r="BEK4" s="52"/>
      <c r="BEL4" s="52"/>
      <c r="BEM4" s="52"/>
      <c r="BEN4" s="52"/>
      <c r="BEO4" s="52"/>
      <c r="BEP4" s="52"/>
      <c r="BEQ4" s="52"/>
      <c r="BER4" s="52"/>
      <c r="BES4" s="52"/>
      <c r="BET4" s="52"/>
      <c r="BEU4" s="52"/>
      <c r="BEV4" s="52"/>
      <c r="BEW4" s="52"/>
      <c r="BEX4" s="52"/>
      <c r="BEY4" s="52"/>
      <c r="BEZ4" s="52"/>
      <c r="BFA4" s="52"/>
      <c r="BFB4" s="52"/>
      <c r="BFC4" s="52"/>
      <c r="BFD4" s="52"/>
      <c r="BFE4" s="52"/>
      <c r="BFF4" s="52"/>
      <c r="BFG4" s="52"/>
      <c r="BFH4" s="52"/>
      <c r="BFI4" s="52"/>
      <c r="BFJ4" s="52"/>
      <c r="BFK4" s="52"/>
      <c r="BFL4" s="52"/>
      <c r="BFM4" s="52"/>
      <c r="BFN4" s="52"/>
      <c r="BFO4" s="52"/>
      <c r="BFP4" s="52"/>
      <c r="BFQ4" s="52"/>
      <c r="BFR4" s="52"/>
      <c r="BFS4" s="52"/>
      <c r="BFT4" s="52"/>
      <c r="BFU4" s="52"/>
      <c r="BFV4" s="52"/>
      <c r="BFW4" s="52"/>
      <c r="BFX4" s="52"/>
      <c r="BFY4" s="52"/>
      <c r="BFZ4" s="52"/>
      <c r="BGA4" s="52"/>
      <c r="BGB4" s="52"/>
      <c r="BGC4" s="52"/>
      <c r="BGD4" s="52"/>
      <c r="BGE4" s="52"/>
      <c r="BGF4" s="52"/>
      <c r="BGG4" s="52"/>
      <c r="BGH4" s="52"/>
      <c r="BGI4" s="52"/>
      <c r="BGJ4" s="52"/>
      <c r="BGK4" s="52"/>
      <c r="BGL4" s="52"/>
      <c r="BGM4" s="52"/>
      <c r="BGN4" s="52"/>
      <c r="BGO4" s="52"/>
      <c r="BGP4" s="52"/>
      <c r="BGQ4" s="52"/>
      <c r="BGR4" s="52"/>
      <c r="BGS4" s="52"/>
      <c r="BGT4" s="52"/>
      <c r="BGU4" s="52"/>
      <c r="BGV4" s="52"/>
      <c r="BGW4" s="52"/>
      <c r="BGX4" s="52"/>
      <c r="BGY4" s="52"/>
      <c r="BGZ4" s="52"/>
      <c r="BHA4" s="52"/>
      <c r="BHB4" s="52"/>
      <c r="BHC4" s="52"/>
      <c r="BHD4" s="52"/>
      <c r="BHE4" s="52"/>
      <c r="BHF4" s="52"/>
      <c r="BHG4" s="52"/>
      <c r="BHH4" s="52"/>
      <c r="BHI4" s="52"/>
      <c r="BHJ4" s="52"/>
      <c r="BHK4" s="52"/>
      <c r="BHL4" s="52"/>
      <c r="BHM4" s="52"/>
      <c r="BHN4" s="52"/>
      <c r="BHO4" s="52"/>
      <c r="BHP4" s="52"/>
      <c r="BHQ4" s="52"/>
      <c r="BHR4" s="52"/>
      <c r="BHS4" s="52"/>
      <c r="BHT4" s="52"/>
      <c r="BHU4" s="52"/>
      <c r="BHV4" s="52"/>
      <c r="BHW4" s="52"/>
      <c r="BHX4" s="52"/>
      <c r="BHY4" s="52"/>
      <c r="BHZ4" s="52"/>
      <c r="BIA4" s="52"/>
      <c r="BIB4" s="52"/>
      <c r="BIC4" s="52"/>
      <c r="BID4" s="52"/>
      <c r="BIE4" s="52"/>
      <c r="BIF4" s="52"/>
      <c r="BIG4" s="52"/>
      <c r="BIH4" s="52"/>
      <c r="BII4" s="52"/>
      <c r="BIJ4" s="52"/>
      <c r="BIK4" s="52"/>
      <c r="BIL4" s="52"/>
      <c r="BIM4" s="52"/>
      <c r="BIN4" s="52"/>
      <c r="BIO4" s="52"/>
      <c r="BIP4" s="52"/>
      <c r="BIQ4" s="52"/>
      <c r="BIR4" s="52"/>
      <c r="BIS4" s="52"/>
      <c r="BIT4" s="52"/>
      <c r="BIU4" s="52"/>
      <c r="BIV4" s="52"/>
      <c r="BIW4" s="52"/>
      <c r="BIX4" s="52"/>
      <c r="BIY4" s="52"/>
      <c r="BIZ4" s="52"/>
      <c r="BJA4" s="52"/>
      <c r="BJB4" s="52"/>
      <c r="BJC4" s="52"/>
      <c r="BJD4" s="52"/>
      <c r="BJE4" s="52"/>
      <c r="BJF4" s="52"/>
      <c r="BJG4" s="52"/>
      <c r="BJH4" s="52"/>
      <c r="BJI4" s="52"/>
      <c r="BJJ4" s="52"/>
      <c r="BJK4" s="52"/>
      <c r="BJL4" s="52"/>
      <c r="BJM4" s="52"/>
      <c r="BJN4" s="52"/>
      <c r="BJO4" s="52"/>
      <c r="BJP4" s="52"/>
      <c r="BJQ4" s="52"/>
      <c r="BJR4" s="52"/>
      <c r="BJS4" s="52"/>
      <c r="BJT4" s="52"/>
      <c r="BJU4" s="52"/>
      <c r="BJV4" s="52"/>
      <c r="BJW4" s="52"/>
      <c r="BJX4" s="52"/>
      <c r="BJY4" s="52"/>
      <c r="BJZ4" s="52"/>
      <c r="BKA4" s="52"/>
      <c r="BKB4" s="52"/>
      <c r="BKC4" s="52"/>
      <c r="BKD4" s="52"/>
      <c r="BKE4" s="52"/>
      <c r="BKF4" s="52"/>
      <c r="BKG4" s="52"/>
      <c r="BKH4" s="52"/>
      <c r="BKI4" s="52"/>
      <c r="BKJ4" s="52"/>
      <c r="BKK4" s="52"/>
      <c r="BKL4" s="52"/>
      <c r="BKM4" s="52"/>
      <c r="BKN4" s="52"/>
      <c r="BKO4" s="52"/>
      <c r="BKP4" s="52"/>
      <c r="BKQ4" s="52"/>
      <c r="BKR4" s="52"/>
      <c r="BKS4" s="52"/>
      <c r="BKT4" s="52"/>
      <c r="BKU4" s="52"/>
      <c r="BKV4" s="52"/>
      <c r="BKW4" s="52"/>
      <c r="BKX4" s="52"/>
      <c r="BKY4" s="52"/>
      <c r="BKZ4" s="52"/>
      <c r="BLA4" s="52"/>
      <c r="BLB4" s="52"/>
      <c r="BLC4" s="52"/>
      <c r="BLD4" s="52"/>
      <c r="BLE4" s="52"/>
      <c r="BLF4" s="52"/>
      <c r="BLG4" s="52"/>
      <c r="BLH4" s="52"/>
      <c r="BLI4" s="52"/>
      <c r="BLJ4" s="52"/>
      <c r="BLK4" s="52"/>
      <c r="BLL4" s="52"/>
      <c r="BLM4" s="52"/>
      <c r="BLN4" s="52"/>
      <c r="BLO4" s="52"/>
      <c r="BLP4" s="52"/>
      <c r="BLQ4" s="52"/>
      <c r="BLR4" s="52"/>
      <c r="BLS4" s="52"/>
      <c r="BLT4" s="52"/>
      <c r="BLU4" s="52"/>
      <c r="BLV4" s="52"/>
      <c r="BLW4" s="52"/>
      <c r="BLX4" s="52"/>
      <c r="BLY4" s="52"/>
      <c r="BLZ4" s="52"/>
      <c r="BMA4" s="52"/>
      <c r="BMB4" s="52"/>
      <c r="BMC4" s="52"/>
      <c r="BMD4" s="52"/>
      <c r="BME4" s="52"/>
      <c r="BMF4" s="52"/>
      <c r="BMG4" s="52"/>
      <c r="BMH4" s="52"/>
      <c r="BMI4" s="52"/>
      <c r="BMJ4" s="52"/>
      <c r="BMK4" s="52"/>
      <c r="BML4" s="52"/>
      <c r="BMM4" s="52"/>
      <c r="BMN4" s="52"/>
      <c r="BMO4" s="52"/>
      <c r="BMP4" s="52"/>
      <c r="BMQ4" s="52"/>
      <c r="BMR4" s="52"/>
      <c r="BMS4" s="52"/>
      <c r="BMT4" s="52"/>
      <c r="BMU4" s="52"/>
      <c r="BMV4" s="52"/>
      <c r="BMW4" s="52"/>
      <c r="BMX4" s="52"/>
      <c r="BMY4" s="52"/>
      <c r="BMZ4" s="52"/>
      <c r="BNA4" s="52"/>
      <c r="BNB4" s="52"/>
      <c r="BNC4" s="52"/>
      <c r="BND4" s="52"/>
      <c r="BNE4" s="52"/>
      <c r="BNF4" s="52"/>
      <c r="BNG4" s="52"/>
      <c r="BNH4" s="52"/>
      <c r="BNI4" s="52"/>
      <c r="BNJ4" s="52"/>
      <c r="BNK4" s="52"/>
      <c r="BNL4" s="52"/>
      <c r="BNM4" s="52"/>
      <c r="BNN4" s="52"/>
      <c r="BNO4" s="52"/>
      <c r="BNP4" s="52"/>
      <c r="BNQ4" s="52"/>
      <c r="BNR4" s="52"/>
      <c r="BNS4" s="52"/>
      <c r="BNT4" s="52"/>
      <c r="BNU4" s="52"/>
      <c r="BNV4" s="52"/>
      <c r="BNW4" s="52"/>
      <c r="BNX4" s="52"/>
      <c r="BNY4" s="52"/>
      <c r="BNZ4" s="52"/>
      <c r="BOA4" s="52"/>
      <c r="BOB4" s="52"/>
      <c r="BOC4" s="52"/>
      <c r="BOD4" s="52"/>
      <c r="BOE4" s="52"/>
      <c r="BOF4" s="52"/>
      <c r="BOG4" s="52"/>
      <c r="BOH4" s="52"/>
      <c r="BOI4" s="52"/>
      <c r="BOJ4" s="52"/>
      <c r="BOK4" s="52"/>
      <c r="BOL4" s="52"/>
      <c r="BOM4" s="52"/>
      <c r="BON4" s="52"/>
      <c r="BOO4" s="52"/>
      <c r="BOP4" s="52"/>
      <c r="BOQ4" s="52"/>
      <c r="BOR4" s="52"/>
      <c r="BOS4" s="52"/>
      <c r="BOT4" s="52"/>
      <c r="BOU4" s="52"/>
      <c r="BOV4" s="52"/>
      <c r="BOW4" s="52"/>
      <c r="BOX4" s="52"/>
      <c r="BOY4" s="52"/>
      <c r="BOZ4" s="52"/>
      <c r="BPA4" s="52"/>
      <c r="BPB4" s="52"/>
      <c r="BPC4" s="52"/>
      <c r="BPD4" s="52"/>
      <c r="BPE4" s="52"/>
      <c r="BPF4" s="52"/>
      <c r="BPG4" s="52"/>
      <c r="BPH4" s="52"/>
      <c r="BPI4" s="52"/>
      <c r="BPJ4" s="52"/>
      <c r="BPK4" s="52"/>
      <c r="BPL4" s="52"/>
      <c r="BPM4" s="52"/>
      <c r="BPN4" s="52"/>
      <c r="BPO4" s="52"/>
      <c r="BPP4" s="52"/>
      <c r="BPQ4" s="52"/>
      <c r="BPR4" s="52"/>
      <c r="BPS4" s="52"/>
      <c r="BPT4" s="52"/>
      <c r="BPU4" s="52"/>
      <c r="BPV4" s="52"/>
      <c r="BPW4" s="52"/>
      <c r="BPX4" s="52"/>
      <c r="BPY4" s="52"/>
      <c r="BPZ4" s="52"/>
      <c r="BQA4" s="52"/>
      <c r="BQB4" s="52"/>
      <c r="BQC4" s="52"/>
      <c r="BQD4" s="52"/>
      <c r="BQE4" s="52"/>
      <c r="BQF4" s="52"/>
      <c r="BQG4" s="52"/>
      <c r="BQH4" s="52"/>
      <c r="BQI4" s="52"/>
      <c r="BQJ4" s="52"/>
      <c r="BQK4" s="52"/>
      <c r="BQL4" s="52"/>
      <c r="BQM4" s="52"/>
      <c r="BQN4" s="52"/>
      <c r="BQO4" s="52"/>
      <c r="BQP4" s="52"/>
      <c r="BQQ4" s="52"/>
      <c r="BQR4" s="52"/>
      <c r="BQS4" s="52"/>
      <c r="BQT4" s="52"/>
      <c r="BQU4" s="52"/>
      <c r="BQV4" s="52"/>
      <c r="BQW4" s="52"/>
      <c r="BQX4" s="52"/>
      <c r="BQY4" s="52"/>
      <c r="BQZ4" s="52"/>
      <c r="BRA4" s="52"/>
      <c r="BRB4" s="52"/>
      <c r="BRC4" s="52"/>
      <c r="BRD4" s="52"/>
      <c r="BRE4" s="52"/>
      <c r="BRF4" s="52"/>
      <c r="BRG4" s="52"/>
      <c r="BRH4" s="52"/>
      <c r="BRI4" s="52"/>
      <c r="BRJ4" s="52"/>
      <c r="BRK4" s="52"/>
      <c r="BRL4" s="52"/>
      <c r="BRM4" s="52"/>
      <c r="BRN4" s="52"/>
      <c r="BRO4" s="52"/>
      <c r="BRP4" s="52"/>
      <c r="BRQ4" s="52"/>
      <c r="BRR4" s="52"/>
      <c r="BRS4" s="52"/>
      <c r="BRT4" s="52"/>
      <c r="BRU4" s="52"/>
      <c r="BRV4" s="52"/>
      <c r="BRW4" s="52"/>
      <c r="BRX4" s="52"/>
      <c r="BRY4" s="52"/>
      <c r="BRZ4" s="52"/>
      <c r="BSA4" s="52"/>
      <c r="BSB4" s="52"/>
      <c r="BSC4" s="52"/>
      <c r="BSD4" s="52"/>
      <c r="BSE4" s="52"/>
      <c r="BSF4" s="52"/>
      <c r="BSG4" s="52"/>
      <c r="BSH4" s="52"/>
      <c r="BSI4" s="52"/>
      <c r="BSJ4" s="52"/>
      <c r="BSK4" s="52"/>
      <c r="BSL4" s="52"/>
      <c r="BSM4" s="52"/>
      <c r="BSN4" s="52"/>
      <c r="BSO4" s="52"/>
      <c r="BSP4" s="52"/>
      <c r="BSQ4" s="52"/>
      <c r="BSR4" s="52"/>
      <c r="BSS4" s="52"/>
      <c r="BST4" s="52"/>
      <c r="BSU4" s="52"/>
      <c r="BSV4" s="52"/>
      <c r="BSW4" s="52"/>
      <c r="BSX4" s="52"/>
      <c r="BSY4" s="52"/>
      <c r="BSZ4" s="52"/>
      <c r="BTA4" s="52"/>
      <c r="BTB4" s="52"/>
      <c r="BTC4" s="52"/>
      <c r="BTD4" s="52"/>
      <c r="BTE4" s="52"/>
      <c r="BTF4" s="52"/>
      <c r="BTG4" s="52"/>
      <c r="BTH4" s="52"/>
      <c r="BTI4" s="52"/>
      <c r="BTJ4" s="52"/>
      <c r="BTK4" s="52"/>
      <c r="BTL4" s="52"/>
      <c r="BTM4" s="52"/>
      <c r="BTN4" s="52"/>
      <c r="BTO4" s="52"/>
      <c r="BTP4" s="52"/>
      <c r="BTQ4" s="52"/>
      <c r="BTR4" s="52"/>
      <c r="BTS4" s="52"/>
      <c r="BTT4" s="52"/>
      <c r="BTU4" s="52"/>
      <c r="BTV4" s="52"/>
      <c r="BTW4" s="52"/>
      <c r="BTX4" s="52"/>
      <c r="BTY4" s="52"/>
      <c r="BTZ4" s="52"/>
      <c r="BUA4" s="52"/>
      <c r="BUB4" s="52"/>
      <c r="BUC4" s="52"/>
      <c r="BUD4" s="52"/>
      <c r="BUE4" s="52"/>
      <c r="BUF4" s="52"/>
      <c r="BUG4" s="52"/>
      <c r="BUH4" s="52"/>
      <c r="BUI4" s="52"/>
      <c r="BUJ4" s="52"/>
      <c r="BUK4" s="52"/>
      <c r="BUL4" s="52"/>
      <c r="BUM4" s="52"/>
      <c r="BUN4" s="52"/>
      <c r="BUO4" s="52"/>
      <c r="BUP4" s="52"/>
      <c r="BUQ4" s="52"/>
      <c r="BUR4" s="52"/>
      <c r="BUS4" s="52"/>
      <c r="BUT4" s="52"/>
      <c r="BUU4" s="52"/>
      <c r="BUV4" s="52"/>
      <c r="BUW4" s="52"/>
      <c r="BUX4" s="52"/>
      <c r="BUY4" s="52"/>
      <c r="BUZ4" s="52"/>
      <c r="BVA4" s="52"/>
      <c r="BVB4" s="52"/>
      <c r="BVC4" s="52"/>
      <c r="BVD4" s="52"/>
      <c r="BVE4" s="52"/>
      <c r="BVF4" s="52"/>
      <c r="BVG4" s="52"/>
      <c r="BVH4" s="52"/>
      <c r="BVI4" s="52"/>
      <c r="BVJ4" s="52"/>
      <c r="BVK4" s="52"/>
      <c r="BVL4" s="52"/>
      <c r="BVM4" s="52"/>
      <c r="BVN4" s="52"/>
      <c r="BVO4" s="52"/>
      <c r="BVP4" s="52"/>
      <c r="BVQ4" s="52"/>
      <c r="BVR4" s="52"/>
      <c r="BVS4" s="52"/>
      <c r="BVT4" s="52"/>
      <c r="BVU4" s="52"/>
      <c r="BVV4" s="52"/>
      <c r="BVW4" s="52"/>
      <c r="BVX4" s="52"/>
      <c r="BVY4" s="52"/>
      <c r="BVZ4" s="52"/>
      <c r="BWA4" s="52"/>
      <c r="BWB4" s="52"/>
      <c r="BWC4" s="52"/>
      <c r="BWD4" s="52"/>
      <c r="BWE4" s="52"/>
      <c r="BWF4" s="52"/>
      <c r="BWG4" s="52"/>
      <c r="BWH4" s="52"/>
      <c r="BWI4" s="52"/>
      <c r="BWJ4" s="52"/>
      <c r="BWK4" s="52"/>
      <c r="BWL4" s="52"/>
      <c r="BWM4" s="52"/>
      <c r="BWN4" s="52"/>
      <c r="BWO4" s="52"/>
      <c r="BWP4" s="52"/>
      <c r="BWQ4" s="52"/>
      <c r="BWR4" s="52"/>
      <c r="BWS4" s="52"/>
      <c r="BWT4" s="52"/>
      <c r="BWU4" s="52"/>
      <c r="BWV4" s="52"/>
      <c r="BWW4" s="52"/>
      <c r="BWX4" s="52"/>
      <c r="BWY4" s="52"/>
      <c r="BWZ4" s="52"/>
      <c r="BXA4" s="52"/>
      <c r="BXB4" s="52"/>
      <c r="BXC4" s="52"/>
      <c r="BXD4" s="52"/>
      <c r="BXE4" s="52"/>
      <c r="BXF4" s="52"/>
      <c r="BXG4" s="52"/>
      <c r="BXH4" s="52"/>
      <c r="BXI4" s="52"/>
      <c r="BXJ4" s="52"/>
      <c r="BXK4" s="52"/>
      <c r="BXL4" s="52"/>
      <c r="BXM4" s="52"/>
      <c r="BXN4" s="52"/>
      <c r="BXO4" s="52"/>
      <c r="BXP4" s="52"/>
      <c r="BXQ4" s="52"/>
      <c r="BXR4" s="52"/>
      <c r="BXS4" s="52"/>
      <c r="BXT4" s="52"/>
      <c r="BXU4" s="52"/>
      <c r="BXV4" s="52"/>
      <c r="BXW4" s="52"/>
      <c r="BXX4" s="52"/>
      <c r="BXY4" s="52"/>
      <c r="BXZ4" s="52"/>
      <c r="BYA4" s="52"/>
      <c r="BYB4" s="52"/>
      <c r="BYC4" s="52"/>
      <c r="BYD4" s="52"/>
      <c r="BYE4" s="52"/>
      <c r="BYF4" s="52"/>
      <c r="BYG4" s="52"/>
      <c r="BYH4" s="52"/>
      <c r="BYI4" s="52"/>
      <c r="BYJ4" s="52"/>
      <c r="BYK4" s="52"/>
      <c r="BYL4" s="52"/>
      <c r="BYM4" s="52"/>
      <c r="BYN4" s="52"/>
      <c r="BYO4" s="52"/>
      <c r="BYP4" s="52"/>
      <c r="BYQ4" s="52"/>
      <c r="BYR4" s="52"/>
      <c r="BYS4" s="52"/>
      <c r="BYT4" s="52"/>
      <c r="BYU4" s="52"/>
      <c r="BYV4" s="52"/>
      <c r="BYW4" s="52"/>
      <c r="BYX4" s="52"/>
      <c r="BYY4" s="52"/>
      <c r="BYZ4" s="52"/>
      <c r="BZA4" s="52"/>
      <c r="BZB4" s="52"/>
      <c r="BZC4" s="52"/>
      <c r="BZD4" s="52"/>
      <c r="BZE4" s="52"/>
      <c r="BZF4" s="52"/>
      <c r="BZG4" s="52"/>
      <c r="BZH4" s="52"/>
      <c r="BZI4" s="52"/>
      <c r="BZJ4" s="52"/>
      <c r="BZK4" s="52"/>
      <c r="BZL4" s="52"/>
      <c r="BZM4" s="52"/>
      <c r="BZN4" s="52"/>
      <c r="BZO4" s="52"/>
      <c r="BZP4" s="52"/>
      <c r="BZQ4" s="52"/>
      <c r="BZR4" s="52"/>
      <c r="BZS4" s="52"/>
      <c r="BZT4" s="52"/>
      <c r="BZU4" s="52"/>
      <c r="BZV4" s="52"/>
      <c r="BZW4" s="52"/>
      <c r="BZX4" s="52"/>
      <c r="BZY4" s="52"/>
      <c r="BZZ4" s="52"/>
      <c r="CAA4" s="52"/>
      <c r="CAB4" s="52"/>
      <c r="CAC4" s="52"/>
      <c r="CAD4" s="52"/>
      <c r="CAE4" s="52"/>
      <c r="CAF4" s="52"/>
      <c r="CAG4" s="52"/>
      <c r="CAH4" s="52"/>
      <c r="CAI4" s="52"/>
      <c r="CAJ4" s="52"/>
      <c r="CAK4" s="52"/>
      <c r="CAL4" s="52"/>
      <c r="CAM4" s="52"/>
      <c r="CAN4" s="52"/>
      <c r="CAO4" s="52"/>
      <c r="CAP4" s="52"/>
      <c r="CAQ4" s="52"/>
      <c r="CAR4" s="52"/>
      <c r="CAS4" s="52"/>
      <c r="CAT4" s="52"/>
      <c r="CAU4" s="52"/>
      <c r="CAV4" s="52"/>
      <c r="CAW4" s="52"/>
      <c r="CAX4" s="52"/>
      <c r="CAY4" s="52"/>
      <c r="CAZ4" s="52"/>
      <c r="CBA4" s="52"/>
      <c r="CBB4" s="52"/>
      <c r="CBC4" s="52"/>
      <c r="CBD4" s="52"/>
      <c r="CBE4" s="52"/>
      <c r="CBF4" s="52"/>
      <c r="CBG4" s="52"/>
      <c r="CBH4" s="52"/>
      <c r="CBI4" s="52"/>
      <c r="CBJ4" s="52"/>
      <c r="CBK4" s="52"/>
      <c r="CBL4" s="52"/>
      <c r="CBM4" s="52"/>
      <c r="CBN4" s="52"/>
      <c r="CBO4" s="52"/>
      <c r="CBP4" s="52"/>
      <c r="CBQ4" s="52"/>
      <c r="CBR4" s="52"/>
      <c r="CBS4" s="52"/>
      <c r="CBT4" s="52"/>
      <c r="CBU4" s="52"/>
      <c r="CBV4" s="52"/>
      <c r="CBW4" s="52"/>
      <c r="CBX4" s="52"/>
      <c r="CBY4" s="52"/>
      <c r="CBZ4" s="52"/>
      <c r="CCA4" s="52"/>
      <c r="CCB4" s="52"/>
      <c r="CCC4" s="52"/>
      <c r="CCD4" s="52"/>
      <c r="CCE4" s="52"/>
      <c r="CCF4" s="52"/>
      <c r="CCG4" s="52"/>
      <c r="CCH4" s="52"/>
      <c r="CCI4" s="52"/>
      <c r="CCJ4" s="52"/>
      <c r="CCK4" s="52"/>
      <c r="CCL4" s="52"/>
      <c r="CCM4" s="52"/>
      <c r="CCN4" s="52"/>
      <c r="CCO4" s="52"/>
      <c r="CCP4" s="52"/>
      <c r="CCQ4" s="52"/>
      <c r="CCR4" s="52"/>
      <c r="CCS4" s="52"/>
      <c r="CCT4" s="52"/>
      <c r="CCU4" s="52"/>
      <c r="CCV4" s="52"/>
      <c r="CCW4" s="52"/>
      <c r="CCX4" s="52"/>
      <c r="CCY4" s="52"/>
      <c r="CCZ4" s="52"/>
      <c r="CDA4" s="52"/>
      <c r="CDB4" s="52"/>
      <c r="CDC4" s="52"/>
      <c r="CDD4" s="52"/>
      <c r="CDE4" s="52"/>
      <c r="CDF4" s="52"/>
      <c r="CDG4" s="52"/>
      <c r="CDH4" s="52"/>
      <c r="CDI4" s="52"/>
      <c r="CDJ4" s="52"/>
      <c r="CDK4" s="52"/>
      <c r="CDL4" s="52"/>
      <c r="CDM4" s="52"/>
      <c r="CDN4" s="52"/>
      <c r="CDO4" s="52"/>
      <c r="CDP4" s="52"/>
      <c r="CDQ4" s="52"/>
      <c r="CDR4" s="52"/>
      <c r="CDS4" s="52"/>
      <c r="CDT4" s="52"/>
      <c r="CDU4" s="52"/>
      <c r="CDV4" s="52"/>
      <c r="CDW4" s="52"/>
      <c r="CDX4" s="52"/>
      <c r="CDY4" s="52"/>
      <c r="CDZ4" s="52"/>
      <c r="CEA4" s="52"/>
      <c r="CEB4" s="52"/>
      <c r="CEC4" s="52"/>
      <c r="CED4" s="52"/>
      <c r="CEE4" s="52"/>
      <c r="CEF4" s="52"/>
      <c r="CEG4" s="52"/>
      <c r="CEH4" s="52"/>
      <c r="CEI4" s="52"/>
      <c r="CEJ4" s="52"/>
      <c r="CEK4" s="52"/>
      <c r="CEL4" s="52"/>
      <c r="CEM4" s="52"/>
      <c r="CEN4" s="52"/>
      <c r="CEO4" s="52"/>
      <c r="CEP4" s="52"/>
      <c r="CEQ4" s="52"/>
      <c r="CER4" s="52"/>
      <c r="CES4" s="52"/>
      <c r="CET4" s="52"/>
      <c r="CEU4" s="52"/>
      <c r="CEV4" s="52"/>
      <c r="CEW4" s="52"/>
      <c r="CEX4" s="52"/>
      <c r="CEY4" s="52"/>
      <c r="CEZ4" s="52"/>
      <c r="CFA4" s="52"/>
      <c r="CFB4" s="52"/>
      <c r="CFC4" s="52"/>
      <c r="CFD4" s="52"/>
      <c r="CFE4" s="52"/>
      <c r="CFF4" s="52"/>
      <c r="CFG4" s="52"/>
      <c r="CFH4" s="52"/>
      <c r="CFI4" s="52"/>
      <c r="CFJ4" s="52"/>
      <c r="CFK4" s="52"/>
      <c r="CFL4" s="52"/>
      <c r="CFM4" s="52"/>
      <c r="CFN4" s="52"/>
      <c r="CFO4" s="52"/>
      <c r="CFP4" s="52"/>
      <c r="CFQ4" s="52"/>
      <c r="CFR4" s="52"/>
      <c r="CFS4" s="52"/>
      <c r="CFT4" s="52"/>
      <c r="CFU4" s="52"/>
      <c r="CFV4" s="52"/>
      <c r="CFW4" s="52"/>
      <c r="CFX4" s="52"/>
      <c r="CFY4" s="52"/>
      <c r="CFZ4" s="52"/>
      <c r="CGA4" s="52"/>
      <c r="CGB4" s="52"/>
      <c r="CGC4" s="52"/>
      <c r="CGD4" s="52"/>
      <c r="CGE4" s="52"/>
      <c r="CGF4" s="52"/>
      <c r="CGG4" s="52"/>
      <c r="CGH4" s="52"/>
      <c r="CGI4" s="52"/>
      <c r="CGJ4" s="52"/>
      <c r="CGK4" s="52"/>
      <c r="CGL4" s="52"/>
      <c r="CGM4" s="52"/>
      <c r="CGN4" s="52"/>
      <c r="CGO4" s="52"/>
      <c r="CGP4" s="52"/>
      <c r="CGQ4" s="52"/>
      <c r="CGR4" s="52"/>
      <c r="CGS4" s="52"/>
      <c r="CGT4" s="52"/>
      <c r="CGU4" s="52"/>
      <c r="CGV4" s="52"/>
      <c r="CGW4" s="52"/>
      <c r="CGX4" s="52"/>
      <c r="CGY4" s="52"/>
      <c r="CGZ4" s="52"/>
      <c r="CHA4" s="52"/>
      <c r="CHB4" s="52"/>
      <c r="CHC4" s="52"/>
      <c r="CHD4" s="52"/>
      <c r="CHE4" s="52"/>
      <c r="CHF4" s="52"/>
      <c r="CHG4" s="52"/>
      <c r="CHH4" s="52"/>
      <c r="CHI4" s="52"/>
      <c r="CHJ4" s="52"/>
      <c r="CHK4" s="52"/>
      <c r="CHL4" s="52"/>
      <c r="CHM4" s="52"/>
      <c r="CHN4" s="52"/>
      <c r="CHO4" s="52"/>
      <c r="CHP4" s="52"/>
      <c r="CHQ4" s="52"/>
      <c r="CHR4" s="52"/>
      <c r="CHS4" s="52"/>
      <c r="CHT4" s="52"/>
      <c r="CHU4" s="52"/>
      <c r="CHV4" s="52"/>
      <c r="CHW4" s="52"/>
      <c r="CHX4" s="52"/>
      <c r="CHY4" s="52"/>
      <c r="CHZ4" s="52"/>
      <c r="CIA4" s="52"/>
      <c r="CIB4" s="52"/>
      <c r="CIC4" s="52"/>
      <c r="CID4" s="52"/>
      <c r="CIE4" s="52"/>
      <c r="CIF4" s="52"/>
      <c r="CIG4" s="52"/>
      <c r="CIH4" s="52"/>
      <c r="CII4" s="52"/>
      <c r="CIJ4" s="52"/>
      <c r="CIK4" s="52"/>
      <c r="CIL4" s="52"/>
      <c r="CIM4" s="52"/>
      <c r="CIN4" s="52"/>
      <c r="CIO4" s="52"/>
      <c r="CIP4" s="52"/>
      <c r="CIQ4" s="52"/>
      <c r="CIR4" s="52"/>
      <c r="CIS4" s="52"/>
      <c r="CIT4" s="52"/>
      <c r="CIU4" s="52"/>
      <c r="CIV4" s="52"/>
      <c r="CIW4" s="52"/>
      <c r="CIX4" s="52"/>
      <c r="CIY4" s="52"/>
      <c r="CIZ4" s="52"/>
      <c r="CJA4" s="52"/>
      <c r="CJB4" s="52"/>
      <c r="CJC4" s="52"/>
      <c r="CJD4" s="52"/>
      <c r="CJE4" s="52"/>
      <c r="CJF4" s="52"/>
      <c r="CJG4" s="52"/>
      <c r="CJH4" s="52"/>
      <c r="CJI4" s="52"/>
      <c r="CJJ4" s="52"/>
      <c r="CJK4" s="52"/>
      <c r="CJL4" s="52"/>
      <c r="CJM4" s="52"/>
      <c r="CJN4" s="52"/>
      <c r="CJO4" s="52"/>
      <c r="CJP4" s="52"/>
      <c r="CJQ4" s="52"/>
      <c r="CJR4" s="52"/>
      <c r="CJS4" s="52"/>
      <c r="CJT4" s="52"/>
      <c r="CJU4" s="52"/>
      <c r="CJV4" s="52"/>
      <c r="CJW4" s="52"/>
      <c r="CJX4" s="52"/>
      <c r="CJY4" s="52"/>
      <c r="CJZ4" s="52"/>
      <c r="CKA4" s="52"/>
      <c r="CKB4" s="52"/>
      <c r="CKC4" s="52"/>
      <c r="CKD4" s="52"/>
      <c r="CKE4" s="52"/>
      <c r="CKF4" s="52"/>
      <c r="CKG4" s="52"/>
      <c r="CKH4" s="52"/>
      <c r="CKI4" s="52"/>
      <c r="CKJ4" s="52"/>
      <c r="CKK4" s="52"/>
      <c r="CKL4" s="52"/>
      <c r="CKM4" s="52"/>
      <c r="CKN4" s="52"/>
      <c r="CKO4" s="52"/>
      <c r="CKP4" s="52"/>
      <c r="CKQ4" s="52"/>
      <c r="CKR4" s="52"/>
      <c r="CKS4" s="52"/>
      <c r="CKT4" s="52"/>
      <c r="CKU4" s="52"/>
      <c r="CKV4" s="52"/>
      <c r="CKW4" s="52"/>
      <c r="CKX4" s="52"/>
      <c r="CKY4" s="52"/>
      <c r="CKZ4" s="52"/>
      <c r="CLA4" s="52"/>
      <c r="CLB4" s="52"/>
      <c r="CLC4" s="52"/>
      <c r="CLD4" s="52"/>
      <c r="CLE4" s="52"/>
      <c r="CLF4" s="52"/>
      <c r="CLG4" s="52"/>
      <c r="CLH4" s="52"/>
      <c r="CLI4" s="52"/>
      <c r="CLJ4" s="52"/>
      <c r="CLK4" s="52"/>
      <c r="CLL4" s="52"/>
      <c r="CLM4" s="52"/>
      <c r="CLN4" s="52"/>
      <c r="CLO4" s="52"/>
      <c r="CLP4" s="52"/>
      <c r="CLQ4" s="52"/>
      <c r="CLR4" s="52"/>
      <c r="CLS4" s="52"/>
      <c r="CLT4" s="52"/>
      <c r="CLU4" s="52"/>
      <c r="CLV4" s="52"/>
      <c r="CLW4" s="52"/>
      <c r="CLX4" s="52"/>
      <c r="CLY4" s="52"/>
      <c r="CLZ4" s="52"/>
      <c r="CMA4" s="52"/>
      <c r="CMB4" s="52"/>
      <c r="CMC4" s="52"/>
      <c r="CMD4" s="52"/>
      <c r="CME4" s="52"/>
      <c r="CMF4" s="52"/>
      <c r="CMG4" s="52"/>
      <c r="CMH4" s="52"/>
      <c r="CMI4" s="52"/>
      <c r="CMJ4" s="52"/>
      <c r="CMK4" s="52"/>
      <c r="CML4" s="52"/>
      <c r="CMM4" s="52"/>
      <c r="CMN4" s="52"/>
      <c r="CMO4" s="52"/>
      <c r="CMP4" s="52"/>
      <c r="CMQ4" s="52"/>
      <c r="CMR4" s="52"/>
      <c r="CMS4" s="52"/>
      <c r="CMT4" s="52"/>
      <c r="CMU4" s="52"/>
      <c r="CMV4" s="52"/>
      <c r="CMW4" s="52"/>
      <c r="CMX4" s="52"/>
      <c r="CMY4" s="52"/>
      <c r="CMZ4" s="52"/>
      <c r="CNA4" s="52"/>
      <c r="CNB4" s="52"/>
      <c r="CNC4" s="52"/>
      <c r="CND4" s="52"/>
      <c r="CNE4" s="52"/>
      <c r="CNF4" s="52"/>
      <c r="CNG4" s="52"/>
      <c r="CNH4" s="52"/>
      <c r="CNI4" s="52"/>
      <c r="CNJ4" s="52"/>
      <c r="CNK4" s="52"/>
      <c r="CNL4" s="52"/>
      <c r="CNM4" s="52"/>
      <c r="CNN4" s="52"/>
      <c r="CNO4" s="52"/>
      <c r="CNP4" s="52"/>
      <c r="CNQ4" s="52"/>
      <c r="CNR4" s="52"/>
      <c r="CNS4" s="52"/>
      <c r="CNT4" s="52"/>
      <c r="CNU4" s="52"/>
      <c r="CNV4" s="52"/>
      <c r="CNW4" s="52"/>
      <c r="CNX4" s="52"/>
      <c r="CNY4" s="52"/>
      <c r="CNZ4" s="52"/>
      <c r="COA4" s="52"/>
      <c r="COB4" s="52"/>
      <c r="COC4" s="52"/>
      <c r="COD4" s="52"/>
      <c r="COE4" s="52"/>
      <c r="COF4" s="52"/>
      <c r="COG4" s="52"/>
      <c r="COH4" s="52"/>
      <c r="COI4" s="52"/>
      <c r="COJ4" s="52"/>
      <c r="COK4" s="52"/>
      <c r="COL4" s="52"/>
      <c r="COM4" s="52"/>
      <c r="CON4" s="52"/>
      <c r="COO4" s="52"/>
      <c r="COP4" s="52"/>
      <c r="COQ4" s="52"/>
      <c r="COR4" s="52"/>
      <c r="COS4" s="52"/>
      <c r="COT4" s="52"/>
      <c r="COU4" s="52"/>
      <c r="COV4" s="52"/>
      <c r="COW4" s="52"/>
      <c r="COX4" s="52"/>
      <c r="COY4" s="52"/>
      <c r="COZ4" s="52"/>
      <c r="CPA4" s="52"/>
      <c r="CPB4" s="52"/>
      <c r="CPC4" s="52"/>
      <c r="CPD4" s="52"/>
      <c r="CPE4" s="52"/>
      <c r="CPF4" s="52"/>
      <c r="CPG4" s="52"/>
      <c r="CPH4" s="52"/>
      <c r="CPI4" s="52"/>
      <c r="CPJ4" s="52"/>
      <c r="CPK4" s="52"/>
      <c r="CPL4" s="52"/>
      <c r="CPM4" s="52"/>
      <c r="CPN4" s="52"/>
      <c r="CPO4" s="52"/>
      <c r="CPP4" s="52"/>
      <c r="CPQ4" s="52"/>
      <c r="CPR4" s="52"/>
      <c r="CPS4" s="52"/>
      <c r="CPT4" s="52"/>
      <c r="CPU4" s="52"/>
      <c r="CPV4" s="52"/>
      <c r="CPW4" s="52"/>
      <c r="CPX4" s="52"/>
      <c r="CPY4" s="52"/>
      <c r="CPZ4" s="52"/>
      <c r="CQA4" s="52"/>
      <c r="CQB4" s="52"/>
      <c r="CQC4" s="52"/>
      <c r="CQD4" s="52"/>
      <c r="CQE4" s="52"/>
      <c r="CQF4" s="52"/>
      <c r="CQG4" s="52"/>
      <c r="CQH4" s="52"/>
      <c r="CQI4" s="52"/>
      <c r="CQJ4" s="52"/>
      <c r="CQK4" s="52"/>
      <c r="CQL4" s="52"/>
      <c r="CQM4" s="52"/>
      <c r="CQN4" s="52"/>
      <c r="CQO4" s="52"/>
      <c r="CQP4" s="52"/>
      <c r="CQQ4" s="52"/>
      <c r="CQR4" s="52"/>
      <c r="CQS4" s="52"/>
      <c r="CQT4" s="52"/>
      <c r="CQU4" s="52"/>
      <c r="CQV4" s="52"/>
      <c r="CQW4" s="52"/>
      <c r="CQX4" s="52"/>
      <c r="CQY4" s="52"/>
      <c r="CQZ4" s="52"/>
      <c r="CRA4" s="52"/>
      <c r="CRB4" s="52"/>
      <c r="CRC4" s="52"/>
      <c r="CRD4" s="52"/>
      <c r="CRE4" s="52"/>
      <c r="CRF4" s="52"/>
      <c r="CRG4" s="52"/>
      <c r="CRH4" s="52"/>
      <c r="CRI4" s="52"/>
      <c r="CRJ4" s="52"/>
      <c r="CRK4" s="52"/>
      <c r="CRL4" s="52"/>
      <c r="CRM4" s="52"/>
      <c r="CRN4" s="52"/>
      <c r="CRO4" s="52"/>
      <c r="CRP4" s="52"/>
      <c r="CRQ4" s="52"/>
      <c r="CRR4" s="52"/>
      <c r="CRS4" s="52"/>
      <c r="CRT4" s="52"/>
      <c r="CRU4" s="52"/>
      <c r="CRV4" s="52"/>
      <c r="CRW4" s="52"/>
      <c r="CRX4" s="52"/>
      <c r="CRY4" s="52"/>
      <c r="CRZ4" s="52"/>
      <c r="CSA4" s="52"/>
      <c r="CSB4" s="52"/>
      <c r="CSC4" s="52"/>
      <c r="CSD4" s="52"/>
      <c r="CSE4" s="52"/>
      <c r="CSF4" s="52"/>
      <c r="CSG4" s="52"/>
      <c r="CSH4" s="52"/>
      <c r="CSI4" s="52"/>
      <c r="CSJ4" s="52"/>
      <c r="CSK4" s="52"/>
      <c r="CSL4" s="52"/>
      <c r="CSM4" s="52"/>
      <c r="CSN4" s="52"/>
      <c r="CSO4" s="52"/>
      <c r="CSP4" s="52"/>
      <c r="CSQ4" s="52"/>
      <c r="CSR4" s="52"/>
      <c r="CSS4" s="52"/>
      <c r="CST4" s="52"/>
      <c r="CSU4" s="52"/>
      <c r="CSV4" s="52"/>
      <c r="CSW4" s="52"/>
      <c r="CSX4" s="52"/>
      <c r="CSY4" s="52"/>
      <c r="CSZ4" s="52"/>
      <c r="CTA4" s="52"/>
      <c r="CTB4" s="52"/>
      <c r="CTC4" s="52"/>
      <c r="CTD4" s="52"/>
      <c r="CTE4" s="52"/>
      <c r="CTF4" s="52"/>
      <c r="CTG4" s="52"/>
      <c r="CTH4" s="52"/>
      <c r="CTI4" s="52"/>
      <c r="CTJ4" s="52"/>
      <c r="CTK4" s="52"/>
      <c r="CTL4" s="52"/>
      <c r="CTM4" s="52"/>
      <c r="CTN4" s="52"/>
      <c r="CTO4" s="52"/>
      <c r="CTP4" s="52"/>
      <c r="CTQ4" s="52"/>
      <c r="CTR4" s="52"/>
      <c r="CTS4" s="52"/>
      <c r="CTT4" s="52"/>
      <c r="CTU4" s="52"/>
      <c r="CTV4" s="52"/>
      <c r="CTW4" s="52"/>
      <c r="CTX4" s="52"/>
      <c r="CTY4" s="52"/>
      <c r="CTZ4" s="52"/>
      <c r="CUA4" s="52"/>
      <c r="CUB4" s="52"/>
      <c r="CUC4" s="52"/>
      <c r="CUD4" s="52"/>
      <c r="CUE4" s="52"/>
      <c r="CUF4" s="52"/>
      <c r="CUG4" s="52"/>
      <c r="CUH4" s="52"/>
      <c r="CUI4" s="52"/>
      <c r="CUJ4" s="52"/>
      <c r="CUK4" s="52"/>
      <c r="CUL4" s="52"/>
      <c r="CUM4" s="52"/>
      <c r="CUN4" s="52"/>
      <c r="CUO4" s="52"/>
      <c r="CUP4" s="52"/>
      <c r="CUQ4" s="52"/>
      <c r="CUR4" s="52"/>
      <c r="CUS4" s="52"/>
      <c r="CUT4" s="52"/>
      <c r="CUU4" s="52"/>
      <c r="CUV4" s="52"/>
      <c r="CUW4" s="52"/>
      <c r="CUX4" s="52"/>
      <c r="CUY4" s="52"/>
      <c r="CUZ4" s="52"/>
      <c r="CVA4" s="52"/>
      <c r="CVB4" s="52"/>
      <c r="CVC4" s="52"/>
      <c r="CVD4" s="52"/>
      <c r="CVE4" s="52"/>
      <c r="CVF4" s="52"/>
      <c r="CVG4" s="52"/>
      <c r="CVH4" s="52"/>
      <c r="CVI4" s="52"/>
      <c r="CVJ4" s="52"/>
      <c r="CVK4" s="52"/>
      <c r="CVL4" s="52"/>
      <c r="CVM4" s="52"/>
      <c r="CVN4" s="52"/>
      <c r="CVO4" s="52"/>
      <c r="CVP4" s="52"/>
      <c r="CVQ4" s="52"/>
      <c r="CVR4" s="52"/>
      <c r="CVS4" s="52"/>
      <c r="CVT4" s="52"/>
      <c r="CVU4" s="52"/>
      <c r="CVV4" s="52"/>
      <c r="CVW4" s="52"/>
      <c r="CVX4" s="52"/>
      <c r="CVY4" s="52"/>
      <c r="CVZ4" s="52"/>
      <c r="CWA4" s="52"/>
      <c r="CWB4" s="52"/>
      <c r="CWC4" s="52"/>
      <c r="CWD4" s="52"/>
      <c r="CWE4" s="52"/>
      <c r="CWF4" s="52"/>
      <c r="CWG4" s="52"/>
      <c r="CWH4" s="52"/>
      <c r="CWI4" s="52"/>
      <c r="CWJ4" s="52"/>
      <c r="CWK4" s="52"/>
      <c r="CWL4" s="52"/>
      <c r="CWM4" s="52"/>
      <c r="CWN4" s="52"/>
      <c r="CWO4" s="52"/>
      <c r="CWP4" s="52"/>
      <c r="CWQ4" s="52"/>
      <c r="CWR4" s="52"/>
      <c r="CWS4" s="52"/>
      <c r="CWT4" s="52"/>
      <c r="CWU4" s="52"/>
      <c r="CWV4" s="52"/>
      <c r="CWW4" s="52"/>
      <c r="CWX4" s="52"/>
      <c r="CWY4" s="52"/>
      <c r="CWZ4" s="52"/>
      <c r="CXA4" s="52"/>
      <c r="CXB4" s="52"/>
      <c r="CXC4" s="52"/>
      <c r="CXD4" s="52"/>
      <c r="CXE4" s="52"/>
      <c r="CXF4" s="52"/>
      <c r="CXG4" s="52"/>
      <c r="CXH4" s="52"/>
      <c r="CXI4" s="52"/>
      <c r="CXJ4" s="52"/>
      <c r="CXK4" s="52"/>
      <c r="CXL4" s="52"/>
      <c r="CXM4" s="52"/>
      <c r="CXN4" s="52"/>
      <c r="CXO4" s="52"/>
      <c r="CXP4" s="52"/>
      <c r="CXQ4" s="52"/>
      <c r="CXR4" s="52"/>
      <c r="CXS4" s="52"/>
      <c r="CXT4" s="52"/>
      <c r="CXU4" s="52"/>
      <c r="CXV4" s="52"/>
      <c r="CXW4" s="52"/>
      <c r="CXX4" s="52"/>
      <c r="CXY4" s="52"/>
      <c r="CXZ4" s="52"/>
      <c r="CYA4" s="52"/>
      <c r="CYB4" s="52"/>
      <c r="CYC4" s="52"/>
      <c r="CYD4" s="52"/>
      <c r="CYE4" s="52"/>
      <c r="CYF4" s="52"/>
      <c r="CYG4" s="52"/>
      <c r="CYH4" s="52"/>
      <c r="CYI4" s="52"/>
      <c r="CYJ4" s="52"/>
      <c r="CYK4" s="52"/>
      <c r="CYL4" s="52"/>
      <c r="CYM4" s="52"/>
      <c r="CYN4" s="52"/>
      <c r="CYO4" s="52"/>
      <c r="CYP4" s="52"/>
      <c r="CYQ4" s="52"/>
      <c r="CYR4" s="52"/>
      <c r="CYS4" s="52"/>
      <c r="CYT4" s="52"/>
      <c r="CYU4" s="52"/>
      <c r="CYV4" s="52"/>
      <c r="CYW4" s="52"/>
      <c r="CYX4" s="52"/>
      <c r="CYY4" s="52"/>
      <c r="CYZ4" s="52"/>
      <c r="CZA4" s="52"/>
      <c r="CZB4" s="52"/>
      <c r="CZC4" s="52"/>
      <c r="CZD4" s="52"/>
      <c r="CZE4" s="52"/>
      <c r="CZF4" s="52"/>
      <c r="CZG4" s="52"/>
      <c r="CZH4" s="52"/>
      <c r="CZI4" s="52"/>
      <c r="CZJ4" s="52"/>
      <c r="CZK4" s="52"/>
      <c r="CZL4" s="52"/>
      <c r="CZM4" s="52"/>
      <c r="CZN4" s="52"/>
      <c r="CZO4" s="52"/>
      <c r="CZP4" s="52"/>
      <c r="CZQ4" s="52"/>
      <c r="CZR4" s="52"/>
      <c r="CZS4" s="52"/>
      <c r="CZT4" s="52"/>
      <c r="CZU4" s="52"/>
      <c r="CZV4" s="52"/>
      <c r="CZW4" s="52"/>
      <c r="CZX4" s="52"/>
      <c r="CZY4" s="52"/>
      <c r="CZZ4" s="52"/>
      <c r="DAA4" s="52"/>
      <c r="DAB4" s="52"/>
      <c r="DAC4" s="52"/>
      <c r="DAD4" s="52"/>
      <c r="DAE4" s="52"/>
      <c r="DAF4" s="52"/>
      <c r="DAG4" s="52"/>
      <c r="DAH4" s="52"/>
      <c r="DAI4" s="52"/>
      <c r="DAJ4" s="52"/>
      <c r="DAK4" s="52"/>
      <c r="DAL4" s="52"/>
      <c r="DAM4" s="52"/>
      <c r="DAN4" s="52"/>
      <c r="DAO4" s="52"/>
      <c r="DAP4" s="52"/>
      <c r="DAQ4" s="52"/>
      <c r="DAR4" s="52"/>
      <c r="DAS4" s="52"/>
      <c r="DAT4" s="52"/>
      <c r="DAU4" s="52"/>
      <c r="DAV4" s="52"/>
      <c r="DAW4" s="52"/>
      <c r="DAX4" s="52"/>
      <c r="DAY4" s="52"/>
      <c r="DAZ4" s="52"/>
      <c r="DBA4" s="52"/>
      <c r="DBB4" s="52"/>
      <c r="DBC4" s="52"/>
      <c r="DBD4" s="52"/>
      <c r="DBE4" s="52"/>
      <c r="DBF4" s="52"/>
      <c r="DBG4" s="52"/>
      <c r="DBH4" s="52"/>
      <c r="DBI4" s="52"/>
      <c r="DBJ4" s="52"/>
      <c r="DBK4" s="52"/>
      <c r="DBL4" s="52"/>
      <c r="DBM4" s="52"/>
      <c r="DBN4" s="52"/>
      <c r="DBO4" s="52"/>
      <c r="DBP4" s="52"/>
      <c r="DBQ4" s="52"/>
      <c r="DBR4" s="52"/>
      <c r="DBS4" s="52"/>
      <c r="DBT4" s="52"/>
      <c r="DBU4" s="52"/>
      <c r="DBV4" s="52"/>
      <c r="DBW4" s="52"/>
      <c r="DBX4" s="52"/>
      <c r="DBY4" s="52"/>
      <c r="DBZ4" s="52"/>
      <c r="DCA4" s="52"/>
      <c r="DCB4" s="52"/>
      <c r="DCC4" s="52"/>
      <c r="DCD4" s="52"/>
      <c r="DCE4" s="52"/>
      <c r="DCF4" s="52"/>
      <c r="DCG4" s="52"/>
      <c r="DCH4" s="52"/>
      <c r="DCI4" s="52"/>
      <c r="DCJ4" s="52"/>
      <c r="DCK4" s="52"/>
      <c r="DCL4" s="52"/>
      <c r="DCM4" s="52"/>
      <c r="DCN4" s="52"/>
      <c r="DCO4" s="52"/>
      <c r="DCP4" s="52"/>
      <c r="DCQ4" s="52"/>
      <c r="DCR4" s="52"/>
      <c r="DCS4" s="52"/>
      <c r="DCT4" s="52"/>
      <c r="DCU4" s="52"/>
      <c r="DCV4" s="52"/>
      <c r="DCW4" s="52"/>
      <c r="DCX4" s="52"/>
      <c r="DCY4" s="52"/>
      <c r="DCZ4" s="52"/>
      <c r="DDA4" s="52"/>
      <c r="DDB4" s="52"/>
      <c r="DDC4" s="52"/>
      <c r="DDD4" s="52"/>
      <c r="DDE4" s="52"/>
      <c r="DDF4" s="52"/>
      <c r="DDG4" s="52"/>
      <c r="DDH4" s="52"/>
      <c r="DDI4" s="52"/>
      <c r="DDJ4" s="52"/>
      <c r="DDK4" s="52"/>
      <c r="DDL4" s="52"/>
      <c r="DDM4" s="52"/>
      <c r="DDN4" s="52"/>
      <c r="DDO4" s="52"/>
      <c r="DDP4" s="52"/>
      <c r="DDQ4" s="52"/>
      <c r="DDR4" s="52"/>
      <c r="DDS4" s="52"/>
      <c r="DDT4" s="52"/>
      <c r="DDU4" s="52"/>
      <c r="DDV4" s="52"/>
      <c r="DDW4" s="52"/>
      <c r="DDX4" s="52"/>
      <c r="DDY4" s="52"/>
      <c r="DDZ4" s="52"/>
      <c r="DEA4" s="52"/>
      <c r="DEB4" s="52"/>
      <c r="DEC4" s="52"/>
      <c r="DED4" s="52"/>
      <c r="DEE4" s="52"/>
      <c r="DEF4" s="52"/>
      <c r="DEG4" s="52"/>
      <c r="DEH4" s="52"/>
      <c r="DEI4" s="52"/>
      <c r="DEJ4" s="52"/>
      <c r="DEK4" s="52"/>
      <c r="DEL4" s="52"/>
      <c r="DEM4" s="52"/>
      <c r="DEN4" s="52"/>
      <c r="DEO4" s="52"/>
      <c r="DEP4" s="52"/>
      <c r="DEQ4" s="52"/>
      <c r="DER4" s="52"/>
      <c r="DES4" s="52"/>
      <c r="DET4" s="52"/>
      <c r="DEU4" s="52"/>
      <c r="DEV4" s="52"/>
      <c r="DEW4" s="52"/>
      <c r="DEX4" s="52"/>
      <c r="DEY4" s="52"/>
      <c r="DEZ4" s="52"/>
      <c r="DFA4" s="52"/>
      <c r="DFB4" s="52"/>
      <c r="DFC4" s="52"/>
      <c r="DFD4" s="52"/>
      <c r="DFE4" s="52"/>
      <c r="DFF4" s="52"/>
      <c r="DFG4" s="52"/>
      <c r="DFH4" s="52"/>
      <c r="DFI4" s="52"/>
      <c r="DFJ4" s="52"/>
      <c r="DFK4" s="52"/>
      <c r="DFL4" s="52"/>
      <c r="DFM4" s="52"/>
      <c r="DFN4" s="52"/>
      <c r="DFO4" s="52"/>
      <c r="DFP4" s="52"/>
      <c r="DFQ4" s="52"/>
      <c r="DFR4" s="52"/>
      <c r="DFS4" s="52"/>
      <c r="DFT4" s="52"/>
      <c r="DFU4" s="52"/>
      <c r="DFV4" s="52"/>
      <c r="DFW4" s="52"/>
      <c r="DFX4" s="52"/>
      <c r="DFY4" s="52"/>
      <c r="DFZ4" s="52"/>
      <c r="DGA4" s="52"/>
      <c r="DGB4" s="52"/>
      <c r="DGC4" s="52"/>
      <c r="DGD4" s="52"/>
      <c r="DGE4" s="52"/>
      <c r="DGF4" s="52"/>
      <c r="DGG4" s="52"/>
      <c r="DGH4" s="52"/>
      <c r="DGI4" s="52"/>
      <c r="DGJ4" s="52"/>
      <c r="DGK4" s="52"/>
      <c r="DGL4" s="52"/>
      <c r="DGM4" s="52"/>
      <c r="DGN4" s="52"/>
      <c r="DGO4" s="52"/>
      <c r="DGP4" s="52"/>
      <c r="DGQ4" s="52"/>
      <c r="DGR4" s="52"/>
      <c r="DGS4" s="52"/>
      <c r="DGT4" s="52"/>
      <c r="DGU4" s="52"/>
      <c r="DGV4" s="52"/>
      <c r="DGW4" s="52"/>
      <c r="DGX4" s="52"/>
      <c r="DGY4" s="52"/>
      <c r="DGZ4" s="52"/>
      <c r="DHA4" s="52"/>
      <c r="DHB4" s="52"/>
      <c r="DHC4" s="52"/>
      <c r="DHD4" s="52"/>
      <c r="DHE4" s="52"/>
      <c r="DHF4" s="52"/>
      <c r="DHG4" s="52"/>
      <c r="DHH4" s="52"/>
      <c r="DHI4" s="52"/>
      <c r="DHJ4" s="52"/>
      <c r="DHK4" s="52"/>
      <c r="DHL4" s="52"/>
      <c r="DHM4" s="52"/>
      <c r="DHN4" s="52"/>
      <c r="DHO4" s="52"/>
      <c r="DHP4" s="52"/>
      <c r="DHQ4" s="52"/>
      <c r="DHR4" s="52"/>
      <c r="DHS4" s="52"/>
      <c r="DHT4" s="52"/>
      <c r="DHU4" s="52"/>
      <c r="DHV4" s="52"/>
      <c r="DHW4" s="52"/>
      <c r="DHX4" s="52"/>
      <c r="DHY4" s="52"/>
      <c r="DHZ4" s="52"/>
      <c r="DIA4" s="52"/>
      <c r="DIB4" s="52"/>
      <c r="DIC4" s="52"/>
      <c r="DID4" s="52"/>
      <c r="DIE4" s="52"/>
      <c r="DIF4" s="52"/>
      <c r="DIG4" s="52"/>
      <c r="DIH4" s="52"/>
      <c r="DII4" s="52"/>
      <c r="DIJ4" s="52"/>
      <c r="DIK4" s="52"/>
      <c r="DIL4" s="52"/>
      <c r="DIM4" s="52"/>
      <c r="DIN4" s="52"/>
      <c r="DIO4" s="52"/>
      <c r="DIP4" s="52"/>
      <c r="DIQ4" s="52"/>
      <c r="DIR4" s="52"/>
      <c r="DIS4" s="52"/>
      <c r="DIT4" s="52"/>
      <c r="DIU4" s="52"/>
      <c r="DIV4" s="52"/>
      <c r="DIW4" s="52"/>
      <c r="DIX4" s="52"/>
      <c r="DIY4" s="52"/>
      <c r="DIZ4" s="52"/>
      <c r="DJA4" s="52"/>
      <c r="DJB4" s="52"/>
      <c r="DJC4" s="52"/>
      <c r="DJD4" s="52"/>
      <c r="DJE4" s="52"/>
      <c r="DJF4" s="52"/>
      <c r="DJG4" s="52"/>
      <c r="DJH4" s="52"/>
      <c r="DJI4" s="52"/>
      <c r="DJJ4" s="52"/>
      <c r="DJK4" s="52"/>
      <c r="DJL4" s="52"/>
      <c r="DJM4" s="52"/>
      <c r="DJN4" s="52"/>
      <c r="DJO4" s="52"/>
      <c r="DJP4" s="52"/>
      <c r="DJQ4" s="52"/>
      <c r="DJR4" s="52"/>
      <c r="DJS4" s="52"/>
      <c r="DJT4" s="52"/>
      <c r="DJU4" s="52"/>
      <c r="DJV4" s="52"/>
      <c r="DJW4" s="52"/>
      <c r="DJX4" s="52"/>
      <c r="DJY4" s="52"/>
      <c r="DJZ4" s="52"/>
      <c r="DKA4" s="52"/>
      <c r="DKB4" s="52"/>
      <c r="DKC4" s="52"/>
      <c r="DKD4" s="52"/>
      <c r="DKE4" s="52"/>
      <c r="DKF4" s="52"/>
      <c r="DKG4" s="52"/>
      <c r="DKH4" s="52"/>
      <c r="DKI4" s="52"/>
      <c r="DKJ4" s="52"/>
      <c r="DKK4" s="52"/>
      <c r="DKL4" s="52"/>
      <c r="DKM4" s="52"/>
      <c r="DKN4" s="52"/>
      <c r="DKO4" s="52"/>
      <c r="DKP4" s="52"/>
      <c r="DKQ4" s="52"/>
      <c r="DKR4" s="52"/>
      <c r="DKS4" s="52"/>
      <c r="DKT4" s="52"/>
      <c r="DKU4" s="52"/>
      <c r="DKV4" s="52"/>
      <c r="DKW4" s="52"/>
      <c r="DKX4" s="52"/>
      <c r="DKY4" s="52"/>
      <c r="DKZ4" s="52"/>
      <c r="DLA4" s="52"/>
      <c r="DLB4" s="52"/>
      <c r="DLC4" s="52"/>
      <c r="DLD4" s="52"/>
      <c r="DLE4" s="52"/>
      <c r="DLF4" s="52"/>
      <c r="DLG4" s="52"/>
      <c r="DLH4" s="52"/>
      <c r="DLI4" s="52"/>
      <c r="DLJ4" s="52"/>
      <c r="DLK4" s="52"/>
      <c r="DLL4" s="52"/>
      <c r="DLM4" s="52"/>
      <c r="DLN4" s="52"/>
      <c r="DLO4" s="52"/>
      <c r="DLP4" s="52"/>
      <c r="DLQ4" s="52"/>
      <c r="DLR4" s="52"/>
      <c r="DLS4" s="52"/>
      <c r="DLT4" s="52"/>
      <c r="DLU4" s="52"/>
      <c r="DLV4" s="52"/>
      <c r="DLW4" s="52"/>
      <c r="DLX4" s="52"/>
      <c r="DLY4" s="52"/>
      <c r="DLZ4" s="52"/>
      <c r="DMA4" s="52"/>
      <c r="DMB4" s="52"/>
      <c r="DMC4" s="52"/>
      <c r="DMD4" s="52"/>
      <c r="DME4" s="52"/>
      <c r="DMF4" s="52"/>
      <c r="DMG4" s="52"/>
      <c r="DMH4" s="52"/>
      <c r="DMI4" s="52"/>
      <c r="DMJ4" s="52"/>
      <c r="DMK4" s="52"/>
      <c r="DML4" s="52"/>
      <c r="DMM4" s="52"/>
      <c r="DMN4" s="52"/>
      <c r="DMO4" s="52"/>
      <c r="DMP4" s="52"/>
      <c r="DMQ4" s="52"/>
      <c r="DMR4" s="52"/>
      <c r="DMS4" s="52"/>
      <c r="DMT4" s="52"/>
      <c r="DMU4" s="52"/>
      <c r="DMV4" s="52"/>
      <c r="DMW4" s="52"/>
      <c r="DMX4" s="52"/>
      <c r="DMY4" s="52"/>
      <c r="DMZ4" s="52"/>
      <c r="DNA4" s="52"/>
      <c r="DNB4" s="52"/>
      <c r="DNC4" s="52"/>
      <c r="DND4" s="52"/>
      <c r="DNE4" s="52"/>
      <c r="DNF4" s="52"/>
      <c r="DNG4" s="52"/>
      <c r="DNH4" s="52"/>
      <c r="DNI4" s="52"/>
      <c r="DNJ4" s="52"/>
      <c r="DNK4" s="52"/>
      <c r="DNL4" s="52"/>
      <c r="DNM4" s="52"/>
      <c r="DNN4" s="52"/>
      <c r="DNO4" s="52"/>
      <c r="DNP4" s="52"/>
      <c r="DNQ4" s="52"/>
      <c r="DNR4" s="52"/>
      <c r="DNS4" s="52"/>
      <c r="DNT4" s="52"/>
      <c r="DNU4" s="52"/>
      <c r="DNV4" s="52"/>
      <c r="DNW4" s="52"/>
      <c r="DNX4" s="52"/>
      <c r="DNY4" s="52"/>
      <c r="DNZ4" s="52"/>
      <c r="DOA4" s="52"/>
      <c r="DOB4" s="52"/>
      <c r="DOC4" s="52"/>
      <c r="DOD4" s="52"/>
      <c r="DOE4" s="52"/>
      <c r="DOF4" s="52"/>
      <c r="DOG4" s="52"/>
      <c r="DOH4" s="52"/>
      <c r="DOI4" s="52"/>
      <c r="DOJ4" s="52"/>
      <c r="DOK4" s="52"/>
      <c r="DOL4" s="52"/>
      <c r="DOM4" s="52"/>
      <c r="DON4" s="52"/>
      <c r="DOO4" s="52"/>
      <c r="DOP4" s="52"/>
      <c r="DOQ4" s="52"/>
      <c r="DOR4" s="52"/>
      <c r="DOS4" s="52"/>
      <c r="DOT4" s="52"/>
      <c r="DOU4" s="52"/>
      <c r="DOV4" s="52"/>
      <c r="DOW4" s="52"/>
      <c r="DOX4" s="52"/>
      <c r="DOY4" s="52"/>
      <c r="DOZ4" s="52"/>
      <c r="DPA4" s="52"/>
      <c r="DPB4" s="52"/>
      <c r="DPC4" s="52"/>
      <c r="DPD4" s="52"/>
      <c r="DPE4" s="52"/>
      <c r="DPF4" s="52"/>
      <c r="DPG4" s="52"/>
      <c r="DPH4" s="52"/>
      <c r="DPI4" s="52"/>
      <c r="DPJ4" s="52"/>
      <c r="DPK4" s="52"/>
      <c r="DPL4" s="52"/>
      <c r="DPM4" s="52"/>
      <c r="DPN4" s="52"/>
      <c r="DPO4" s="52"/>
      <c r="DPP4" s="52"/>
      <c r="DPQ4" s="52"/>
      <c r="DPR4" s="52"/>
      <c r="DPS4" s="52"/>
      <c r="DPT4" s="52"/>
      <c r="DPU4" s="52"/>
      <c r="DPV4" s="52"/>
      <c r="DPW4" s="52"/>
      <c r="DPX4" s="52"/>
      <c r="DPY4" s="52"/>
      <c r="DPZ4" s="52"/>
      <c r="DQA4" s="52"/>
      <c r="DQB4" s="52"/>
      <c r="DQC4" s="52"/>
      <c r="DQD4" s="52"/>
      <c r="DQE4" s="52"/>
      <c r="DQF4" s="52"/>
      <c r="DQG4" s="52"/>
      <c r="DQH4" s="52"/>
      <c r="DQI4" s="52"/>
      <c r="DQJ4" s="52"/>
      <c r="DQK4" s="52"/>
      <c r="DQL4" s="52"/>
      <c r="DQM4" s="52"/>
      <c r="DQN4" s="52"/>
      <c r="DQO4" s="52"/>
      <c r="DQP4" s="52"/>
      <c r="DQQ4" s="52"/>
      <c r="DQR4" s="52"/>
      <c r="DQS4" s="52"/>
      <c r="DQT4" s="52"/>
      <c r="DQU4" s="52"/>
      <c r="DQV4" s="52"/>
      <c r="DQW4" s="52"/>
      <c r="DQX4" s="52"/>
      <c r="DQY4" s="52"/>
      <c r="DQZ4" s="52"/>
      <c r="DRA4" s="52"/>
      <c r="DRB4" s="52"/>
      <c r="DRC4" s="52"/>
      <c r="DRD4" s="52"/>
      <c r="DRE4" s="52"/>
      <c r="DRF4" s="52"/>
      <c r="DRG4" s="52"/>
      <c r="DRH4" s="52"/>
      <c r="DRI4" s="52"/>
      <c r="DRJ4" s="52"/>
      <c r="DRK4" s="52"/>
      <c r="DRL4" s="52"/>
      <c r="DRM4" s="52"/>
      <c r="DRN4" s="52"/>
      <c r="DRO4" s="52"/>
      <c r="DRP4" s="52"/>
      <c r="DRQ4" s="52"/>
      <c r="DRR4" s="52"/>
      <c r="DRS4" s="52"/>
      <c r="DRT4" s="52"/>
      <c r="DRU4" s="52"/>
      <c r="DRV4" s="52"/>
      <c r="DRW4" s="52"/>
      <c r="DRX4" s="52"/>
      <c r="DRY4" s="52"/>
      <c r="DRZ4" s="52"/>
      <c r="DSA4" s="52"/>
      <c r="DSB4" s="52"/>
      <c r="DSC4" s="52"/>
      <c r="DSD4" s="52"/>
      <c r="DSE4" s="52"/>
      <c r="DSF4" s="52"/>
      <c r="DSG4" s="52"/>
      <c r="DSH4" s="52"/>
      <c r="DSI4" s="52"/>
      <c r="DSJ4" s="52"/>
      <c r="DSK4" s="52"/>
      <c r="DSL4" s="52"/>
      <c r="DSM4" s="52"/>
      <c r="DSN4" s="52"/>
      <c r="DSO4" s="52"/>
      <c r="DSP4" s="52"/>
      <c r="DSQ4" s="52"/>
      <c r="DSR4" s="52"/>
      <c r="DSS4" s="52"/>
      <c r="DST4" s="52"/>
      <c r="DSU4" s="52"/>
      <c r="DSV4" s="52"/>
      <c r="DSW4" s="52"/>
      <c r="DSX4" s="52"/>
      <c r="DSY4" s="52"/>
      <c r="DSZ4" s="52"/>
      <c r="DTA4" s="52"/>
      <c r="DTB4" s="52"/>
      <c r="DTC4" s="52"/>
      <c r="DTD4" s="52"/>
      <c r="DTE4" s="52"/>
      <c r="DTF4" s="52"/>
      <c r="DTG4" s="52"/>
      <c r="DTH4" s="52"/>
      <c r="DTI4" s="52"/>
      <c r="DTJ4" s="52"/>
      <c r="DTK4" s="52"/>
      <c r="DTL4" s="52"/>
      <c r="DTM4" s="52"/>
      <c r="DTN4" s="52"/>
      <c r="DTO4" s="52"/>
      <c r="DTP4" s="52"/>
      <c r="DTQ4" s="52"/>
      <c r="DTR4" s="52"/>
      <c r="DTS4" s="52"/>
      <c r="DTT4" s="52"/>
      <c r="DTU4" s="52"/>
      <c r="DTV4" s="52"/>
      <c r="DTW4" s="52"/>
      <c r="DTX4" s="52"/>
      <c r="DTY4" s="52"/>
      <c r="DTZ4" s="52"/>
      <c r="DUA4" s="52"/>
      <c r="DUB4" s="52"/>
      <c r="DUC4" s="52"/>
      <c r="DUD4" s="52"/>
      <c r="DUE4" s="52"/>
      <c r="DUF4" s="52"/>
      <c r="DUG4" s="52"/>
      <c r="DUH4" s="52"/>
      <c r="DUI4" s="52"/>
      <c r="DUJ4" s="52"/>
      <c r="DUK4" s="52"/>
      <c r="DUL4" s="52"/>
      <c r="DUM4" s="52"/>
      <c r="DUN4" s="52"/>
      <c r="DUO4" s="52"/>
      <c r="DUP4" s="52"/>
      <c r="DUQ4" s="52"/>
      <c r="DUR4" s="52"/>
      <c r="DUS4" s="52"/>
      <c r="DUT4" s="52"/>
      <c r="DUU4" s="52"/>
      <c r="DUV4" s="52"/>
      <c r="DUW4" s="52"/>
      <c r="DUX4" s="52"/>
      <c r="DUY4" s="52"/>
      <c r="DUZ4" s="52"/>
      <c r="DVA4" s="52"/>
      <c r="DVB4" s="52"/>
      <c r="DVC4" s="52"/>
      <c r="DVD4" s="52"/>
      <c r="DVE4" s="52"/>
      <c r="DVF4" s="52"/>
      <c r="DVG4" s="52"/>
      <c r="DVH4" s="52"/>
      <c r="DVI4" s="52"/>
      <c r="DVJ4" s="52"/>
      <c r="DVK4" s="52"/>
      <c r="DVL4" s="52"/>
      <c r="DVM4" s="52"/>
      <c r="DVN4" s="52"/>
      <c r="DVO4" s="52"/>
      <c r="DVP4" s="52"/>
      <c r="DVQ4" s="52"/>
      <c r="DVR4" s="52"/>
      <c r="DVS4" s="52"/>
      <c r="DVT4" s="52"/>
      <c r="DVU4" s="52"/>
      <c r="DVV4" s="52"/>
      <c r="DVW4" s="52"/>
      <c r="DVX4" s="52"/>
      <c r="DVY4" s="52"/>
      <c r="DVZ4" s="52"/>
      <c r="DWA4" s="52"/>
      <c r="DWB4" s="52"/>
      <c r="DWC4" s="52"/>
      <c r="DWD4" s="52"/>
      <c r="DWE4" s="52"/>
      <c r="DWF4" s="52"/>
      <c r="DWG4" s="52"/>
      <c r="DWH4" s="52"/>
      <c r="DWI4" s="52"/>
      <c r="DWJ4" s="52"/>
      <c r="DWK4" s="52"/>
      <c r="DWL4" s="52"/>
      <c r="DWM4" s="52"/>
      <c r="DWN4" s="52"/>
      <c r="DWO4" s="52"/>
      <c r="DWP4" s="52"/>
      <c r="DWQ4" s="52"/>
      <c r="DWR4" s="52"/>
      <c r="DWS4" s="52"/>
      <c r="DWT4" s="52"/>
      <c r="DWU4" s="52"/>
      <c r="DWV4" s="52"/>
      <c r="DWW4" s="52"/>
      <c r="DWX4" s="52"/>
      <c r="DWY4" s="52"/>
      <c r="DWZ4" s="52"/>
      <c r="DXA4" s="52"/>
      <c r="DXB4" s="52"/>
      <c r="DXC4" s="52"/>
      <c r="DXD4" s="52"/>
      <c r="DXE4" s="52"/>
      <c r="DXF4" s="52"/>
      <c r="DXG4" s="52"/>
      <c r="DXH4" s="52"/>
      <c r="DXI4" s="52"/>
      <c r="DXJ4" s="52"/>
      <c r="DXK4" s="52"/>
      <c r="DXL4" s="52"/>
      <c r="DXM4" s="52"/>
      <c r="DXN4" s="52"/>
      <c r="DXO4" s="52"/>
      <c r="DXP4" s="52"/>
      <c r="DXQ4" s="52"/>
      <c r="DXR4" s="52"/>
      <c r="DXS4" s="52"/>
      <c r="DXT4" s="52"/>
      <c r="DXU4" s="52"/>
      <c r="DXV4" s="52"/>
      <c r="DXW4" s="52"/>
      <c r="DXX4" s="52"/>
      <c r="DXY4" s="52"/>
      <c r="DXZ4" s="52"/>
      <c r="DYA4" s="52"/>
      <c r="DYB4" s="52"/>
      <c r="DYC4" s="52"/>
      <c r="DYD4" s="52"/>
      <c r="DYE4" s="52"/>
      <c r="DYF4" s="52"/>
      <c r="DYG4" s="52"/>
      <c r="DYH4" s="52"/>
      <c r="DYI4" s="52"/>
      <c r="DYJ4" s="52"/>
      <c r="DYK4" s="52"/>
      <c r="DYL4" s="52"/>
      <c r="DYM4" s="52"/>
      <c r="DYN4" s="52"/>
      <c r="DYO4" s="52"/>
      <c r="DYP4" s="52"/>
      <c r="DYQ4" s="52"/>
      <c r="DYR4" s="52"/>
      <c r="DYS4" s="52"/>
      <c r="DYT4" s="52"/>
      <c r="DYU4" s="52"/>
      <c r="DYV4" s="52"/>
      <c r="DYW4" s="52"/>
      <c r="DYX4" s="52"/>
      <c r="DYY4" s="52"/>
      <c r="DYZ4" s="52"/>
      <c r="DZA4" s="52"/>
      <c r="DZB4" s="52"/>
      <c r="DZC4" s="52"/>
      <c r="DZD4" s="52"/>
      <c r="DZE4" s="52"/>
      <c r="DZF4" s="52"/>
      <c r="DZG4" s="52"/>
      <c r="DZH4" s="52"/>
      <c r="DZI4" s="52"/>
      <c r="DZJ4" s="52"/>
      <c r="DZK4" s="52"/>
      <c r="DZL4" s="52"/>
      <c r="DZM4" s="52"/>
      <c r="DZN4" s="52"/>
      <c r="DZO4" s="52"/>
      <c r="DZP4" s="52"/>
      <c r="DZQ4" s="52"/>
      <c r="DZR4" s="52"/>
      <c r="DZS4" s="52"/>
      <c r="DZT4" s="52"/>
      <c r="DZU4" s="52"/>
      <c r="DZV4" s="52"/>
      <c r="DZW4" s="52"/>
      <c r="DZX4" s="52"/>
      <c r="DZY4" s="52"/>
      <c r="DZZ4" s="52"/>
      <c r="EAA4" s="52"/>
      <c r="EAB4" s="52"/>
      <c r="EAC4" s="52"/>
      <c r="EAD4" s="52"/>
      <c r="EAE4" s="52"/>
      <c r="EAF4" s="52"/>
      <c r="EAG4" s="52"/>
      <c r="EAH4" s="52"/>
      <c r="EAI4" s="52"/>
      <c r="EAJ4" s="52"/>
      <c r="EAK4" s="52"/>
      <c r="EAL4" s="52"/>
      <c r="EAM4" s="52"/>
      <c r="EAN4" s="52"/>
      <c r="EAO4" s="52"/>
      <c r="EAP4" s="52"/>
      <c r="EAQ4" s="52"/>
      <c r="EAR4" s="52"/>
      <c r="EAS4" s="52"/>
      <c r="EAT4" s="52"/>
      <c r="EAU4" s="52"/>
      <c r="EAV4" s="52"/>
      <c r="EAW4" s="52"/>
      <c r="EAX4" s="52"/>
      <c r="EAY4" s="52"/>
      <c r="EAZ4" s="52"/>
      <c r="EBA4" s="52"/>
      <c r="EBB4" s="52"/>
      <c r="EBC4" s="52"/>
      <c r="EBD4" s="52"/>
      <c r="EBE4" s="52"/>
      <c r="EBF4" s="52"/>
      <c r="EBG4" s="52"/>
      <c r="EBH4" s="52"/>
      <c r="EBI4" s="52"/>
      <c r="EBJ4" s="52"/>
      <c r="EBK4" s="52"/>
      <c r="EBL4" s="52"/>
      <c r="EBM4" s="52"/>
      <c r="EBN4" s="52"/>
      <c r="EBO4" s="52"/>
      <c r="EBP4" s="52"/>
      <c r="EBQ4" s="52"/>
      <c r="EBR4" s="52"/>
      <c r="EBS4" s="52"/>
      <c r="EBT4" s="52"/>
      <c r="EBU4" s="52"/>
      <c r="EBV4" s="52"/>
      <c r="EBW4" s="52"/>
      <c r="EBX4" s="52"/>
      <c r="EBY4" s="52"/>
      <c r="EBZ4" s="52"/>
      <c r="ECA4" s="52"/>
      <c r="ECB4" s="52"/>
      <c r="ECC4" s="52"/>
      <c r="ECD4" s="52"/>
      <c r="ECE4" s="52"/>
      <c r="ECF4" s="52"/>
      <c r="ECG4" s="52"/>
      <c r="ECH4" s="52"/>
      <c r="ECI4" s="52"/>
      <c r="ECJ4" s="52"/>
      <c r="ECK4" s="52"/>
      <c r="ECL4" s="52"/>
      <c r="ECM4" s="52"/>
      <c r="ECN4" s="52"/>
      <c r="ECO4" s="52"/>
      <c r="ECP4" s="52"/>
      <c r="ECQ4" s="52"/>
      <c r="ECR4" s="52"/>
      <c r="ECS4" s="52"/>
      <c r="ECT4" s="52"/>
      <c r="ECU4" s="52"/>
      <c r="ECV4" s="52"/>
      <c r="ECW4" s="52"/>
      <c r="ECX4" s="52"/>
      <c r="ECY4" s="52"/>
      <c r="ECZ4" s="52"/>
      <c r="EDA4" s="52"/>
      <c r="EDB4" s="52"/>
      <c r="EDC4" s="52"/>
      <c r="EDD4" s="52"/>
      <c r="EDE4" s="52"/>
      <c r="EDF4" s="52"/>
      <c r="EDG4" s="52"/>
      <c r="EDH4" s="52"/>
      <c r="EDI4" s="52"/>
      <c r="EDJ4" s="52"/>
      <c r="EDK4" s="52"/>
      <c r="EDL4" s="52"/>
      <c r="EDM4" s="52"/>
      <c r="EDN4" s="52"/>
      <c r="EDO4" s="52"/>
      <c r="EDP4" s="52"/>
      <c r="EDQ4" s="52"/>
      <c r="EDR4" s="52"/>
      <c r="EDS4" s="52"/>
      <c r="EDT4" s="52"/>
      <c r="EDU4" s="52"/>
      <c r="EDV4" s="52"/>
      <c r="EDW4" s="52"/>
      <c r="EDX4" s="52"/>
      <c r="EDY4" s="52"/>
      <c r="EDZ4" s="52"/>
      <c r="EEA4" s="52"/>
      <c r="EEB4" s="52"/>
      <c r="EEC4" s="52"/>
      <c r="EED4" s="52"/>
      <c r="EEE4" s="52"/>
      <c r="EEF4" s="52"/>
      <c r="EEG4" s="52"/>
      <c r="EEH4" s="52"/>
      <c r="EEI4" s="52"/>
      <c r="EEJ4" s="52"/>
      <c r="EEK4" s="52"/>
      <c r="EEL4" s="52"/>
      <c r="EEM4" s="52"/>
      <c r="EEN4" s="52"/>
      <c r="EEO4" s="52"/>
      <c r="EEP4" s="52"/>
      <c r="EEQ4" s="52"/>
      <c r="EER4" s="52"/>
      <c r="EES4" s="52"/>
      <c r="EET4" s="52"/>
      <c r="EEU4" s="52"/>
      <c r="EEV4" s="52"/>
      <c r="EEW4" s="52"/>
      <c r="EEX4" s="52"/>
      <c r="EEY4" s="52"/>
      <c r="EEZ4" s="52"/>
      <c r="EFA4" s="52"/>
      <c r="EFB4" s="52"/>
      <c r="EFC4" s="52"/>
      <c r="EFD4" s="52"/>
      <c r="EFE4" s="52"/>
      <c r="EFF4" s="52"/>
      <c r="EFG4" s="52"/>
      <c r="EFH4" s="52"/>
      <c r="EFI4" s="52"/>
      <c r="EFJ4" s="52"/>
      <c r="EFK4" s="52"/>
      <c r="EFL4" s="52"/>
      <c r="EFM4" s="52"/>
      <c r="EFN4" s="52"/>
      <c r="EFO4" s="52"/>
      <c r="EFP4" s="52"/>
      <c r="EFQ4" s="52"/>
      <c r="EFR4" s="52"/>
      <c r="EFS4" s="52"/>
      <c r="EFT4" s="52"/>
      <c r="EFU4" s="52"/>
      <c r="EFV4" s="52"/>
      <c r="EFW4" s="52"/>
      <c r="EFX4" s="52"/>
      <c r="EFY4" s="52"/>
      <c r="EFZ4" s="52"/>
      <c r="EGA4" s="52"/>
      <c r="EGB4" s="52"/>
      <c r="EGC4" s="52"/>
      <c r="EGD4" s="52"/>
      <c r="EGE4" s="52"/>
      <c r="EGF4" s="52"/>
      <c r="EGG4" s="52"/>
      <c r="EGH4" s="52"/>
      <c r="EGI4" s="52"/>
      <c r="EGJ4" s="52"/>
      <c r="EGK4" s="52"/>
      <c r="EGL4" s="52"/>
      <c r="EGM4" s="52"/>
      <c r="EGN4" s="52"/>
      <c r="EGO4" s="52"/>
      <c r="EGP4" s="52"/>
      <c r="EGQ4" s="52"/>
      <c r="EGR4" s="52"/>
      <c r="EGS4" s="52"/>
      <c r="EGT4" s="52"/>
      <c r="EGU4" s="52"/>
      <c r="EGV4" s="52"/>
      <c r="EGW4" s="52"/>
      <c r="EGX4" s="52"/>
      <c r="EGY4" s="52"/>
      <c r="EGZ4" s="52"/>
      <c r="EHA4" s="52"/>
      <c r="EHB4" s="52"/>
      <c r="EHC4" s="52"/>
      <c r="EHD4" s="52"/>
      <c r="EHE4" s="52"/>
      <c r="EHF4" s="52"/>
      <c r="EHG4" s="52"/>
      <c r="EHH4" s="52"/>
      <c r="EHI4" s="52"/>
      <c r="EHJ4" s="52"/>
      <c r="EHK4" s="52"/>
      <c r="EHL4" s="52"/>
      <c r="EHM4" s="52"/>
      <c r="EHN4" s="52"/>
      <c r="EHO4" s="52"/>
      <c r="EHP4" s="52"/>
      <c r="EHQ4" s="52"/>
      <c r="EHR4" s="52"/>
      <c r="EHS4" s="52"/>
      <c r="EHT4" s="52"/>
      <c r="EHU4" s="52"/>
      <c r="EHV4" s="52"/>
      <c r="EHW4" s="52"/>
      <c r="EHX4" s="52"/>
      <c r="EHY4" s="52"/>
      <c r="EHZ4" s="52"/>
      <c r="EIA4" s="52"/>
      <c r="EIB4" s="52"/>
      <c r="EIC4" s="52"/>
      <c r="EID4" s="52"/>
      <c r="EIE4" s="52"/>
      <c r="EIF4" s="52"/>
      <c r="EIG4" s="52"/>
      <c r="EIH4" s="52"/>
      <c r="EII4" s="52"/>
      <c r="EIJ4" s="52"/>
      <c r="EIK4" s="52"/>
      <c r="EIL4" s="52"/>
      <c r="EIM4" s="52"/>
      <c r="EIN4" s="52"/>
      <c r="EIO4" s="52"/>
      <c r="EIP4" s="52"/>
      <c r="EIQ4" s="52"/>
      <c r="EIR4" s="52"/>
      <c r="EIS4" s="52"/>
      <c r="EIT4" s="52"/>
      <c r="EIU4" s="52"/>
      <c r="EIV4" s="52"/>
      <c r="EIW4" s="52"/>
      <c r="EIX4" s="52"/>
      <c r="EIY4" s="52"/>
      <c r="EIZ4" s="52"/>
      <c r="EJA4" s="52"/>
      <c r="EJB4" s="52"/>
      <c r="EJC4" s="52"/>
      <c r="EJD4" s="52"/>
      <c r="EJE4" s="52"/>
      <c r="EJF4" s="52"/>
      <c r="EJG4" s="52"/>
      <c r="EJH4" s="52"/>
      <c r="EJI4" s="52"/>
      <c r="EJJ4" s="52"/>
      <c r="EJK4" s="52"/>
      <c r="EJL4" s="52"/>
      <c r="EJM4" s="52"/>
      <c r="EJN4" s="52"/>
      <c r="EJO4" s="52"/>
      <c r="EJP4" s="52"/>
      <c r="EJQ4" s="52"/>
      <c r="EJR4" s="52"/>
      <c r="EJS4" s="52"/>
      <c r="EJT4" s="52"/>
      <c r="EJU4" s="52"/>
      <c r="EJV4" s="52"/>
      <c r="EJW4" s="52"/>
      <c r="EJX4" s="52"/>
      <c r="EJY4" s="52"/>
      <c r="EJZ4" s="52"/>
      <c r="EKA4" s="52"/>
      <c r="EKB4" s="52"/>
      <c r="EKC4" s="52"/>
      <c r="EKD4" s="52"/>
      <c r="EKE4" s="52"/>
      <c r="EKF4" s="52"/>
      <c r="EKG4" s="52"/>
      <c r="EKH4" s="52"/>
      <c r="EKI4" s="52"/>
      <c r="EKJ4" s="52"/>
      <c r="EKK4" s="52"/>
      <c r="EKL4" s="52"/>
      <c r="EKM4" s="52"/>
      <c r="EKN4" s="52"/>
      <c r="EKO4" s="52"/>
      <c r="EKP4" s="52"/>
      <c r="EKQ4" s="52"/>
      <c r="EKR4" s="52"/>
      <c r="EKS4" s="52"/>
      <c r="EKT4" s="52"/>
      <c r="EKU4" s="52"/>
      <c r="EKV4" s="52"/>
      <c r="EKW4" s="52"/>
      <c r="EKX4" s="52"/>
      <c r="EKY4" s="52"/>
      <c r="EKZ4" s="52"/>
      <c r="ELA4" s="52"/>
      <c r="ELB4" s="52"/>
      <c r="ELC4" s="52"/>
      <c r="ELD4" s="52"/>
      <c r="ELE4" s="52"/>
      <c r="ELF4" s="52"/>
      <c r="ELG4" s="52"/>
      <c r="ELH4" s="52"/>
      <c r="ELI4" s="52"/>
      <c r="ELJ4" s="52"/>
      <c r="ELK4" s="52"/>
      <c r="ELL4" s="52"/>
      <c r="ELM4" s="52"/>
      <c r="ELN4" s="52"/>
      <c r="ELO4" s="52"/>
      <c r="ELP4" s="52"/>
      <c r="ELQ4" s="52"/>
      <c r="ELR4" s="52"/>
      <c r="ELS4" s="52"/>
      <c r="ELT4" s="52"/>
      <c r="ELU4" s="52"/>
      <c r="ELV4" s="52"/>
      <c r="ELW4" s="52"/>
      <c r="ELX4" s="52"/>
      <c r="ELY4" s="52"/>
      <c r="ELZ4" s="52"/>
      <c r="EMA4" s="52"/>
      <c r="EMB4" s="52"/>
      <c r="EMC4" s="52"/>
      <c r="EMD4" s="52"/>
      <c r="EME4" s="52"/>
      <c r="EMF4" s="52"/>
      <c r="EMG4" s="52"/>
      <c r="EMH4" s="52"/>
      <c r="EMI4" s="52"/>
      <c r="EMJ4" s="52"/>
      <c r="EMK4" s="52"/>
      <c r="EML4" s="52"/>
      <c r="EMM4" s="52"/>
      <c r="EMN4" s="52"/>
      <c r="EMO4" s="52"/>
      <c r="EMP4" s="52"/>
      <c r="EMQ4" s="52"/>
      <c r="EMR4" s="52"/>
      <c r="EMS4" s="52"/>
      <c r="EMT4" s="52"/>
      <c r="EMU4" s="52"/>
      <c r="EMV4" s="52"/>
      <c r="EMW4" s="52"/>
      <c r="EMX4" s="52"/>
      <c r="EMY4" s="52"/>
      <c r="EMZ4" s="52"/>
      <c r="ENA4" s="52"/>
      <c r="ENB4" s="52"/>
      <c r="ENC4" s="52"/>
      <c r="END4" s="52"/>
      <c r="ENE4" s="52"/>
      <c r="ENF4" s="52"/>
      <c r="ENG4" s="52"/>
      <c r="ENH4" s="52"/>
      <c r="ENI4" s="52"/>
      <c r="ENJ4" s="52"/>
      <c r="ENK4" s="52"/>
      <c r="ENL4" s="52"/>
      <c r="ENM4" s="52"/>
      <c r="ENN4" s="52"/>
      <c r="ENO4" s="52"/>
      <c r="ENP4" s="52"/>
      <c r="ENQ4" s="52"/>
      <c r="ENR4" s="52"/>
      <c r="ENS4" s="52"/>
      <c r="ENT4" s="52"/>
      <c r="ENU4" s="52"/>
      <c r="ENV4" s="52"/>
      <c r="ENW4" s="52"/>
      <c r="ENX4" s="52"/>
      <c r="ENY4" s="52"/>
      <c r="ENZ4" s="52"/>
      <c r="EOA4" s="52"/>
      <c r="EOB4" s="52"/>
      <c r="EOC4" s="52"/>
      <c r="EOD4" s="52"/>
      <c r="EOE4" s="52"/>
      <c r="EOF4" s="52"/>
      <c r="EOG4" s="52"/>
      <c r="EOH4" s="52"/>
      <c r="EOI4" s="52"/>
      <c r="EOJ4" s="52"/>
      <c r="EOK4" s="52"/>
      <c r="EOL4" s="52"/>
      <c r="EOM4" s="52"/>
      <c r="EON4" s="52"/>
      <c r="EOO4" s="52"/>
      <c r="EOP4" s="52"/>
      <c r="EOQ4" s="52"/>
      <c r="EOR4" s="52"/>
      <c r="EOS4" s="52"/>
      <c r="EOT4" s="52"/>
      <c r="EOU4" s="52"/>
      <c r="EOV4" s="52"/>
      <c r="EOW4" s="52"/>
      <c r="EOX4" s="52"/>
      <c r="EOY4" s="52"/>
      <c r="EOZ4" s="52"/>
      <c r="EPA4" s="52"/>
      <c r="EPB4" s="52"/>
      <c r="EPC4" s="52"/>
      <c r="EPD4" s="52"/>
      <c r="EPE4" s="52"/>
      <c r="EPF4" s="52"/>
      <c r="EPG4" s="52"/>
      <c r="EPH4" s="52"/>
      <c r="EPI4" s="52"/>
      <c r="EPJ4" s="52"/>
      <c r="EPK4" s="52"/>
      <c r="EPL4" s="52"/>
      <c r="EPM4" s="52"/>
      <c r="EPN4" s="52"/>
      <c r="EPO4" s="52"/>
      <c r="EPP4" s="52"/>
      <c r="EPQ4" s="52"/>
      <c r="EPR4" s="52"/>
      <c r="EPS4" s="52"/>
      <c r="EPT4" s="52"/>
      <c r="EPU4" s="52"/>
      <c r="EPV4" s="52"/>
      <c r="EPW4" s="52"/>
      <c r="EPX4" s="52"/>
      <c r="EPY4" s="52"/>
      <c r="EPZ4" s="52"/>
      <c r="EQA4" s="52"/>
      <c r="EQB4" s="52"/>
      <c r="EQC4" s="52"/>
      <c r="EQD4" s="52"/>
      <c r="EQE4" s="52"/>
      <c r="EQF4" s="52"/>
      <c r="EQG4" s="52"/>
      <c r="EQH4" s="52"/>
      <c r="EQI4" s="52"/>
      <c r="EQJ4" s="52"/>
      <c r="EQK4" s="52"/>
      <c r="EQL4" s="52"/>
      <c r="EQM4" s="52"/>
      <c r="EQN4" s="52"/>
      <c r="EQO4" s="52"/>
      <c r="EQP4" s="52"/>
      <c r="EQQ4" s="52"/>
      <c r="EQR4" s="52"/>
      <c r="EQS4" s="52"/>
      <c r="EQT4" s="52"/>
      <c r="EQU4" s="52"/>
      <c r="EQV4" s="52"/>
      <c r="EQW4" s="52"/>
      <c r="EQX4" s="52"/>
      <c r="EQY4" s="52"/>
      <c r="EQZ4" s="52"/>
      <c r="ERA4" s="52"/>
      <c r="ERB4" s="52"/>
      <c r="ERC4" s="52"/>
      <c r="ERD4" s="52"/>
      <c r="ERE4" s="52"/>
      <c r="ERF4" s="52"/>
      <c r="ERG4" s="52"/>
      <c r="ERH4" s="52"/>
      <c r="ERI4" s="52"/>
      <c r="ERJ4" s="52"/>
      <c r="ERK4" s="52"/>
      <c r="ERL4" s="52"/>
      <c r="ERM4" s="52"/>
      <c r="ERN4" s="52"/>
      <c r="ERO4" s="52"/>
      <c r="ERP4" s="52"/>
      <c r="ERQ4" s="52"/>
      <c r="ERR4" s="52"/>
      <c r="ERS4" s="52"/>
      <c r="ERT4" s="52"/>
      <c r="ERU4" s="52"/>
      <c r="ERV4" s="52"/>
      <c r="ERW4" s="52"/>
      <c r="ERX4" s="52"/>
      <c r="ERY4" s="52"/>
      <c r="ERZ4" s="52"/>
      <c r="ESA4" s="52"/>
      <c r="ESB4" s="52"/>
      <c r="ESC4" s="52"/>
      <c r="ESD4" s="52"/>
      <c r="ESE4" s="52"/>
      <c r="ESF4" s="52"/>
      <c r="ESG4" s="52"/>
      <c r="ESH4" s="52"/>
      <c r="ESI4" s="52"/>
      <c r="ESJ4" s="52"/>
      <c r="ESK4" s="52"/>
      <c r="ESL4" s="52"/>
      <c r="ESM4" s="52"/>
      <c r="ESN4" s="52"/>
      <c r="ESO4" s="52"/>
      <c r="ESP4" s="52"/>
      <c r="ESQ4" s="52"/>
      <c r="ESR4" s="52"/>
      <c r="ESS4" s="52"/>
      <c r="EST4" s="52"/>
      <c r="ESU4" s="52"/>
      <c r="ESV4" s="52"/>
      <c r="ESW4" s="52"/>
      <c r="ESX4" s="52"/>
      <c r="ESY4" s="52"/>
      <c r="ESZ4" s="52"/>
      <c r="ETA4" s="52"/>
      <c r="ETB4" s="52"/>
      <c r="ETC4" s="52"/>
      <c r="ETD4" s="52"/>
      <c r="ETE4" s="52"/>
      <c r="ETF4" s="52"/>
      <c r="ETG4" s="52"/>
      <c r="ETH4" s="52"/>
      <c r="ETI4" s="52"/>
      <c r="ETJ4" s="52"/>
      <c r="ETK4" s="52"/>
      <c r="ETL4" s="52"/>
      <c r="ETM4" s="52"/>
      <c r="ETN4" s="52"/>
      <c r="ETO4" s="52"/>
      <c r="ETP4" s="52"/>
      <c r="ETQ4" s="52"/>
      <c r="ETR4" s="52"/>
      <c r="ETS4" s="52"/>
      <c r="ETT4" s="52"/>
      <c r="ETU4" s="52"/>
      <c r="ETV4" s="52"/>
      <c r="ETW4" s="52"/>
      <c r="ETX4" s="52"/>
      <c r="ETY4" s="52"/>
      <c r="ETZ4" s="52"/>
      <c r="EUA4" s="52"/>
      <c r="EUB4" s="52"/>
      <c r="EUC4" s="52"/>
      <c r="EUD4" s="52"/>
      <c r="EUE4" s="52"/>
      <c r="EUF4" s="52"/>
      <c r="EUG4" s="52"/>
      <c r="EUH4" s="52"/>
      <c r="EUI4" s="52"/>
      <c r="EUJ4" s="52"/>
      <c r="EUK4" s="52"/>
      <c r="EUL4" s="52"/>
      <c r="EUM4" s="52"/>
      <c r="EUN4" s="52"/>
      <c r="EUO4" s="52"/>
      <c r="EUP4" s="52"/>
      <c r="EUQ4" s="52"/>
      <c r="EUR4" s="52"/>
      <c r="EUS4" s="52"/>
      <c r="EUT4" s="52"/>
      <c r="EUU4" s="52"/>
      <c r="EUV4" s="52"/>
      <c r="EUW4" s="52"/>
      <c r="EUX4" s="52"/>
      <c r="EUY4" s="52"/>
      <c r="EUZ4" s="52"/>
      <c r="EVA4" s="52"/>
      <c r="EVB4" s="52"/>
      <c r="EVC4" s="52"/>
      <c r="EVD4" s="52"/>
      <c r="EVE4" s="52"/>
      <c r="EVF4" s="52"/>
      <c r="EVG4" s="52"/>
      <c r="EVH4" s="52"/>
      <c r="EVI4" s="52"/>
      <c r="EVJ4" s="52"/>
      <c r="EVK4" s="52"/>
      <c r="EVL4" s="52"/>
      <c r="EVM4" s="52"/>
      <c r="EVN4" s="52"/>
      <c r="EVO4" s="52"/>
      <c r="EVP4" s="52"/>
      <c r="EVQ4" s="52"/>
      <c r="EVR4" s="52"/>
      <c r="EVS4" s="52"/>
      <c r="EVT4" s="52"/>
      <c r="EVU4" s="52"/>
      <c r="EVV4" s="52"/>
      <c r="EVW4" s="52"/>
      <c r="EVX4" s="52"/>
      <c r="EVY4" s="52"/>
      <c r="EVZ4" s="52"/>
      <c r="EWA4" s="52"/>
      <c r="EWB4" s="52"/>
      <c r="EWC4" s="52"/>
      <c r="EWD4" s="52"/>
      <c r="EWE4" s="52"/>
      <c r="EWF4" s="52"/>
      <c r="EWG4" s="52"/>
      <c r="EWH4" s="52"/>
      <c r="EWI4" s="52"/>
      <c r="EWJ4" s="52"/>
      <c r="EWK4" s="52"/>
      <c r="EWL4" s="52"/>
      <c r="EWM4" s="52"/>
      <c r="EWN4" s="52"/>
      <c r="EWO4" s="52"/>
      <c r="EWP4" s="52"/>
      <c r="EWQ4" s="52"/>
      <c r="EWR4" s="52"/>
      <c r="EWS4" s="52"/>
      <c r="EWT4" s="52"/>
      <c r="EWU4" s="52"/>
      <c r="EWV4" s="52"/>
      <c r="EWW4" s="52"/>
      <c r="EWX4" s="52"/>
      <c r="EWY4" s="52"/>
      <c r="EWZ4" s="52"/>
      <c r="EXA4" s="52"/>
      <c r="EXB4" s="52"/>
      <c r="EXC4" s="52"/>
      <c r="EXD4" s="52"/>
      <c r="EXE4" s="52"/>
      <c r="EXF4" s="52"/>
      <c r="EXG4" s="52"/>
      <c r="EXH4" s="52"/>
      <c r="EXI4" s="52"/>
      <c r="EXJ4" s="52"/>
      <c r="EXK4" s="52"/>
      <c r="EXL4" s="52"/>
      <c r="EXM4" s="52"/>
      <c r="EXN4" s="52"/>
      <c r="EXO4" s="52"/>
      <c r="EXP4" s="52"/>
      <c r="EXQ4" s="52"/>
      <c r="EXR4" s="52"/>
      <c r="EXS4" s="52"/>
      <c r="EXT4" s="52"/>
      <c r="EXU4" s="52"/>
      <c r="EXV4" s="52"/>
      <c r="EXW4" s="52"/>
      <c r="EXX4" s="52"/>
      <c r="EXY4" s="52"/>
      <c r="EXZ4" s="52"/>
      <c r="EYA4" s="52"/>
      <c r="EYB4" s="52"/>
      <c r="EYC4" s="52"/>
      <c r="EYD4" s="52"/>
      <c r="EYE4" s="52"/>
      <c r="EYF4" s="52"/>
      <c r="EYG4" s="52"/>
      <c r="EYH4" s="52"/>
      <c r="EYI4" s="52"/>
      <c r="EYJ4" s="52"/>
      <c r="EYK4" s="52"/>
      <c r="EYL4" s="52"/>
      <c r="EYM4" s="52"/>
      <c r="EYN4" s="52"/>
      <c r="EYO4" s="52"/>
      <c r="EYP4" s="52"/>
      <c r="EYQ4" s="52"/>
      <c r="EYR4" s="52"/>
      <c r="EYS4" s="52"/>
      <c r="EYT4" s="52"/>
      <c r="EYU4" s="52"/>
      <c r="EYV4" s="52"/>
      <c r="EYW4" s="52"/>
      <c r="EYX4" s="52"/>
      <c r="EYY4" s="52"/>
      <c r="EYZ4" s="52"/>
      <c r="EZA4" s="52"/>
      <c r="EZB4" s="52"/>
      <c r="EZC4" s="52"/>
      <c r="EZD4" s="52"/>
      <c r="EZE4" s="52"/>
      <c r="EZF4" s="52"/>
      <c r="EZG4" s="52"/>
      <c r="EZH4" s="52"/>
      <c r="EZI4" s="52"/>
      <c r="EZJ4" s="52"/>
      <c r="EZK4" s="52"/>
      <c r="EZL4" s="52"/>
      <c r="EZM4" s="52"/>
      <c r="EZN4" s="52"/>
      <c r="EZO4" s="52"/>
      <c r="EZP4" s="52"/>
      <c r="EZQ4" s="52"/>
      <c r="EZR4" s="52"/>
      <c r="EZS4" s="52"/>
      <c r="EZT4" s="52"/>
      <c r="EZU4" s="52"/>
      <c r="EZV4" s="52"/>
      <c r="EZW4" s="52"/>
      <c r="EZX4" s="52"/>
      <c r="EZY4" s="52"/>
      <c r="EZZ4" s="52"/>
      <c r="FAA4" s="52"/>
      <c r="FAB4" s="52"/>
      <c r="FAC4" s="52"/>
      <c r="FAD4" s="52"/>
      <c r="FAE4" s="52"/>
      <c r="FAF4" s="52"/>
      <c r="FAG4" s="52"/>
      <c r="FAH4" s="52"/>
      <c r="FAI4" s="52"/>
      <c r="FAJ4" s="52"/>
      <c r="FAK4" s="52"/>
      <c r="FAL4" s="52"/>
      <c r="FAM4" s="52"/>
      <c r="FAN4" s="52"/>
      <c r="FAO4" s="52"/>
      <c r="FAP4" s="52"/>
      <c r="FAQ4" s="52"/>
      <c r="FAR4" s="52"/>
      <c r="FAS4" s="52"/>
      <c r="FAT4" s="52"/>
      <c r="FAU4" s="52"/>
      <c r="FAV4" s="52"/>
      <c r="FAW4" s="52"/>
      <c r="FAX4" s="52"/>
      <c r="FAY4" s="52"/>
      <c r="FAZ4" s="52"/>
      <c r="FBA4" s="52"/>
      <c r="FBB4" s="52"/>
      <c r="FBC4" s="52"/>
      <c r="FBD4" s="52"/>
      <c r="FBE4" s="52"/>
      <c r="FBF4" s="52"/>
      <c r="FBG4" s="52"/>
      <c r="FBH4" s="52"/>
      <c r="FBI4" s="52"/>
      <c r="FBJ4" s="52"/>
      <c r="FBK4" s="52"/>
      <c r="FBL4" s="52"/>
      <c r="FBM4" s="52"/>
      <c r="FBN4" s="52"/>
      <c r="FBO4" s="52"/>
      <c r="FBP4" s="52"/>
      <c r="FBQ4" s="52"/>
      <c r="FBR4" s="52"/>
      <c r="FBS4" s="52"/>
      <c r="FBT4" s="52"/>
      <c r="FBU4" s="52"/>
      <c r="FBV4" s="52"/>
      <c r="FBW4" s="52"/>
      <c r="FBX4" s="52"/>
      <c r="FBY4" s="52"/>
      <c r="FBZ4" s="52"/>
      <c r="FCA4" s="52"/>
      <c r="FCB4" s="52"/>
      <c r="FCC4" s="52"/>
      <c r="FCD4" s="52"/>
      <c r="FCE4" s="52"/>
      <c r="FCF4" s="52"/>
      <c r="FCG4" s="52"/>
      <c r="FCH4" s="52"/>
      <c r="FCI4" s="52"/>
      <c r="FCJ4" s="52"/>
      <c r="FCK4" s="52"/>
      <c r="FCL4" s="52"/>
      <c r="FCM4" s="52"/>
      <c r="FCN4" s="52"/>
      <c r="FCO4" s="52"/>
      <c r="FCP4" s="52"/>
      <c r="FCQ4" s="52"/>
      <c r="FCR4" s="52"/>
      <c r="FCS4" s="52"/>
      <c r="FCT4" s="52"/>
      <c r="FCU4" s="52"/>
      <c r="FCV4" s="52"/>
      <c r="FCW4" s="52"/>
      <c r="FCX4" s="52"/>
      <c r="FCY4" s="52"/>
      <c r="FCZ4" s="52"/>
      <c r="FDA4" s="52"/>
      <c r="FDB4" s="52"/>
      <c r="FDC4" s="52"/>
      <c r="FDD4" s="52"/>
      <c r="FDE4" s="52"/>
      <c r="FDF4" s="52"/>
      <c r="FDG4" s="52"/>
      <c r="FDH4" s="52"/>
      <c r="FDI4" s="52"/>
      <c r="FDJ4" s="52"/>
      <c r="FDK4" s="52"/>
      <c r="FDL4" s="52"/>
      <c r="FDM4" s="52"/>
      <c r="FDN4" s="52"/>
      <c r="FDO4" s="52"/>
      <c r="FDP4" s="52"/>
      <c r="FDQ4" s="52"/>
      <c r="FDR4" s="52"/>
      <c r="FDS4" s="52"/>
      <c r="FDT4" s="52"/>
      <c r="FDU4" s="52"/>
      <c r="FDV4" s="52"/>
      <c r="FDW4" s="52"/>
      <c r="FDX4" s="52"/>
      <c r="FDY4" s="52"/>
      <c r="FDZ4" s="52"/>
      <c r="FEA4" s="52"/>
      <c r="FEB4" s="52"/>
      <c r="FEC4" s="52"/>
      <c r="FED4" s="52"/>
      <c r="FEE4" s="52"/>
      <c r="FEF4" s="52"/>
      <c r="FEG4" s="52"/>
      <c r="FEH4" s="52"/>
      <c r="FEI4" s="52"/>
      <c r="FEJ4" s="52"/>
      <c r="FEK4" s="52"/>
      <c r="FEL4" s="52"/>
      <c r="FEM4" s="52"/>
      <c r="FEN4" s="52"/>
      <c r="FEO4" s="52"/>
      <c r="FEP4" s="52"/>
      <c r="FEQ4" s="52"/>
      <c r="FER4" s="52"/>
      <c r="FES4" s="52"/>
      <c r="FET4" s="52"/>
      <c r="FEU4" s="52"/>
      <c r="FEV4" s="52"/>
      <c r="FEW4" s="52"/>
      <c r="FEX4" s="52"/>
      <c r="FEY4" s="52"/>
      <c r="FEZ4" s="52"/>
      <c r="FFA4" s="52"/>
      <c r="FFB4" s="52"/>
      <c r="FFC4" s="52"/>
      <c r="FFD4" s="52"/>
      <c r="FFE4" s="52"/>
      <c r="FFF4" s="52"/>
      <c r="FFG4" s="52"/>
      <c r="FFH4" s="52"/>
      <c r="FFI4" s="52"/>
      <c r="FFJ4" s="52"/>
      <c r="FFK4" s="52"/>
      <c r="FFL4" s="52"/>
      <c r="FFM4" s="52"/>
      <c r="FFN4" s="52"/>
      <c r="FFO4" s="52"/>
      <c r="FFP4" s="52"/>
      <c r="FFQ4" s="52"/>
      <c r="FFR4" s="52"/>
      <c r="FFS4" s="52"/>
      <c r="FFT4" s="52"/>
      <c r="FFU4" s="52"/>
      <c r="FFV4" s="52"/>
      <c r="FFW4" s="52"/>
      <c r="FFX4" s="52"/>
      <c r="FFY4" s="52"/>
      <c r="FFZ4" s="52"/>
      <c r="FGA4" s="52"/>
      <c r="FGB4" s="52"/>
      <c r="FGC4" s="52"/>
      <c r="FGD4" s="52"/>
      <c r="FGE4" s="52"/>
      <c r="FGF4" s="52"/>
      <c r="FGG4" s="52"/>
      <c r="FGH4" s="52"/>
      <c r="FGI4" s="52"/>
      <c r="FGJ4" s="52"/>
      <c r="FGK4" s="52"/>
      <c r="FGL4" s="52"/>
      <c r="FGM4" s="52"/>
      <c r="FGN4" s="52"/>
      <c r="FGO4" s="52"/>
      <c r="FGP4" s="52"/>
      <c r="FGQ4" s="52"/>
      <c r="FGR4" s="52"/>
      <c r="FGS4" s="52"/>
      <c r="FGT4" s="52"/>
      <c r="FGU4" s="52"/>
      <c r="FGV4" s="52"/>
      <c r="FGW4" s="52"/>
      <c r="FGX4" s="52"/>
      <c r="FGY4" s="52"/>
      <c r="FGZ4" s="52"/>
      <c r="FHA4" s="52"/>
      <c r="FHB4" s="52"/>
      <c r="FHC4" s="52"/>
      <c r="FHD4" s="52"/>
      <c r="FHE4" s="52"/>
      <c r="FHF4" s="52"/>
      <c r="FHG4" s="52"/>
      <c r="FHH4" s="52"/>
      <c r="FHI4" s="52"/>
      <c r="FHJ4" s="52"/>
      <c r="FHK4" s="52"/>
      <c r="FHL4" s="52"/>
      <c r="FHM4" s="52"/>
      <c r="FHN4" s="52"/>
      <c r="FHO4" s="52"/>
      <c r="FHP4" s="52"/>
      <c r="FHQ4" s="52"/>
      <c r="FHR4" s="52"/>
      <c r="FHS4" s="52"/>
      <c r="FHT4" s="52"/>
      <c r="FHU4" s="52"/>
      <c r="FHV4" s="52"/>
      <c r="FHW4" s="52"/>
      <c r="FHX4" s="52"/>
      <c r="FHY4" s="52"/>
      <c r="FHZ4" s="52"/>
      <c r="FIA4" s="52"/>
      <c r="FIB4" s="52"/>
      <c r="FIC4" s="52"/>
      <c r="FID4" s="52"/>
      <c r="FIE4" s="52"/>
      <c r="FIF4" s="52"/>
      <c r="FIG4" s="52"/>
      <c r="FIH4" s="52"/>
      <c r="FII4" s="52"/>
      <c r="FIJ4" s="52"/>
      <c r="FIK4" s="52"/>
      <c r="FIL4" s="52"/>
      <c r="FIM4" s="52"/>
      <c r="FIN4" s="52"/>
      <c r="FIO4" s="52"/>
      <c r="FIP4" s="52"/>
      <c r="FIQ4" s="52"/>
      <c r="FIR4" s="52"/>
      <c r="FIS4" s="52"/>
      <c r="FIT4" s="52"/>
      <c r="FIU4" s="52"/>
      <c r="FIV4" s="52"/>
      <c r="FIW4" s="52"/>
      <c r="FIX4" s="52"/>
      <c r="FIY4" s="52"/>
      <c r="FIZ4" s="52"/>
      <c r="FJA4" s="52"/>
      <c r="FJB4" s="52"/>
      <c r="FJC4" s="52"/>
      <c r="FJD4" s="52"/>
      <c r="FJE4" s="52"/>
      <c r="FJF4" s="52"/>
      <c r="FJG4" s="52"/>
      <c r="FJH4" s="52"/>
      <c r="FJI4" s="52"/>
      <c r="FJJ4" s="52"/>
      <c r="FJK4" s="52"/>
      <c r="FJL4" s="52"/>
      <c r="FJM4" s="52"/>
      <c r="FJN4" s="52"/>
      <c r="FJO4" s="52"/>
      <c r="FJP4" s="52"/>
      <c r="FJQ4" s="52"/>
      <c r="FJR4" s="52"/>
      <c r="FJS4" s="52"/>
      <c r="FJT4" s="52"/>
      <c r="FJU4" s="52"/>
      <c r="FJV4" s="52"/>
      <c r="FJW4" s="52"/>
      <c r="FJX4" s="52"/>
      <c r="FJY4" s="52"/>
      <c r="FJZ4" s="52"/>
      <c r="FKA4" s="52"/>
      <c r="FKB4" s="52"/>
      <c r="FKC4" s="52"/>
      <c r="FKD4" s="52"/>
      <c r="FKE4" s="52"/>
      <c r="FKF4" s="52"/>
      <c r="FKG4" s="52"/>
      <c r="FKH4" s="52"/>
      <c r="FKI4" s="52"/>
      <c r="FKJ4" s="52"/>
      <c r="FKK4" s="52"/>
      <c r="FKL4" s="52"/>
      <c r="FKM4" s="52"/>
      <c r="FKN4" s="52"/>
      <c r="FKO4" s="52"/>
      <c r="FKP4" s="52"/>
      <c r="FKQ4" s="52"/>
      <c r="FKR4" s="52"/>
      <c r="FKS4" s="52"/>
      <c r="FKT4" s="52"/>
      <c r="FKU4" s="52"/>
      <c r="FKV4" s="52"/>
      <c r="FKW4" s="52"/>
      <c r="FKX4" s="52"/>
      <c r="FKY4" s="52"/>
      <c r="FKZ4" s="52"/>
      <c r="FLA4" s="52"/>
      <c r="FLB4" s="52"/>
      <c r="FLC4" s="52"/>
      <c r="FLD4" s="52"/>
      <c r="FLE4" s="52"/>
      <c r="FLF4" s="52"/>
      <c r="FLG4" s="52"/>
      <c r="FLH4" s="52"/>
      <c r="FLI4" s="52"/>
      <c r="FLJ4" s="52"/>
      <c r="FLK4" s="52"/>
      <c r="FLL4" s="52"/>
      <c r="FLM4" s="52"/>
      <c r="FLN4" s="52"/>
      <c r="FLO4" s="52"/>
      <c r="FLP4" s="52"/>
      <c r="FLQ4" s="52"/>
      <c r="FLR4" s="52"/>
      <c r="FLS4" s="52"/>
      <c r="FLT4" s="52"/>
      <c r="FLU4" s="52"/>
      <c r="FLV4" s="52"/>
      <c r="FLW4" s="52"/>
      <c r="FLX4" s="52"/>
      <c r="FLY4" s="52"/>
      <c r="FLZ4" s="52"/>
      <c r="FMA4" s="52"/>
      <c r="FMB4" s="52"/>
      <c r="FMC4" s="52"/>
      <c r="FMD4" s="52"/>
      <c r="FME4" s="52"/>
      <c r="FMF4" s="52"/>
      <c r="FMG4" s="52"/>
      <c r="FMH4" s="52"/>
      <c r="FMI4" s="52"/>
      <c r="FMJ4" s="52"/>
      <c r="FMK4" s="52"/>
      <c r="FML4" s="52"/>
      <c r="FMM4" s="52"/>
      <c r="FMN4" s="52"/>
      <c r="FMO4" s="52"/>
      <c r="FMP4" s="52"/>
      <c r="FMQ4" s="52"/>
      <c r="FMR4" s="52"/>
      <c r="FMS4" s="52"/>
      <c r="FMT4" s="52"/>
      <c r="FMU4" s="52"/>
      <c r="FMV4" s="52"/>
      <c r="FMW4" s="52"/>
      <c r="FMX4" s="52"/>
      <c r="FMY4" s="52"/>
      <c r="FMZ4" s="52"/>
      <c r="FNA4" s="52"/>
      <c r="FNB4" s="52"/>
      <c r="FNC4" s="52"/>
      <c r="FND4" s="52"/>
      <c r="FNE4" s="52"/>
      <c r="FNF4" s="52"/>
      <c r="FNG4" s="52"/>
      <c r="FNH4" s="52"/>
      <c r="FNI4" s="52"/>
      <c r="FNJ4" s="52"/>
      <c r="FNK4" s="52"/>
      <c r="FNL4" s="52"/>
      <c r="FNM4" s="52"/>
      <c r="FNN4" s="52"/>
      <c r="FNO4" s="52"/>
      <c r="FNP4" s="52"/>
      <c r="FNQ4" s="52"/>
      <c r="FNR4" s="52"/>
      <c r="FNS4" s="52"/>
      <c r="FNT4" s="52"/>
      <c r="FNU4" s="52"/>
      <c r="FNV4" s="52"/>
      <c r="FNW4" s="52"/>
      <c r="FNX4" s="52"/>
      <c r="FNY4" s="52"/>
      <c r="FNZ4" s="52"/>
      <c r="FOA4" s="52"/>
      <c r="FOB4" s="52"/>
      <c r="FOC4" s="52"/>
      <c r="FOD4" s="52"/>
      <c r="FOE4" s="52"/>
      <c r="FOF4" s="52"/>
      <c r="FOG4" s="52"/>
      <c r="FOH4" s="52"/>
      <c r="FOI4" s="52"/>
      <c r="FOJ4" s="52"/>
      <c r="FOK4" s="52"/>
      <c r="FOL4" s="52"/>
      <c r="FOM4" s="52"/>
      <c r="FON4" s="52"/>
      <c r="FOO4" s="52"/>
      <c r="FOP4" s="52"/>
      <c r="FOQ4" s="52"/>
      <c r="FOR4" s="52"/>
      <c r="FOS4" s="52"/>
      <c r="FOT4" s="52"/>
      <c r="FOU4" s="52"/>
      <c r="FOV4" s="52"/>
      <c r="FOW4" s="52"/>
      <c r="FOX4" s="52"/>
      <c r="FOY4" s="52"/>
      <c r="FOZ4" s="52"/>
      <c r="FPA4" s="52"/>
      <c r="FPB4" s="52"/>
      <c r="FPC4" s="52"/>
      <c r="FPD4" s="52"/>
      <c r="FPE4" s="52"/>
      <c r="FPF4" s="52"/>
      <c r="FPG4" s="52"/>
      <c r="FPH4" s="52"/>
      <c r="FPI4" s="52"/>
      <c r="FPJ4" s="52"/>
      <c r="FPK4" s="52"/>
      <c r="FPL4" s="52"/>
      <c r="FPM4" s="52"/>
      <c r="FPN4" s="52"/>
      <c r="FPO4" s="52"/>
      <c r="FPP4" s="52"/>
      <c r="FPQ4" s="52"/>
      <c r="FPR4" s="52"/>
      <c r="FPS4" s="52"/>
      <c r="FPT4" s="52"/>
      <c r="FPU4" s="52"/>
      <c r="FPV4" s="52"/>
      <c r="FPW4" s="52"/>
      <c r="FPX4" s="52"/>
      <c r="FPY4" s="52"/>
      <c r="FPZ4" s="52"/>
      <c r="FQA4" s="52"/>
      <c r="FQB4" s="52"/>
      <c r="FQC4" s="52"/>
      <c r="FQD4" s="52"/>
      <c r="FQE4" s="52"/>
      <c r="FQF4" s="52"/>
      <c r="FQG4" s="52"/>
      <c r="FQH4" s="52"/>
      <c r="FQI4" s="52"/>
      <c r="FQJ4" s="52"/>
      <c r="FQK4" s="52"/>
      <c r="FQL4" s="52"/>
      <c r="FQM4" s="52"/>
      <c r="FQN4" s="52"/>
      <c r="FQO4" s="52"/>
      <c r="FQP4" s="52"/>
      <c r="FQQ4" s="52"/>
      <c r="FQR4" s="52"/>
      <c r="FQS4" s="52"/>
      <c r="FQT4" s="52"/>
      <c r="FQU4" s="52"/>
      <c r="FQV4" s="52"/>
      <c r="FQW4" s="52"/>
      <c r="FQX4" s="52"/>
      <c r="FQY4" s="52"/>
      <c r="FQZ4" s="52"/>
      <c r="FRA4" s="52"/>
      <c r="FRB4" s="52"/>
      <c r="FRC4" s="52"/>
      <c r="FRD4" s="52"/>
      <c r="FRE4" s="52"/>
      <c r="FRF4" s="52"/>
      <c r="FRG4" s="52"/>
      <c r="FRH4" s="52"/>
      <c r="FRI4" s="52"/>
      <c r="FRJ4" s="52"/>
      <c r="FRK4" s="52"/>
      <c r="FRL4" s="52"/>
      <c r="FRM4" s="52"/>
      <c r="FRN4" s="52"/>
      <c r="FRO4" s="52"/>
      <c r="FRP4" s="52"/>
      <c r="FRQ4" s="52"/>
      <c r="FRR4" s="52"/>
      <c r="FRS4" s="52"/>
      <c r="FRT4" s="52"/>
      <c r="FRU4" s="52"/>
      <c r="FRV4" s="52"/>
      <c r="FRW4" s="52"/>
      <c r="FRX4" s="52"/>
      <c r="FRY4" s="52"/>
      <c r="FRZ4" s="52"/>
      <c r="FSA4" s="52"/>
      <c r="FSB4" s="52"/>
      <c r="FSC4" s="52"/>
      <c r="FSD4" s="52"/>
      <c r="FSE4" s="52"/>
      <c r="FSF4" s="52"/>
      <c r="FSG4" s="52"/>
      <c r="FSH4" s="52"/>
      <c r="FSI4" s="52"/>
      <c r="FSJ4" s="52"/>
      <c r="FSK4" s="52"/>
      <c r="FSL4" s="52"/>
      <c r="FSM4" s="52"/>
      <c r="FSN4" s="52"/>
      <c r="FSO4" s="52"/>
      <c r="FSP4" s="52"/>
      <c r="FSQ4" s="52"/>
      <c r="FSR4" s="52"/>
      <c r="FSS4" s="52"/>
      <c r="FST4" s="52"/>
      <c r="FSU4" s="52"/>
      <c r="FSV4" s="52"/>
      <c r="FSW4" s="52"/>
      <c r="FSX4" s="52"/>
      <c r="FSY4" s="52"/>
      <c r="FSZ4" s="52"/>
      <c r="FTA4" s="52"/>
      <c r="FTB4" s="52"/>
      <c r="FTC4" s="52"/>
      <c r="FTD4" s="52"/>
      <c r="FTE4" s="52"/>
      <c r="FTF4" s="52"/>
      <c r="FTG4" s="52"/>
      <c r="FTH4" s="52"/>
      <c r="FTI4" s="52"/>
      <c r="FTJ4" s="52"/>
      <c r="FTK4" s="52"/>
      <c r="FTL4" s="52"/>
      <c r="FTM4" s="52"/>
      <c r="FTN4" s="52"/>
      <c r="FTO4" s="52"/>
      <c r="FTP4" s="52"/>
      <c r="FTQ4" s="52"/>
      <c r="FTR4" s="52"/>
      <c r="FTS4" s="52"/>
      <c r="FTT4" s="52"/>
      <c r="FTU4" s="52"/>
      <c r="FTV4" s="52"/>
      <c r="FTW4" s="52"/>
      <c r="FTX4" s="52"/>
      <c r="FTY4" s="52"/>
      <c r="FTZ4" s="52"/>
      <c r="FUA4" s="52"/>
      <c r="FUB4" s="52"/>
      <c r="FUC4" s="52"/>
      <c r="FUD4" s="52"/>
      <c r="FUE4" s="52"/>
      <c r="FUF4" s="52"/>
      <c r="FUG4" s="52"/>
      <c r="FUH4" s="52"/>
      <c r="FUI4" s="52"/>
      <c r="FUJ4" s="52"/>
      <c r="FUK4" s="52"/>
      <c r="FUL4" s="52"/>
      <c r="FUM4" s="52"/>
      <c r="FUN4" s="52"/>
      <c r="FUO4" s="52"/>
      <c r="FUP4" s="52"/>
      <c r="FUQ4" s="52"/>
      <c r="FUR4" s="52"/>
      <c r="FUS4" s="52"/>
      <c r="FUT4" s="52"/>
      <c r="FUU4" s="52"/>
      <c r="FUV4" s="52"/>
      <c r="FUW4" s="52"/>
      <c r="FUX4" s="52"/>
      <c r="FUY4" s="52"/>
      <c r="FUZ4" s="52"/>
      <c r="FVA4" s="52"/>
      <c r="FVB4" s="52"/>
      <c r="FVC4" s="52"/>
      <c r="FVD4" s="52"/>
      <c r="FVE4" s="52"/>
      <c r="FVF4" s="52"/>
      <c r="FVG4" s="52"/>
      <c r="FVH4" s="52"/>
      <c r="FVI4" s="52"/>
      <c r="FVJ4" s="52"/>
      <c r="FVK4" s="52"/>
      <c r="FVL4" s="52"/>
      <c r="FVM4" s="52"/>
      <c r="FVN4" s="52"/>
      <c r="FVO4" s="52"/>
      <c r="FVP4" s="52"/>
      <c r="FVQ4" s="52"/>
      <c r="FVR4" s="52"/>
      <c r="FVS4" s="52"/>
      <c r="FVT4" s="52"/>
      <c r="FVU4" s="52"/>
      <c r="FVV4" s="52"/>
      <c r="FVW4" s="52"/>
      <c r="FVX4" s="52"/>
      <c r="FVY4" s="52"/>
      <c r="FVZ4" s="52"/>
      <c r="FWA4" s="52"/>
      <c r="FWB4" s="52"/>
      <c r="FWC4" s="52"/>
      <c r="FWD4" s="52"/>
      <c r="FWE4" s="52"/>
      <c r="FWF4" s="52"/>
      <c r="FWG4" s="52"/>
      <c r="FWH4" s="52"/>
      <c r="FWI4" s="52"/>
      <c r="FWJ4" s="52"/>
      <c r="FWK4" s="52"/>
      <c r="FWL4" s="52"/>
      <c r="FWM4" s="52"/>
      <c r="FWN4" s="52"/>
      <c r="FWO4" s="52"/>
      <c r="FWP4" s="52"/>
      <c r="FWQ4" s="52"/>
      <c r="FWR4" s="52"/>
      <c r="FWS4" s="52"/>
      <c r="FWT4" s="52"/>
      <c r="FWU4" s="52"/>
      <c r="FWV4" s="52"/>
      <c r="FWW4" s="52"/>
      <c r="FWX4" s="52"/>
      <c r="FWY4" s="52"/>
      <c r="FWZ4" s="52"/>
      <c r="FXA4" s="52"/>
      <c r="FXB4" s="52"/>
      <c r="FXC4" s="52"/>
      <c r="FXD4" s="52"/>
      <c r="FXE4" s="52"/>
      <c r="FXF4" s="52"/>
      <c r="FXG4" s="52"/>
      <c r="FXH4" s="52"/>
      <c r="FXI4" s="52"/>
      <c r="FXJ4" s="52"/>
      <c r="FXK4" s="52"/>
      <c r="FXL4" s="52"/>
      <c r="FXM4" s="52"/>
      <c r="FXN4" s="52"/>
      <c r="FXO4" s="52"/>
      <c r="FXP4" s="52"/>
      <c r="FXQ4" s="52"/>
      <c r="FXR4" s="52"/>
      <c r="FXS4" s="52"/>
      <c r="FXT4" s="52"/>
      <c r="FXU4" s="52"/>
      <c r="FXV4" s="52"/>
      <c r="FXW4" s="52"/>
      <c r="FXX4" s="52"/>
      <c r="FXY4" s="52"/>
      <c r="FXZ4" s="52"/>
      <c r="FYA4" s="52"/>
      <c r="FYB4" s="52"/>
      <c r="FYC4" s="52"/>
      <c r="FYD4" s="52"/>
      <c r="FYE4" s="52"/>
      <c r="FYF4" s="52"/>
      <c r="FYG4" s="52"/>
      <c r="FYH4" s="52"/>
      <c r="FYI4" s="52"/>
      <c r="FYJ4" s="52"/>
      <c r="FYK4" s="52"/>
      <c r="FYL4" s="52"/>
      <c r="FYM4" s="52"/>
      <c r="FYN4" s="52"/>
      <c r="FYO4" s="52"/>
      <c r="FYP4" s="52"/>
      <c r="FYQ4" s="52"/>
      <c r="FYR4" s="52"/>
      <c r="FYS4" s="52"/>
      <c r="FYT4" s="52"/>
      <c r="FYU4" s="52"/>
      <c r="FYV4" s="52"/>
      <c r="FYW4" s="52"/>
      <c r="FYX4" s="52"/>
      <c r="FYY4" s="52"/>
      <c r="FYZ4" s="52"/>
      <c r="FZA4" s="52"/>
      <c r="FZB4" s="52"/>
      <c r="FZC4" s="52"/>
      <c r="FZD4" s="52"/>
      <c r="FZE4" s="52"/>
      <c r="FZF4" s="52"/>
      <c r="FZG4" s="52"/>
      <c r="FZH4" s="52"/>
      <c r="FZI4" s="52"/>
      <c r="FZJ4" s="52"/>
      <c r="FZK4" s="52"/>
      <c r="FZL4" s="52"/>
      <c r="FZM4" s="52"/>
      <c r="FZN4" s="52"/>
      <c r="FZO4" s="52"/>
      <c r="FZP4" s="52"/>
      <c r="FZQ4" s="52"/>
      <c r="FZR4" s="52"/>
      <c r="FZS4" s="52"/>
      <c r="FZT4" s="52"/>
      <c r="FZU4" s="52"/>
      <c r="FZV4" s="52"/>
      <c r="FZW4" s="52"/>
      <c r="FZX4" s="52"/>
      <c r="FZY4" s="52"/>
      <c r="FZZ4" s="52"/>
      <c r="GAA4" s="52"/>
      <c r="GAB4" s="52"/>
      <c r="GAC4" s="52"/>
      <c r="GAD4" s="52"/>
      <c r="GAE4" s="52"/>
      <c r="GAF4" s="52"/>
      <c r="GAG4" s="52"/>
      <c r="GAH4" s="52"/>
      <c r="GAI4" s="52"/>
      <c r="GAJ4" s="52"/>
      <c r="GAK4" s="52"/>
      <c r="GAL4" s="52"/>
      <c r="GAM4" s="52"/>
      <c r="GAN4" s="52"/>
      <c r="GAO4" s="52"/>
      <c r="GAP4" s="52"/>
      <c r="GAQ4" s="52"/>
      <c r="GAR4" s="52"/>
      <c r="GAS4" s="52"/>
      <c r="GAT4" s="52"/>
      <c r="GAU4" s="52"/>
      <c r="GAV4" s="52"/>
      <c r="GAW4" s="52"/>
      <c r="GAX4" s="52"/>
      <c r="GAY4" s="52"/>
      <c r="GAZ4" s="52"/>
      <c r="GBA4" s="52"/>
      <c r="GBB4" s="52"/>
      <c r="GBC4" s="52"/>
      <c r="GBD4" s="52"/>
      <c r="GBE4" s="52"/>
      <c r="GBF4" s="52"/>
      <c r="GBG4" s="52"/>
      <c r="GBH4" s="52"/>
      <c r="GBI4" s="52"/>
      <c r="GBJ4" s="52"/>
      <c r="GBK4" s="52"/>
      <c r="GBL4" s="52"/>
      <c r="GBM4" s="52"/>
      <c r="GBN4" s="52"/>
      <c r="GBO4" s="52"/>
      <c r="GBP4" s="52"/>
      <c r="GBQ4" s="52"/>
      <c r="GBR4" s="52"/>
      <c r="GBS4" s="52"/>
      <c r="GBT4" s="52"/>
      <c r="GBU4" s="52"/>
      <c r="GBV4" s="52"/>
      <c r="GBW4" s="52"/>
      <c r="GBX4" s="52"/>
      <c r="GBY4" s="52"/>
      <c r="GBZ4" s="52"/>
      <c r="GCA4" s="52"/>
      <c r="GCB4" s="52"/>
      <c r="GCC4" s="52"/>
      <c r="GCD4" s="52"/>
      <c r="GCE4" s="52"/>
      <c r="GCF4" s="52"/>
      <c r="GCG4" s="52"/>
      <c r="GCH4" s="52"/>
      <c r="GCI4" s="52"/>
      <c r="GCJ4" s="52"/>
      <c r="GCK4" s="52"/>
      <c r="GCL4" s="52"/>
      <c r="GCM4" s="52"/>
      <c r="GCN4" s="52"/>
      <c r="GCO4" s="52"/>
      <c r="GCP4" s="52"/>
      <c r="GCQ4" s="52"/>
      <c r="GCR4" s="52"/>
      <c r="GCS4" s="52"/>
      <c r="GCT4" s="52"/>
      <c r="GCU4" s="52"/>
      <c r="GCV4" s="52"/>
      <c r="GCW4" s="52"/>
      <c r="GCX4" s="52"/>
      <c r="GCY4" s="52"/>
      <c r="GCZ4" s="52"/>
      <c r="GDA4" s="52"/>
      <c r="GDB4" s="52"/>
      <c r="GDC4" s="52"/>
      <c r="GDD4" s="52"/>
      <c r="GDE4" s="52"/>
      <c r="GDF4" s="52"/>
      <c r="GDG4" s="52"/>
      <c r="GDH4" s="52"/>
      <c r="GDI4" s="52"/>
      <c r="GDJ4" s="52"/>
      <c r="GDK4" s="52"/>
      <c r="GDL4" s="52"/>
      <c r="GDM4" s="52"/>
      <c r="GDN4" s="52"/>
      <c r="GDO4" s="52"/>
      <c r="GDP4" s="52"/>
      <c r="GDQ4" s="52"/>
      <c r="GDR4" s="52"/>
      <c r="GDS4" s="52"/>
      <c r="GDT4" s="52"/>
      <c r="GDU4" s="52"/>
      <c r="GDV4" s="52"/>
      <c r="GDW4" s="52"/>
      <c r="GDX4" s="52"/>
      <c r="GDY4" s="52"/>
      <c r="GDZ4" s="52"/>
      <c r="GEA4" s="52"/>
      <c r="GEB4" s="52"/>
      <c r="GEC4" s="52"/>
      <c r="GED4" s="52"/>
      <c r="GEE4" s="52"/>
      <c r="GEF4" s="52"/>
      <c r="GEG4" s="52"/>
      <c r="GEH4" s="52"/>
      <c r="GEI4" s="52"/>
      <c r="GEJ4" s="52"/>
      <c r="GEK4" s="52"/>
      <c r="GEL4" s="52"/>
      <c r="GEM4" s="52"/>
      <c r="GEN4" s="52"/>
      <c r="GEO4" s="52"/>
      <c r="GEP4" s="52"/>
      <c r="GEQ4" s="52"/>
      <c r="GER4" s="52"/>
      <c r="GES4" s="52"/>
      <c r="GET4" s="52"/>
      <c r="GEU4" s="52"/>
      <c r="GEV4" s="52"/>
      <c r="GEW4" s="52"/>
      <c r="GEX4" s="52"/>
      <c r="GEY4" s="52"/>
      <c r="GEZ4" s="52"/>
      <c r="GFA4" s="52"/>
      <c r="GFB4" s="52"/>
      <c r="GFC4" s="52"/>
      <c r="GFD4" s="52"/>
      <c r="GFE4" s="52"/>
      <c r="GFF4" s="52"/>
      <c r="GFG4" s="52"/>
      <c r="GFH4" s="52"/>
      <c r="GFI4" s="52"/>
      <c r="GFJ4" s="52"/>
      <c r="GFK4" s="52"/>
      <c r="GFL4" s="52"/>
      <c r="GFM4" s="52"/>
      <c r="GFN4" s="52"/>
      <c r="GFO4" s="52"/>
      <c r="GFP4" s="52"/>
      <c r="GFQ4" s="52"/>
      <c r="GFR4" s="52"/>
      <c r="GFS4" s="52"/>
      <c r="GFT4" s="52"/>
      <c r="GFU4" s="52"/>
      <c r="GFV4" s="52"/>
      <c r="GFW4" s="52"/>
      <c r="GFX4" s="52"/>
      <c r="GFY4" s="52"/>
      <c r="GFZ4" s="52"/>
      <c r="GGA4" s="52"/>
      <c r="GGB4" s="52"/>
      <c r="GGC4" s="52"/>
      <c r="GGD4" s="52"/>
      <c r="GGE4" s="52"/>
      <c r="GGF4" s="52"/>
      <c r="GGG4" s="52"/>
      <c r="GGH4" s="52"/>
      <c r="GGI4" s="52"/>
      <c r="GGJ4" s="52"/>
      <c r="GGK4" s="52"/>
      <c r="GGL4" s="52"/>
      <c r="GGM4" s="52"/>
      <c r="GGN4" s="52"/>
      <c r="GGO4" s="52"/>
      <c r="GGP4" s="52"/>
      <c r="GGQ4" s="52"/>
      <c r="GGR4" s="52"/>
      <c r="GGS4" s="52"/>
      <c r="GGT4" s="52"/>
      <c r="GGU4" s="52"/>
      <c r="GGV4" s="52"/>
      <c r="GGW4" s="52"/>
      <c r="GGX4" s="52"/>
      <c r="GGY4" s="52"/>
      <c r="GGZ4" s="52"/>
      <c r="GHA4" s="52"/>
      <c r="GHB4" s="52"/>
      <c r="GHC4" s="52"/>
      <c r="GHD4" s="52"/>
      <c r="GHE4" s="52"/>
      <c r="GHF4" s="52"/>
      <c r="GHG4" s="52"/>
      <c r="GHH4" s="52"/>
      <c r="GHI4" s="52"/>
      <c r="GHJ4" s="52"/>
      <c r="GHK4" s="52"/>
      <c r="GHL4" s="52"/>
      <c r="GHM4" s="52"/>
      <c r="GHN4" s="52"/>
      <c r="GHO4" s="52"/>
      <c r="GHP4" s="52"/>
      <c r="GHQ4" s="52"/>
      <c r="GHR4" s="52"/>
      <c r="GHS4" s="52"/>
      <c r="GHT4" s="52"/>
      <c r="GHU4" s="52"/>
      <c r="GHV4" s="52"/>
      <c r="GHW4" s="52"/>
      <c r="GHX4" s="52"/>
      <c r="GHY4" s="52"/>
      <c r="GHZ4" s="52"/>
      <c r="GIA4" s="52"/>
      <c r="GIB4" s="52"/>
      <c r="GIC4" s="52"/>
      <c r="GID4" s="52"/>
      <c r="GIE4" s="52"/>
      <c r="GIF4" s="52"/>
      <c r="GIG4" s="52"/>
      <c r="GIH4" s="52"/>
      <c r="GII4" s="52"/>
      <c r="GIJ4" s="52"/>
      <c r="GIK4" s="52"/>
      <c r="GIL4" s="52"/>
      <c r="GIM4" s="52"/>
      <c r="GIN4" s="52"/>
      <c r="GIO4" s="52"/>
      <c r="GIP4" s="52"/>
      <c r="GIQ4" s="52"/>
      <c r="GIR4" s="52"/>
      <c r="GIS4" s="52"/>
      <c r="GIT4" s="52"/>
      <c r="GIU4" s="52"/>
      <c r="GIV4" s="52"/>
      <c r="GIW4" s="52"/>
      <c r="GIX4" s="52"/>
      <c r="GIY4" s="52"/>
      <c r="GIZ4" s="52"/>
      <c r="GJA4" s="52"/>
      <c r="GJB4" s="52"/>
      <c r="GJC4" s="52"/>
      <c r="GJD4" s="52"/>
      <c r="GJE4" s="52"/>
      <c r="GJF4" s="52"/>
      <c r="GJG4" s="52"/>
      <c r="GJH4" s="52"/>
      <c r="GJI4" s="52"/>
      <c r="GJJ4" s="52"/>
      <c r="GJK4" s="52"/>
      <c r="GJL4" s="52"/>
      <c r="GJM4" s="52"/>
      <c r="GJN4" s="52"/>
      <c r="GJO4" s="52"/>
      <c r="GJP4" s="52"/>
      <c r="GJQ4" s="52"/>
      <c r="GJR4" s="52"/>
      <c r="GJS4" s="52"/>
      <c r="GJT4" s="52"/>
      <c r="GJU4" s="52"/>
      <c r="GJV4" s="52"/>
      <c r="GJW4" s="52"/>
      <c r="GJX4" s="52"/>
      <c r="GJY4" s="52"/>
      <c r="GJZ4" s="52"/>
      <c r="GKA4" s="52"/>
      <c r="GKB4" s="52"/>
      <c r="GKC4" s="52"/>
      <c r="GKD4" s="52"/>
      <c r="GKE4" s="52"/>
      <c r="GKF4" s="52"/>
      <c r="GKG4" s="52"/>
      <c r="GKH4" s="52"/>
      <c r="GKI4" s="52"/>
      <c r="GKJ4" s="52"/>
      <c r="GKK4" s="52"/>
      <c r="GKL4" s="52"/>
      <c r="GKM4" s="52"/>
      <c r="GKN4" s="52"/>
      <c r="GKO4" s="52"/>
      <c r="GKP4" s="52"/>
      <c r="GKQ4" s="52"/>
      <c r="GKR4" s="52"/>
      <c r="GKS4" s="52"/>
      <c r="GKT4" s="52"/>
      <c r="GKU4" s="52"/>
      <c r="GKV4" s="52"/>
      <c r="GKW4" s="52"/>
      <c r="GKX4" s="52"/>
      <c r="GKY4" s="52"/>
      <c r="GKZ4" s="52"/>
      <c r="GLA4" s="52"/>
      <c r="GLB4" s="52"/>
      <c r="GLC4" s="52"/>
      <c r="GLD4" s="52"/>
      <c r="GLE4" s="52"/>
      <c r="GLF4" s="52"/>
      <c r="GLG4" s="52"/>
      <c r="GLH4" s="52"/>
      <c r="GLI4" s="52"/>
      <c r="GLJ4" s="52"/>
      <c r="GLK4" s="52"/>
      <c r="GLL4" s="52"/>
      <c r="GLM4" s="52"/>
      <c r="GLN4" s="52"/>
      <c r="GLO4" s="52"/>
      <c r="GLP4" s="52"/>
      <c r="GLQ4" s="52"/>
      <c r="GLR4" s="52"/>
      <c r="GLS4" s="52"/>
      <c r="GLT4" s="52"/>
      <c r="GLU4" s="52"/>
      <c r="GLV4" s="52"/>
      <c r="GLW4" s="52"/>
      <c r="GLX4" s="52"/>
      <c r="GLY4" s="52"/>
      <c r="GLZ4" s="52"/>
      <c r="GMA4" s="52"/>
      <c r="GMB4" s="52"/>
      <c r="GMC4" s="52"/>
      <c r="GMD4" s="52"/>
      <c r="GME4" s="52"/>
      <c r="GMF4" s="52"/>
      <c r="GMG4" s="52"/>
      <c r="GMH4" s="52"/>
      <c r="GMI4" s="52"/>
      <c r="GMJ4" s="52"/>
      <c r="GMK4" s="52"/>
      <c r="GML4" s="52"/>
      <c r="GMM4" s="52"/>
      <c r="GMN4" s="52"/>
      <c r="GMO4" s="52"/>
      <c r="GMP4" s="52"/>
      <c r="GMQ4" s="52"/>
      <c r="GMR4" s="52"/>
      <c r="GMS4" s="52"/>
      <c r="GMT4" s="52"/>
      <c r="GMU4" s="52"/>
      <c r="GMV4" s="52"/>
      <c r="GMW4" s="52"/>
      <c r="GMX4" s="52"/>
      <c r="GMY4" s="52"/>
      <c r="GMZ4" s="52"/>
      <c r="GNA4" s="52"/>
      <c r="GNB4" s="52"/>
      <c r="GNC4" s="52"/>
      <c r="GND4" s="52"/>
      <c r="GNE4" s="52"/>
      <c r="GNF4" s="52"/>
      <c r="GNG4" s="52"/>
      <c r="GNH4" s="52"/>
      <c r="GNI4" s="52"/>
      <c r="GNJ4" s="52"/>
      <c r="GNK4" s="52"/>
      <c r="GNL4" s="52"/>
      <c r="GNM4" s="52"/>
      <c r="GNN4" s="52"/>
      <c r="GNO4" s="52"/>
      <c r="GNP4" s="52"/>
      <c r="GNQ4" s="52"/>
      <c r="GNR4" s="52"/>
      <c r="GNS4" s="52"/>
      <c r="GNT4" s="52"/>
      <c r="GNU4" s="52"/>
      <c r="GNV4" s="52"/>
      <c r="GNW4" s="52"/>
      <c r="GNX4" s="52"/>
      <c r="GNY4" s="52"/>
      <c r="GNZ4" s="52"/>
      <c r="GOA4" s="52"/>
      <c r="GOB4" s="52"/>
      <c r="GOC4" s="52"/>
      <c r="GOD4" s="52"/>
      <c r="GOE4" s="52"/>
      <c r="GOF4" s="52"/>
      <c r="GOG4" s="52"/>
      <c r="GOH4" s="52"/>
      <c r="GOI4" s="52"/>
      <c r="GOJ4" s="52"/>
      <c r="GOK4" s="52"/>
      <c r="GOL4" s="52"/>
      <c r="GOM4" s="52"/>
      <c r="GON4" s="52"/>
      <c r="GOO4" s="52"/>
      <c r="GOP4" s="52"/>
      <c r="GOQ4" s="52"/>
      <c r="GOR4" s="52"/>
      <c r="GOS4" s="52"/>
      <c r="GOT4" s="52"/>
      <c r="GOU4" s="52"/>
      <c r="GOV4" s="52"/>
      <c r="GOW4" s="52"/>
      <c r="GOX4" s="52"/>
      <c r="GOY4" s="52"/>
      <c r="GOZ4" s="52"/>
      <c r="GPA4" s="52"/>
      <c r="GPB4" s="52"/>
      <c r="GPC4" s="52"/>
      <c r="GPD4" s="52"/>
      <c r="GPE4" s="52"/>
      <c r="GPF4" s="52"/>
      <c r="GPG4" s="52"/>
      <c r="GPH4" s="52"/>
      <c r="GPI4" s="52"/>
      <c r="GPJ4" s="52"/>
      <c r="GPK4" s="52"/>
      <c r="GPL4" s="52"/>
      <c r="GPM4" s="52"/>
      <c r="GPN4" s="52"/>
      <c r="GPO4" s="52"/>
      <c r="GPP4" s="52"/>
      <c r="GPQ4" s="52"/>
      <c r="GPR4" s="52"/>
      <c r="GPS4" s="52"/>
      <c r="GPT4" s="52"/>
      <c r="GPU4" s="52"/>
      <c r="GPV4" s="52"/>
      <c r="GPW4" s="52"/>
      <c r="GPX4" s="52"/>
      <c r="GPY4" s="52"/>
      <c r="GPZ4" s="52"/>
      <c r="GQA4" s="52"/>
      <c r="GQB4" s="52"/>
      <c r="GQC4" s="52"/>
      <c r="GQD4" s="52"/>
      <c r="GQE4" s="52"/>
      <c r="GQF4" s="52"/>
      <c r="GQG4" s="52"/>
      <c r="GQH4" s="52"/>
      <c r="GQI4" s="52"/>
      <c r="GQJ4" s="52"/>
      <c r="GQK4" s="52"/>
      <c r="GQL4" s="52"/>
      <c r="GQM4" s="52"/>
      <c r="GQN4" s="52"/>
      <c r="GQO4" s="52"/>
      <c r="GQP4" s="52"/>
      <c r="GQQ4" s="52"/>
      <c r="GQR4" s="52"/>
      <c r="GQS4" s="52"/>
      <c r="GQT4" s="52"/>
      <c r="GQU4" s="52"/>
      <c r="GQV4" s="52"/>
      <c r="GQW4" s="52"/>
      <c r="GQX4" s="52"/>
      <c r="GQY4" s="52"/>
      <c r="GQZ4" s="52"/>
      <c r="GRA4" s="52"/>
      <c r="GRB4" s="52"/>
      <c r="GRC4" s="52"/>
      <c r="GRD4" s="52"/>
      <c r="GRE4" s="52"/>
      <c r="GRF4" s="52"/>
      <c r="GRG4" s="52"/>
      <c r="GRH4" s="52"/>
      <c r="GRI4" s="52"/>
      <c r="GRJ4" s="52"/>
      <c r="GRK4" s="52"/>
      <c r="GRL4" s="52"/>
      <c r="GRM4" s="52"/>
      <c r="GRN4" s="52"/>
      <c r="GRO4" s="52"/>
      <c r="GRP4" s="52"/>
      <c r="GRQ4" s="52"/>
      <c r="GRR4" s="52"/>
      <c r="GRS4" s="52"/>
      <c r="GRT4" s="52"/>
      <c r="GRU4" s="52"/>
      <c r="GRV4" s="52"/>
      <c r="GRW4" s="52"/>
      <c r="GRX4" s="52"/>
      <c r="GRY4" s="52"/>
      <c r="GRZ4" s="52"/>
      <c r="GSA4" s="52"/>
      <c r="GSB4" s="52"/>
      <c r="GSC4" s="52"/>
      <c r="GSD4" s="52"/>
      <c r="GSE4" s="52"/>
      <c r="GSF4" s="52"/>
      <c r="GSG4" s="52"/>
      <c r="GSH4" s="52"/>
      <c r="GSI4" s="52"/>
      <c r="GSJ4" s="52"/>
      <c r="GSK4" s="52"/>
      <c r="GSL4" s="52"/>
      <c r="GSM4" s="52"/>
      <c r="GSN4" s="52"/>
      <c r="GSO4" s="52"/>
      <c r="GSP4" s="52"/>
      <c r="GSQ4" s="52"/>
      <c r="GSR4" s="52"/>
      <c r="GSS4" s="52"/>
      <c r="GST4" s="52"/>
      <c r="GSU4" s="52"/>
      <c r="GSV4" s="52"/>
      <c r="GSW4" s="52"/>
      <c r="GSX4" s="52"/>
      <c r="GSY4" s="52"/>
      <c r="GSZ4" s="52"/>
      <c r="GTA4" s="52"/>
      <c r="GTB4" s="52"/>
      <c r="GTC4" s="52"/>
      <c r="GTD4" s="52"/>
      <c r="GTE4" s="52"/>
      <c r="GTF4" s="52"/>
      <c r="GTG4" s="52"/>
      <c r="GTH4" s="52"/>
      <c r="GTI4" s="52"/>
      <c r="GTJ4" s="52"/>
      <c r="GTK4" s="52"/>
      <c r="GTL4" s="52"/>
      <c r="GTM4" s="52"/>
      <c r="GTN4" s="52"/>
      <c r="GTO4" s="52"/>
      <c r="GTP4" s="52"/>
      <c r="GTQ4" s="52"/>
      <c r="GTR4" s="52"/>
      <c r="GTS4" s="52"/>
      <c r="GTT4" s="52"/>
      <c r="GTU4" s="52"/>
      <c r="GTV4" s="52"/>
      <c r="GTW4" s="52"/>
      <c r="GTX4" s="52"/>
      <c r="GTY4" s="52"/>
      <c r="GTZ4" s="52"/>
      <c r="GUA4" s="52"/>
      <c r="GUB4" s="52"/>
      <c r="GUC4" s="52"/>
      <c r="GUD4" s="52"/>
      <c r="GUE4" s="52"/>
      <c r="GUF4" s="52"/>
      <c r="GUG4" s="52"/>
      <c r="GUH4" s="52"/>
      <c r="GUI4" s="52"/>
      <c r="GUJ4" s="52"/>
      <c r="GUK4" s="52"/>
      <c r="GUL4" s="52"/>
      <c r="GUM4" s="52"/>
      <c r="GUN4" s="52"/>
      <c r="GUO4" s="52"/>
      <c r="GUP4" s="52"/>
      <c r="GUQ4" s="52"/>
      <c r="GUR4" s="52"/>
      <c r="GUS4" s="52"/>
      <c r="GUT4" s="52"/>
      <c r="GUU4" s="52"/>
      <c r="GUV4" s="52"/>
      <c r="GUW4" s="52"/>
      <c r="GUX4" s="52"/>
      <c r="GUY4" s="52"/>
      <c r="GUZ4" s="52"/>
      <c r="GVA4" s="52"/>
      <c r="GVB4" s="52"/>
      <c r="GVC4" s="52"/>
      <c r="GVD4" s="52"/>
      <c r="GVE4" s="52"/>
      <c r="GVF4" s="52"/>
      <c r="GVG4" s="52"/>
      <c r="GVH4" s="52"/>
      <c r="GVI4" s="52"/>
      <c r="GVJ4" s="52"/>
      <c r="GVK4" s="52"/>
      <c r="GVL4" s="52"/>
      <c r="GVM4" s="52"/>
      <c r="GVN4" s="52"/>
      <c r="GVO4" s="52"/>
      <c r="GVP4" s="52"/>
      <c r="GVQ4" s="52"/>
      <c r="GVR4" s="52"/>
      <c r="GVS4" s="52"/>
      <c r="GVT4" s="52"/>
      <c r="GVU4" s="52"/>
      <c r="GVV4" s="52"/>
      <c r="GVW4" s="52"/>
      <c r="GVX4" s="52"/>
      <c r="GVY4" s="52"/>
      <c r="GVZ4" s="52"/>
      <c r="GWA4" s="52"/>
      <c r="GWB4" s="52"/>
      <c r="GWC4" s="52"/>
      <c r="GWD4" s="52"/>
      <c r="GWE4" s="52"/>
      <c r="GWF4" s="52"/>
      <c r="GWG4" s="52"/>
      <c r="GWH4" s="52"/>
      <c r="GWI4" s="52"/>
      <c r="GWJ4" s="52"/>
      <c r="GWK4" s="52"/>
      <c r="GWL4" s="52"/>
      <c r="GWM4" s="52"/>
      <c r="GWN4" s="52"/>
      <c r="GWO4" s="52"/>
      <c r="GWP4" s="52"/>
      <c r="GWQ4" s="52"/>
      <c r="GWR4" s="52"/>
      <c r="GWS4" s="52"/>
      <c r="GWT4" s="52"/>
      <c r="GWU4" s="52"/>
      <c r="GWV4" s="52"/>
      <c r="GWW4" s="52"/>
      <c r="GWX4" s="52"/>
      <c r="GWY4" s="52"/>
      <c r="GWZ4" s="52"/>
      <c r="GXA4" s="52"/>
      <c r="GXB4" s="52"/>
      <c r="GXC4" s="52"/>
      <c r="GXD4" s="52"/>
      <c r="GXE4" s="52"/>
      <c r="GXF4" s="52"/>
      <c r="GXG4" s="52"/>
      <c r="GXH4" s="52"/>
      <c r="GXI4" s="52"/>
      <c r="GXJ4" s="52"/>
      <c r="GXK4" s="52"/>
      <c r="GXL4" s="52"/>
      <c r="GXM4" s="52"/>
      <c r="GXN4" s="52"/>
      <c r="GXO4" s="52"/>
      <c r="GXP4" s="52"/>
      <c r="GXQ4" s="52"/>
      <c r="GXR4" s="52"/>
      <c r="GXS4" s="52"/>
      <c r="GXT4" s="52"/>
      <c r="GXU4" s="52"/>
      <c r="GXV4" s="52"/>
      <c r="GXW4" s="52"/>
      <c r="GXX4" s="52"/>
      <c r="GXY4" s="52"/>
      <c r="GXZ4" s="52"/>
      <c r="GYA4" s="52"/>
      <c r="GYB4" s="52"/>
      <c r="GYC4" s="52"/>
      <c r="GYD4" s="52"/>
      <c r="GYE4" s="52"/>
      <c r="GYF4" s="52"/>
      <c r="GYG4" s="52"/>
      <c r="GYH4" s="52"/>
      <c r="GYI4" s="52"/>
      <c r="GYJ4" s="52"/>
      <c r="GYK4" s="52"/>
      <c r="GYL4" s="52"/>
      <c r="GYM4" s="52"/>
      <c r="GYN4" s="52"/>
      <c r="GYO4" s="52"/>
      <c r="GYP4" s="52"/>
      <c r="GYQ4" s="52"/>
      <c r="GYR4" s="52"/>
      <c r="GYS4" s="52"/>
      <c r="GYT4" s="52"/>
      <c r="GYU4" s="52"/>
      <c r="GYV4" s="52"/>
      <c r="GYW4" s="52"/>
      <c r="GYX4" s="52"/>
      <c r="GYY4" s="52"/>
      <c r="GYZ4" s="52"/>
      <c r="GZA4" s="52"/>
      <c r="GZB4" s="52"/>
      <c r="GZC4" s="52"/>
      <c r="GZD4" s="52"/>
      <c r="GZE4" s="52"/>
      <c r="GZF4" s="52"/>
      <c r="GZG4" s="52"/>
      <c r="GZH4" s="52"/>
      <c r="GZI4" s="52"/>
      <c r="GZJ4" s="52"/>
      <c r="GZK4" s="52"/>
      <c r="GZL4" s="52"/>
      <c r="GZM4" s="52"/>
      <c r="GZN4" s="52"/>
      <c r="GZO4" s="52"/>
      <c r="GZP4" s="52"/>
      <c r="GZQ4" s="52"/>
      <c r="GZR4" s="52"/>
      <c r="GZS4" s="52"/>
      <c r="GZT4" s="52"/>
      <c r="GZU4" s="52"/>
      <c r="GZV4" s="52"/>
      <c r="GZW4" s="52"/>
      <c r="GZX4" s="52"/>
      <c r="GZY4" s="52"/>
      <c r="GZZ4" s="52"/>
      <c r="HAA4" s="52"/>
      <c r="HAB4" s="52"/>
      <c r="HAC4" s="52"/>
      <c r="HAD4" s="52"/>
      <c r="HAE4" s="52"/>
      <c r="HAF4" s="52"/>
      <c r="HAG4" s="52"/>
      <c r="HAH4" s="52"/>
      <c r="HAI4" s="52"/>
      <c r="HAJ4" s="52"/>
      <c r="HAK4" s="52"/>
      <c r="HAL4" s="52"/>
      <c r="HAM4" s="52"/>
      <c r="HAN4" s="52"/>
      <c r="HAO4" s="52"/>
      <c r="HAP4" s="52"/>
      <c r="HAQ4" s="52"/>
      <c r="HAR4" s="52"/>
      <c r="HAS4" s="52"/>
      <c r="HAT4" s="52"/>
      <c r="HAU4" s="52"/>
      <c r="HAV4" s="52"/>
      <c r="HAW4" s="52"/>
      <c r="HAX4" s="52"/>
      <c r="HAY4" s="52"/>
      <c r="HAZ4" s="52"/>
      <c r="HBA4" s="52"/>
      <c r="HBB4" s="52"/>
      <c r="HBC4" s="52"/>
      <c r="HBD4" s="52"/>
      <c r="HBE4" s="52"/>
      <c r="HBF4" s="52"/>
      <c r="HBG4" s="52"/>
      <c r="HBH4" s="52"/>
      <c r="HBI4" s="52"/>
      <c r="HBJ4" s="52"/>
      <c r="HBK4" s="52"/>
      <c r="HBL4" s="52"/>
      <c r="HBM4" s="52"/>
      <c r="HBN4" s="52"/>
      <c r="HBO4" s="52"/>
      <c r="HBP4" s="52"/>
      <c r="HBQ4" s="52"/>
      <c r="HBR4" s="52"/>
      <c r="HBS4" s="52"/>
      <c r="HBT4" s="52"/>
      <c r="HBU4" s="52"/>
      <c r="HBV4" s="52"/>
      <c r="HBW4" s="52"/>
      <c r="HBX4" s="52"/>
      <c r="HBY4" s="52"/>
      <c r="HBZ4" s="52"/>
      <c r="HCA4" s="52"/>
      <c r="HCB4" s="52"/>
      <c r="HCC4" s="52"/>
      <c r="HCD4" s="52"/>
      <c r="HCE4" s="52"/>
      <c r="HCF4" s="52"/>
      <c r="HCG4" s="52"/>
      <c r="HCH4" s="52"/>
      <c r="HCI4" s="52"/>
      <c r="HCJ4" s="52"/>
      <c r="HCK4" s="52"/>
      <c r="HCL4" s="52"/>
      <c r="HCM4" s="52"/>
      <c r="HCN4" s="52"/>
      <c r="HCO4" s="52"/>
      <c r="HCP4" s="52"/>
      <c r="HCQ4" s="52"/>
      <c r="HCR4" s="52"/>
      <c r="HCS4" s="52"/>
      <c r="HCT4" s="52"/>
      <c r="HCU4" s="52"/>
      <c r="HCV4" s="52"/>
      <c r="HCW4" s="52"/>
      <c r="HCX4" s="52"/>
      <c r="HCY4" s="52"/>
      <c r="HCZ4" s="52"/>
      <c r="HDA4" s="52"/>
      <c r="HDB4" s="52"/>
      <c r="HDC4" s="52"/>
      <c r="HDD4" s="52"/>
      <c r="HDE4" s="52"/>
      <c r="HDF4" s="52"/>
      <c r="HDG4" s="52"/>
      <c r="HDH4" s="52"/>
      <c r="HDI4" s="52"/>
      <c r="HDJ4" s="52"/>
      <c r="HDK4" s="52"/>
      <c r="HDL4" s="52"/>
      <c r="HDM4" s="52"/>
      <c r="HDN4" s="52"/>
      <c r="HDO4" s="52"/>
      <c r="HDP4" s="52"/>
      <c r="HDQ4" s="52"/>
      <c r="HDR4" s="52"/>
      <c r="HDS4" s="52"/>
      <c r="HDT4" s="52"/>
      <c r="HDU4" s="52"/>
      <c r="HDV4" s="52"/>
      <c r="HDW4" s="52"/>
      <c r="HDX4" s="52"/>
      <c r="HDY4" s="52"/>
      <c r="HDZ4" s="52"/>
      <c r="HEA4" s="52"/>
      <c r="HEB4" s="52"/>
      <c r="HEC4" s="52"/>
      <c r="HED4" s="52"/>
      <c r="HEE4" s="52"/>
      <c r="HEF4" s="52"/>
      <c r="HEG4" s="52"/>
      <c r="HEH4" s="52"/>
      <c r="HEI4" s="52"/>
      <c r="HEJ4" s="52"/>
      <c r="HEK4" s="52"/>
      <c r="HEL4" s="52"/>
      <c r="HEM4" s="52"/>
      <c r="HEN4" s="52"/>
      <c r="HEO4" s="52"/>
      <c r="HEP4" s="52"/>
      <c r="HEQ4" s="52"/>
      <c r="HER4" s="52"/>
      <c r="HES4" s="52"/>
      <c r="HET4" s="52"/>
      <c r="HEU4" s="52"/>
      <c r="HEV4" s="52"/>
      <c r="HEW4" s="52"/>
      <c r="HEX4" s="52"/>
      <c r="HEY4" s="52"/>
      <c r="HEZ4" s="52"/>
      <c r="HFA4" s="52"/>
      <c r="HFB4" s="52"/>
      <c r="HFC4" s="52"/>
      <c r="HFD4" s="52"/>
      <c r="HFE4" s="52"/>
      <c r="HFF4" s="52"/>
      <c r="HFG4" s="52"/>
      <c r="HFH4" s="52"/>
      <c r="HFI4" s="52"/>
      <c r="HFJ4" s="52"/>
      <c r="HFK4" s="52"/>
      <c r="HFL4" s="52"/>
      <c r="HFM4" s="52"/>
      <c r="HFN4" s="52"/>
      <c r="HFO4" s="52"/>
      <c r="HFP4" s="52"/>
      <c r="HFQ4" s="52"/>
      <c r="HFR4" s="52"/>
      <c r="HFS4" s="52"/>
      <c r="HFT4" s="52"/>
      <c r="HFU4" s="52"/>
      <c r="HFV4" s="52"/>
      <c r="HFW4" s="52"/>
      <c r="HFX4" s="52"/>
      <c r="HFY4" s="52"/>
      <c r="HFZ4" s="52"/>
      <c r="HGA4" s="52"/>
      <c r="HGB4" s="52"/>
      <c r="HGC4" s="52"/>
      <c r="HGD4" s="52"/>
      <c r="HGE4" s="52"/>
      <c r="HGF4" s="52"/>
      <c r="HGG4" s="52"/>
      <c r="HGH4" s="52"/>
      <c r="HGI4" s="52"/>
      <c r="HGJ4" s="52"/>
      <c r="HGK4" s="52"/>
      <c r="HGL4" s="52"/>
      <c r="HGM4" s="52"/>
      <c r="HGN4" s="52"/>
      <c r="HGO4" s="52"/>
      <c r="HGP4" s="52"/>
      <c r="HGQ4" s="52"/>
      <c r="HGR4" s="52"/>
      <c r="HGS4" s="52"/>
      <c r="HGT4" s="52"/>
      <c r="HGU4" s="52"/>
      <c r="HGV4" s="52"/>
      <c r="HGW4" s="52"/>
      <c r="HGX4" s="52"/>
      <c r="HGY4" s="52"/>
      <c r="HGZ4" s="52"/>
      <c r="HHA4" s="52"/>
      <c r="HHB4" s="52"/>
      <c r="HHC4" s="52"/>
      <c r="HHD4" s="52"/>
      <c r="HHE4" s="52"/>
      <c r="HHF4" s="52"/>
      <c r="HHG4" s="52"/>
      <c r="HHH4" s="52"/>
      <c r="HHI4" s="52"/>
      <c r="HHJ4" s="52"/>
      <c r="HHK4" s="52"/>
      <c r="HHL4" s="52"/>
      <c r="HHM4" s="52"/>
      <c r="HHN4" s="52"/>
      <c r="HHO4" s="52"/>
      <c r="HHP4" s="52"/>
      <c r="HHQ4" s="52"/>
      <c r="HHR4" s="52"/>
      <c r="HHS4" s="52"/>
      <c r="HHT4" s="52"/>
      <c r="HHU4" s="52"/>
      <c r="HHV4" s="52"/>
      <c r="HHW4" s="52"/>
      <c r="HHX4" s="52"/>
      <c r="HHY4" s="52"/>
      <c r="HHZ4" s="52"/>
      <c r="HIA4" s="52"/>
      <c r="HIB4" s="52"/>
      <c r="HIC4" s="52"/>
      <c r="HID4" s="52"/>
      <c r="HIE4" s="52"/>
      <c r="HIF4" s="52"/>
      <c r="HIG4" s="52"/>
      <c r="HIH4" s="52"/>
      <c r="HII4" s="52"/>
      <c r="HIJ4" s="52"/>
      <c r="HIK4" s="52"/>
      <c r="HIL4" s="52"/>
      <c r="HIM4" s="52"/>
      <c r="HIN4" s="52"/>
      <c r="HIO4" s="52"/>
      <c r="HIP4" s="52"/>
      <c r="HIQ4" s="52"/>
      <c r="HIR4" s="52"/>
      <c r="HIS4" s="52"/>
      <c r="HIT4" s="52"/>
      <c r="HIU4" s="52"/>
      <c r="HIV4" s="52"/>
      <c r="HIW4" s="52"/>
      <c r="HIX4" s="52"/>
      <c r="HIY4" s="52"/>
      <c r="HIZ4" s="52"/>
      <c r="HJA4" s="52"/>
      <c r="HJB4" s="52"/>
      <c r="HJC4" s="52"/>
      <c r="HJD4" s="52"/>
      <c r="HJE4" s="52"/>
      <c r="HJF4" s="52"/>
      <c r="HJG4" s="52"/>
      <c r="HJH4" s="52"/>
      <c r="HJI4" s="52"/>
      <c r="HJJ4" s="52"/>
      <c r="HJK4" s="52"/>
      <c r="HJL4" s="52"/>
      <c r="HJM4" s="52"/>
      <c r="HJN4" s="52"/>
      <c r="HJO4" s="52"/>
      <c r="HJP4" s="52"/>
      <c r="HJQ4" s="52"/>
      <c r="HJR4" s="52"/>
      <c r="HJS4" s="52"/>
      <c r="HJT4" s="52"/>
      <c r="HJU4" s="52"/>
      <c r="HJV4" s="52"/>
      <c r="HJW4" s="52"/>
      <c r="HJX4" s="52"/>
      <c r="HJY4" s="52"/>
      <c r="HJZ4" s="52"/>
      <c r="HKA4" s="52"/>
      <c r="HKB4" s="52"/>
      <c r="HKC4" s="52"/>
      <c r="HKD4" s="52"/>
      <c r="HKE4" s="52"/>
      <c r="HKF4" s="52"/>
      <c r="HKG4" s="52"/>
      <c r="HKH4" s="52"/>
      <c r="HKI4" s="52"/>
      <c r="HKJ4" s="52"/>
      <c r="HKK4" s="52"/>
      <c r="HKL4" s="52"/>
      <c r="HKM4" s="52"/>
      <c r="HKN4" s="52"/>
      <c r="HKO4" s="52"/>
      <c r="HKP4" s="52"/>
      <c r="HKQ4" s="52"/>
      <c r="HKR4" s="52"/>
      <c r="HKS4" s="52"/>
      <c r="HKT4" s="52"/>
      <c r="HKU4" s="52"/>
      <c r="HKV4" s="52"/>
      <c r="HKW4" s="52"/>
      <c r="HKX4" s="52"/>
      <c r="HKY4" s="52"/>
      <c r="HKZ4" s="52"/>
      <c r="HLA4" s="52"/>
      <c r="HLB4" s="52"/>
      <c r="HLC4" s="52"/>
      <c r="HLD4" s="52"/>
      <c r="HLE4" s="52"/>
      <c r="HLF4" s="52"/>
      <c r="HLG4" s="52"/>
      <c r="HLH4" s="52"/>
      <c r="HLI4" s="52"/>
      <c r="HLJ4" s="52"/>
      <c r="HLK4" s="52"/>
      <c r="HLL4" s="52"/>
      <c r="HLM4" s="52"/>
      <c r="HLN4" s="52"/>
      <c r="HLO4" s="52"/>
      <c r="HLP4" s="52"/>
      <c r="HLQ4" s="52"/>
      <c r="HLR4" s="52"/>
      <c r="HLS4" s="52"/>
      <c r="HLT4" s="52"/>
      <c r="HLU4" s="52"/>
      <c r="HLV4" s="52"/>
      <c r="HLW4" s="52"/>
      <c r="HLX4" s="52"/>
      <c r="HLY4" s="52"/>
      <c r="HLZ4" s="52"/>
      <c r="HMA4" s="52"/>
      <c r="HMB4" s="52"/>
      <c r="HMC4" s="52"/>
      <c r="HMD4" s="52"/>
      <c r="HME4" s="52"/>
      <c r="HMF4" s="52"/>
      <c r="HMG4" s="52"/>
      <c r="HMH4" s="52"/>
      <c r="HMI4" s="52"/>
      <c r="HMJ4" s="52"/>
      <c r="HMK4" s="52"/>
      <c r="HML4" s="52"/>
      <c r="HMM4" s="52"/>
      <c r="HMN4" s="52"/>
      <c r="HMO4" s="52"/>
      <c r="HMP4" s="52"/>
      <c r="HMQ4" s="52"/>
      <c r="HMR4" s="52"/>
      <c r="HMS4" s="52"/>
      <c r="HMT4" s="52"/>
      <c r="HMU4" s="52"/>
      <c r="HMV4" s="52"/>
      <c r="HMW4" s="52"/>
      <c r="HMX4" s="52"/>
      <c r="HMY4" s="52"/>
      <c r="HMZ4" s="52"/>
      <c r="HNA4" s="52"/>
      <c r="HNB4" s="52"/>
      <c r="HNC4" s="52"/>
      <c r="HND4" s="52"/>
      <c r="HNE4" s="52"/>
      <c r="HNF4" s="52"/>
      <c r="HNG4" s="52"/>
      <c r="HNH4" s="52"/>
      <c r="HNI4" s="52"/>
      <c r="HNJ4" s="52"/>
      <c r="HNK4" s="52"/>
      <c r="HNL4" s="52"/>
      <c r="HNM4" s="52"/>
      <c r="HNN4" s="52"/>
      <c r="HNO4" s="52"/>
      <c r="HNP4" s="52"/>
      <c r="HNQ4" s="52"/>
      <c r="HNR4" s="52"/>
      <c r="HNS4" s="52"/>
      <c r="HNT4" s="52"/>
      <c r="HNU4" s="52"/>
      <c r="HNV4" s="52"/>
      <c r="HNW4" s="52"/>
      <c r="HNX4" s="52"/>
      <c r="HNY4" s="52"/>
      <c r="HNZ4" s="52"/>
      <c r="HOA4" s="52"/>
      <c r="HOB4" s="52"/>
      <c r="HOC4" s="52"/>
      <c r="HOD4" s="52"/>
      <c r="HOE4" s="52"/>
      <c r="HOF4" s="52"/>
      <c r="HOG4" s="52"/>
      <c r="HOH4" s="52"/>
      <c r="HOI4" s="52"/>
      <c r="HOJ4" s="52"/>
      <c r="HOK4" s="52"/>
      <c r="HOL4" s="52"/>
      <c r="HOM4" s="52"/>
      <c r="HON4" s="52"/>
      <c r="HOO4" s="52"/>
      <c r="HOP4" s="52"/>
      <c r="HOQ4" s="52"/>
      <c r="HOR4" s="52"/>
      <c r="HOS4" s="52"/>
      <c r="HOT4" s="52"/>
      <c r="HOU4" s="52"/>
      <c r="HOV4" s="52"/>
      <c r="HOW4" s="52"/>
      <c r="HOX4" s="52"/>
      <c r="HOY4" s="52"/>
      <c r="HOZ4" s="52"/>
      <c r="HPA4" s="52"/>
      <c r="HPB4" s="52"/>
      <c r="HPC4" s="52"/>
      <c r="HPD4" s="52"/>
      <c r="HPE4" s="52"/>
      <c r="HPF4" s="52"/>
      <c r="HPG4" s="52"/>
      <c r="HPH4" s="52"/>
      <c r="HPI4" s="52"/>
      <c r="HPJ4" s="52"/>
      <c r="HPK4" s="52"/>
      <c r="HPL4" s="52"/>
      <c r="HPM4" s="52"/>
      <c r="HPN4" s="52"/>
      <c r="HPO4" s="52"/>
      <c r="HPP4" s="52"/>
      <c r="HPQ4" s="52"/>
      <c r="HPR4" s="52"/>
      <c r="HPS4" s="52"/>
      <c r="HPT4" s="52"/>
      <c r="HPU4" s="52"/>
      <c r="HPV4" s="52"/>
      <c r="HPW4" s="52"/>
      <c r="HPX4" s="52"/>
      <c r="HPY4" s="52"/>
      <c r="HPZ4" s="52"/>
      <c r="HQA4" s="52"/>
      <c r="HQB4" s="52"/>
      <c r="HQC4" s="52"/>
      <c r="HQD4" s="52"/>
      <c r="HQE4" s="52"/>
      <c r="HQF4" s="52"/>
      <c r="HQG4" s="52"/>
      <c r="HQH4" s="52"/>
      <c r="HQI4" s="52"/>
      <c r="HQJ4" s="52"/>
      <c r="HQK4" s="52"/>
      <c r="HQL4" s="52"/>
      <c r="HQM4" s="52"/>
      <c r="HQN4" s="52"/>
      <c r="HQO4" s="52"/>
      <c r="HQP4" s="52"/>
      <c r="HQQ4" s="52"/>
      <c r="HQR4" s="52"/>
      <c r="HQS4" s="52"/>
      <c r="HQT4" s="52"/>
      <c r="HQU4" s="52"/>
      <c r="HQV4" s="52"/>
      <c r="HQW4" s="52"/>
      <c r="HQX4" s="52"/>
      <c r="HQY4" s="52"/>
      <c r="HQZ4" s="52"/>
      <c r="HRA4" s="52"/>
      <c r="HRB4" s="52"/>
      <c r="HRC4" s="52"/>
      <c r="HRD4" s="52"/>
      <c r="HRE4" s="52"/>
      <c r="HRF4" s="52"/>
      <c r="HRG4" s="52"/>
      <c r="HRH4" s="52"/>
      <c r="HRI4" s="52"/>
      <c r="HRJ4" s="52"/>
      <c r="HRK4" s="52"/>
      <c r="HRL4" s="52"/>
      <c r="HRM4" s="52"/>
      <c r="HRN4" s="52"/>
      <c r="HRO4" s="52"/>
      <c r="HRP4" s="52"/>
      <c r="HRQ4" s="52"/>
      <c r="HRR4" s="52"/>
      <c r="HRS4" s="52"/>
      <c r="HRT4" s="52"/>
      <c r="HRU4" s="52"/>
      <c r="HRV4" s="52"/>
      <c r="HRW4" s="52"/>
      <c r="HRX4" s="52"/>
      <c r="HRY4" s="52"/>
      <c r="HRZ4" s="52"/>
      <c r="HSA4" s="52"/>
      <c r="HSB4" s="52"/>
      <c r="HSC4" s="52"/>
      <c r="HSD4" s="52"/>
      <c r="HSE4" s="52"/>
      <c r="HSF4" s="52"/>
      <c r="HSG4" s="52"/>
      <c r="HSH4" s="52"/>
      <c r="HSI4" s="52"/>
      <c r="HSJ4" s="52"/>
      <c r="HSK4" s="52"/>
      <c r="HSL4" s="52"/>
      <c r="HSM4" s="52"/>
      <c r="HSN4" s="52"/>
      <c r="HSO4" s="52"/>
      <c r="HSP4" s="52"/>
      <c r="HSQ4" s="52"/>
      <c r="HSR4" s="52"/>
      <c r="HSS4" s="52"/>
      <c r="HST4" s="52"/>
      <c r="HSU4" s="52"/>
      <c r="HSV4" s="52"/>
      <c r="HSW4" s="52"/>
      <c r="HSX4" s="52"/>
      <c r="HSY4" s="52"/>
      <c r="HSZ4" s="52"/>
      <c r="HTA4" s="52"/>
      <c r="HTB4" s="52"/>
      <c r="HTC4" s="52"/>
      <c r="HTD4" s="52"/>
      <c r="HTE4" s="52"/>
      <c r="HTF4" s="52"/>
      <c r="HTG4" s="52"/>
      <c r="HTH4" s="52"/>
      <c r="HTI4" s="52"/>
      <c r="HTJ4" s="52"/>
      <c r="HTK4" s="52"/>
      <c r="HTL4" s="52"/>
      <c r="HTM4" s="52"/>
      <c r="HTN4" s="52"/>
      <c r="HTO4" s="52"/>
      <c r="HTP4" s="52"/>
      <c r="HTQ4" s="52"/>
      <c r="HTR4" s="52"/>
      <c r="HTS4" s="52"/>
      <c r="HTT4" s="52"/>
      <c r="HTU4" s="52"/>
      <c r="HTV4" s="52"/>
      <c r="HTW4" s="52"/>
      <c r="HTX4" s="52"/>
      <c r="HTY4" s="52"/>
      <c r="HTZ4" s="52"/>
      <c r="HUA4" s="52"/>
      <c r="HUB4" s="52"/>
      <c r="HUC4" s="52"/>
      <c r="HUD4" s="52"/>
      <c r="HUE4" s="52"/>
      <c r="HUF4" s="52"/>
      <c r="HUG4" s="52"/>
      <c r="HUH4" s="52"/>
      <c r="HUI4" s="52"/>
      <c r="HUJ4" s="52"/>
      <c r="HUK4" s="52"/>
      <c r="HUL4" s="52"/>
      <c r="HUM4" s="52"/>
      <c r="HUN4" s="52"/>
      <c r="HUO4" s="52"/>
      <c r="HUP4" s="52"/>
      <c r="HUQ4" s="52"/>
      <c r="HUR4" s="52"/>
      <c r="HUS4" s="52"/>
      <c r="HUT4" s="52"/>
      <c r="HUU4" s="52"/>
      <c r="HUV4" s="52"/>
      <c r="HUW4" s="52"/>
      <c r="HUX4" s="52"/>
      <c r="HUY4" s="52"/>
      <c r="HUZ4" s="52"/>
      <c r="HVA4" s="52"/>
      <c r="HVB4" s="52"/>
      <c r="HVC4" s="52"/>
      <c r="HVD4" s="52"/>
      <c r="HVE4" s="52"/>
      <c r="HVF4" s="52"/>
      <c r="HVG4" s="52"/>
      <c r="HVH4" s="52"/>
      <c r="HVI4" s="52"/>
      <c r="HVJ4" s="52"/>
      <c r="HVK4" s="52"/>
      <c r="HVL4" s="52"/>
      <c r="HVM4" s="52"/>
      <c r="HVN4" s="52"/>
      <c r="HVO4" s="52"/>
      <c r="HVP4" s="52"/>
      <c r="HVQ4" s="52"/>
      <c r="HVR4" s="52"/>
      <c r="HVS4" s="52"/>
      <c r="HVT4" s="52"/>
      <c r="HVU4" s="52"/>
      <c r="HVV4" s="52"/>
      <c r="HVW4" s="52"/>
      <c r="HVX4" s="52"/>
      <c r="HVY4" s="52"/>
      <c r="HVZ4" s="52"/>
      <c r="HWA4" s="52"/>
      <c r="HWB4" s="52"/>
      <c r="HWC4" s="52"/>
      <c r="HWD4" s="52"/>
      <c r="HWE4" s="52"/>
      <c r="HWF4" s="52"/>
      <c r="HWG4" s="52"/>
      <c r="HWH4" s="52"/>
      <c r="HWI4" s="52"/>
      <c r="HWJ4" s="52"/>
      <c r="HWK4" s="52"/>
      <c r="HWL4" s="52"/>
      <c r="HWM4" s="52"/>
      <c r="HWN4" s="52"/>
      <c r="HWO4" s="52"/>
      <c r="HWP4" s="52"/>
      <c r="HWQ4" s="52"/>
      <c r="HWR4" s="52"/>
      <c r="HWS4" s="52"/>
      <c r="HWT4" s="52"/>
      <c r="HWU4" s="52"/>
      <c r="HWV4" s="52"/>
      <c r="HWW4" s="52"/>
      <c r="HWX4" s="52"/>
      <c r="HWY4" s="52"/>
      <c r="HWZ4" s="52"/>
      <c r="HXA4" s="52"/>
      <c r="HXB4" s="52"/>
      <c r="HXC4" s="52"/>
      <c r="HXD4" s="52"/>
      <c r="HXE4" s="52"/>
      <c r="HXF4" s="52"/>
      <c r="HXG4" s="52"/>
      <c r="HXH4" s="52"/>
      <c r="HXI4" s="52"/>
      <c r="HXJ4" s="52"/>
      <c r="HXK4" s="52"/>
      <c r="HXL4" s="52"/>
      <c r="HXM4" s="52"/>
      <c r="HXN4" s="52"/>
      <c r="HXO4" s="52"/>
      <c r="HXP4" s="52"/>
      <c r="HXQ4" s="52"/>
      <c r="HXR4" s="52"/>
      <c r="HXS4" s="52"/>
      <c r="HXT4" s="52"/>
      <c r="HXU4" s="52"/>
      <c r="HXV4" s="52"/>
      <c r="HXW4" s="52"/>
      <c r="HXX4" s="52"/>
      <c r="HXY4" s="52"/>
      <c r="HXZ4" s="52"/>
      <c r="HYA4" s="52"/>
      <c r="HYB4" s="52"/>
      <c r="HYC4" s="52"/>
      <c r="HYD4" s="52"/>
      <c r="HYE4" s="52"/>
      <c r="HYF4" s="52"/>
      <c r="HYG4" s="52"/>
      <c r="HYH4" s="52"/>
      <c r="HYI4" s="52"/>
      <c r="HYJ4" s="52"/>
      <c r="HYK4" s="52"/>
      <c r="HYL4" s="52"/>
      <c r="HYM4" s="52"/>
      <c r="HYN4" s="52"/>
      <c r="HYO4" s="52"/>
      <c r="HYP4" s="52"/>
      <c r="HYQ4" s="52"/>
      <c r="HYR4" s="52"/>
      <c r="HYS4" s="52"/>
      <c r="HYT4" s="52"/>
      <c r="HYU4" s="52"/>
      <c r="HYV4" s="52"/>
      <c r="HYW4" s="52"/>
      <c r="HYX4" s="52"/>
      <c r="HYY4" s="52"/>
      <c r="HYZ4" s="52"/>
      <c r="HZA4" s="52"/>
      <c r="HZB4" s="52"/>
      <c r="HZC4" s="52"/>
      <c r="HZD4" s="52"/>
      <c r="HZE4" s="52"/>
      <c r="HZF4" s="52"/>
      <c r="HZG4" s="52"/>
      <c r="HZH4" s="52"/>
      <c r="HZI4" s="52"/>
      <c r="HZJ4" s="52"/>
      <c r="HZK4" s="52"/>
      <c r="HZL4" s="52"/>
      <c r="HZM4" s="52"/>
      <c r="HZN4" s="52"/>
      <c r="HZO4" s="52"/>
      <c r="HZP4" s="52"/>
      <c r="HZQ4" s="52"/>
      <c r="HZR4" s="52"/>
      <c r="HZS4" s="52"/>
      <c r="HZT4" s="52"/>
      <c r="HZU4" s="52"/>
      <c r="HZV4" s="52"/>
      <c r="HZW4" s="52"/>
      <c r="HZX4" s="52"/>
      <c r="HZY4" s="52"/>
      <c r="HZZ4" s="52"/>
      <c r="IAA4" s="52"/>
      <c r="IAB4" s="52"/>
      <c r="IAC4" s="52"/>
      <c r="IAD4" s="52"/>
      <c r="IAE4" s="52"/>
      <c r="IAF4" s="52"/>
      <c r="IAG4" s="52"/>
      <c r="IAH4" s="52"/>
      <c r="IAI4" s="52"/>
      <c r="IAJ4" s="52"/>
      <c r="IAK4" s="52"/>
      <c r="IAL4" s="52"/>
      <c r="IAM4" s="52"/>
      <c r="IAN4" s="52"/>
      <c r="IAO4" s="52"/>
      <c r="IAP4" s="52"/>
      <c r="IAQ4" s="52"/>
      <c r="IAR4" s="52"/>
      <c r="IAS4" s="52"/>
      <c r="IAT4" s="52"/>
      <c r="IAU4" s="52"/>
      <c r="IAV4" s="52"/>
      <c r="IAW4" s="52"/>
      <c r="IAX4" s="52"/>
      <c r="IAY4" s="52"/>
      <c r="IAZ4" s="52"/>
      <c r="IBA4" s="52"/>
      <c r="IBB4" s="52"/>
      <c r="IBC4" s="52"/>
      <c r="IBD4" s="52"/>
      <c r="IBE4" s="52"/>
      <c r="IBF4" s="52"/>
      <c r="IBG4" s="52"/>
      <c r="IBH4" s="52"/>
      <c r="IBI4" s="52"/>
      <c r="IBJ4" s="52"/>
      <c r="IBK4" s="52"/>
      <c r="IBL4" s="52"/>
      <c r="IBM4" s="52"/>
      <c r="IBN4" s="52"/>
      <c r="IBO4" s="52"/>
      <c r="IBP4" s="52"/>
      <c r="IBQ4" s="52"/>
      <c r="IBR4" s="52"/>
      <c r="IBS4" s="52"/>
      <c r="IBT4" s="52"/>
      <c r="IBU4" s="52"/>
      <c r="IBV4" s="52"/>
      <c r="IBW4" s="52"/>
      <c r="IBX4" s="52"/>
      <c r="IBY4" s="52"/>
      <c r="IBZ4" s="52"/>
      <c r="ICA4" s="52"/>
      <c r="ICB4" s="52"/>
      <c r="ICC4" s="52"/>
      <c r="ICD4" s="52"/>
      <c r="ICE4" s="52"/>
      <c r="ICF4" s="52"/>
      <c r="ICG4" s="52"/>
      <c r="ICH4" s="52"/>
      <c r="ICI4" s="52"/>
      <c r="ICJ4" s="52"/>
      <c r="ICK4" s="52"/>
      <c r="ICL4" s="52"/>
      <c r="ICM4" s="52"/>
      <c r="ICN4" s="52"/>
      <c r="ICO4" s="52"/>
      <c r="ICP4" s="52"/>
      <c r="ICQ4" s="52"/>
      <c r="ICR4" s="52"/>
      <c r="ICS4" s="52"/>
      <c r="ICT4" s="52"/>
      <c r="ICU4" s="52"/>
      <c r="ICV4" s="52"/>
      <c r="ICW4" s="52"/>
      <c r="ICX4" s="52"/>
      <c r="ICY4" s="52"/>
      <c r="ICZ4" s="52"/>
      <c r="IDA4" s="52"/>
      <c r="IDB4" s="52"/>
      <c r="IDC4" s="52"/>
      <c r="IDD4" s="52"/>
      <c r="IDE4" s="52"/>
      <c r="IDF4" s="52"/>
      <c r="IDG4" s="52"/>
      <c r="IDH4" s="52"/>
      <c r="IDI4" s="52"/>
      <c r="IDJ4" s="52"/>
      <c r="IDK4" s="52"/>
      <c r="IDL4" s="52"/>
      <c r="IDM4" s="52"/>
      <c r="IDN4" s="52"/>
      <c r="IDO4" s="52"/>
      <c r="IDP4" s="52"/>
      <c r="IDQ4" s="52"/>
      <c r="IDR4" s="52"/>
      <c r="IDS4" s="52"/>
      <c r="IDT4" s="52"/>
      <c r="IDU4" s="52"/>
      <c r="IDV4" s="52"/>
      <c r="IDW4" s="52"/>
      <c r="IDX4" s="52"/>
      <c r="IDY4" s="52"/>
      <c r="IDZ4" s="52"/>
      <c r="IEA4" s="52"/>
      <c r="IEB4" s="52"/>
      <c r="IEC4" s="52"/>
      <c r="IED4" s="52"/>
      <c r="IEE4" s="52"/>
      <c r="IEF4" s="52"/>
      <c r="IEG4" s="52"/>
      <c r="IEH4" s="52"/>
      <c r="IEI4" s="52"/>
      <c r="IEJ4" s="52"/>
      <c r="IEK4" s="52"/>
      <c r="IEL4" s="52"/>
      <c r="IEM4" s="52"/>
      <c r="IEN4" s="52"/>
      <c r="IEO4" s="52"/>
      <c r="IEP4" s="52"/>
      <c r="IEQ4" s="52"/>
      <c r="IER4" s="52"/>
      <c r="IES4" s="52"/>
      <c r="IET4" s="52"/>
      <c r="IEU4" s="52"/>
      <c r="IEV4" s="52"/>
      <c r="IEW4" s="52"/>
      <c r="IEX4" s="52"/>
      <c r="IEY4" s="52"/>
      <c r="IEZ4" s="52"/>
      <c r="IFA4" s="52"/>
      <c r="IFB4" s="52"/>
      <c r="IFC4" s="52"/>
      <c r="IFD4" s="52"/>
      <c r="IFE4" s="52"/>
      <c r="IFF4" s="52"/>
      <c r="IFG4" s="52"/>
      <c r="IFH4" s="52"/>
      <c r="IFI4" s="52"/>
      <c r="IFJ4" s="52"/>
      <c r="IFK4" s="52"/>
      <c r="IFL4" s="52"/>
      <c r="IFM4" s="52"/>
      <c r="IFN4" s="52"/>
      <c r="IFO4" s="52"/>
      <c r="IFP4" s="52"/>
      <c r="IFQ4" s="52"/>
      <c r="IFR4" s="52"/>
      <c r="IFS4" s="52"/>
      <c r="IFT4" s="52"/>
      <c r="IFU4" s="52"/>
      <c r="IFV4" s="52"/>
      <c r="IFW4" s="52"/>
      <c r="IFX4" s="52"/>
      <c r="IFY4" s="52"/>
      <c r="IFZ4" s="52"/>
      <c r="IGA4" s="52"/>
      <c r="IGB4" s="52"/>
      <c r="IGC4" s="52"/>
      <c r="IGD4" s="52"/>
      <c r="IGE4" s="52"/>
      <c r="IGF4" s="52"/>
      <c r="IGG4" s="52"/>
      <c r="IGH4" s="52"/>
      <c r="IGI4" s="52"/>
      <c r="IGJ4" s="52"/>
      <c r="IGK4" s="52"/>
      <c r="IGL4" s="52"/>
      <c r="IGM4" s="52"/>
      <c r="IGN4" s="52"/>
      <c r="IGO4" s="52"/>
      <c r="IGP4" s="52"/>
      <c r="IGQ4" s="52"/>
      <c r="IGR4" s="52"/>
      <c r="IGS4" s="52"/>
      <c r="IGT4" s="52"/>
      <c r="IGU4" s="52"/>
      <c r="IGV4" s="52"/>
      <c r="IGW4" s="52"/>
      <c r="IGX4" s="52"/>
      <c r="IGY4" s="52"/>
      <c r="IGZ4" s="52"/>
      <c r="IHA4" s="52"/>
      <c r="IHB4" s="52"/>
      <c r="IHC4" s="52"/>
      <c r="IHD4" s="52"/>
      <c r="IHE4" s="52"/>
      <c r="IHF4" s="52"/>
      <c r="IHG4" s="52"/>
      <c r="IHH4" s="52"/>
      <c r="IHI4" s="52"/>
      <c r="IHJ4" s="52"/>
      <c r="IHK4" s="52"/>
      <c r="IHL4" s="52"/>
      <c r="IHM4" s="52"/>
      <c r="IHN4" s="52"/>
      <c r="IHO4" s="52"/>
      <c r="IHP4" s="52"/>
      <c r="IHQ4" s="52"/>
      <c r="IHR4" s="52"/>
      <c r="IHS4" s="52"/>
      <c r="IHT4" s="52"/>
      <c r="IHU4" s="52"/>
      <c r="IHV4" s="52"/>
      <c r="IHW4" s="52"/>
      <c r="IHX4" s="52"/>
      <c r="IHY4" s="52"/>
      <c r="IHZ4" s="52"/>
      <c r="IIA4" s="52"/>
      <c r="IIB4" s="52"/>
      <c r="IIC4" s="52"/>
      <c r="IID4" s="52"/>
      <c r="IIE4" s="52"/>
      <c r="IIF4" s="52"/>
      <c r="IIG4" s="52"/>
      <c r="IIH4" s="52"/>
      <c r="III4" s="52"/>
      <c r="IIJ4" s="52"/>
      <c r="IIK4" s="52"/>
      <c r="IIL4" s="52"/>
      <c r="IIM4" s="52"/>
      <c r="IIN4" s="52"/>
      <c r="IIO4" s="52"/>
      <c r="IIP4" s="52"/>
      <c r="IIQ4" s="52"/>
      <c r="IIR4" s="52"/>
      <c r="IIS4" s="52"/>
      <c r="IIT4" s="52"/>
      <c r="IIU4" s="52"/>
      <c r="IIV4" s="52"/>
      <c r="IIW4" s="52"/>
      <c r="IIX4" s="52"/>
      <c r="IIY4" s="52"/>
      <c r="IIZ4" s="52"/>
      <c r="IJA4" s="52"/>
      <c r="IJB4" s="52"/>
      <c r="IJC4" s="52"/>
      <c r="IJD4" s="52"/>
      <c r="IJE4" s="52"/>
      <c r="IJF4" s="52"/>
      <c r="IJG4" s="52"/>
      <c r="IJH4" s="52"/>
      <c r="IJI4" s="52"/>
      <c r="IJJ4" s="52"/>
      <c r="IJK4" s="52"/>
      <c r="IJL4" s="52"/>
      <c r="IJM4" s="52"/>
      <c r="IJN4" s="52"/>
      <c r="IJO4" s="52"/>
      <c r="IJP4" s="52"/>
      <c r="IJQ4" s="52"/>
      <c r="IJR4" s="52"/>
      <c r="IJS4" s="52"/>
      <c r="IJT4" s="52"/>
      <c r="IJU4" s="52"/>
      <c r="IJV4" s="52"/>
      <c r="IJW4" s="52"/>
      <c r="IJX4" s="52"/>
      <c r="IJY4" s="52"/>
      <c r="IJZ4" s="52"/>
      <c r="IKA4" s="52"/>
      <c r="IKB4" s="52"/>
      <c r="IKC4" s="52"/>
      <c r="IKD4" s="52"/>
      <c r="IKE4" s="52"/>
      <c r="IKF4" s="52"/>
      <c r="IKG4" s="52"/>
      <c r="IKH4" s="52"/>
      <c r="IKI4" s="52"/>
      <c r="IKJ4" s="52"/>
      <c r="IKK4" s="52"/>
      <c r="IKL4" s="52"/>
      <c r="IKM4" s="52"/>
      <c r="IKN4" s="52"/>
      <c r="IKO4" s="52"/>
      <c r="IKP4" s="52"/>
      <c r="IKQ4" s="52"/>
      <c r="IKR4" s="52"/>
      <c r="IKS4" s="52"/>
      <c r="IKT4" s="52"/>
      <c r="IKU4" s="52"/>
      <c r="IKV4" s="52"/>
      <c r="IKW4" s="52"/>
      <c r="IKX4" s="52"/>
      <c r="IKY4" s="52"/>
      <c r="IKZ4" s="52"/>
      <c r="ILA4" s="52"/>
      <c r="ILB4" s="52"/>
      <c r="ILC4" s="52"/>
      <c r="ILD4" s="52"/>
      <c r="ILE4" s="52"/>
      <c r="ILF4" s="52"/>
      <c r="ILG4" s="52"/>
      <c r="ILH4" s="52"/>
      <c r="ILI4" s="52"/>
      <c r="ILJ4" s="52"/>
      <c r="ILK4" s="52"/>
      <c r="ILL4" s="52"/>
      <c r="ILM4" s="52"/>
      <c r="ILN4" s="52"/>
      <c r="ILO4" s="52"/>
      <c r="ILP4" s="52"/>
      <c r="ILQ4" s="52"/>
      <c r="ILR4" s="52"/>
      <c r="ILS4" s="52"/>
      <c r="ILT4" s="52"/>
      <c r="ILU4" s="52"/>
      <c r="ILV4" s="52"/>
      <c r="ILW4" s="52"/>
      <c r="ILX4" s="52"/>
      <c r="ILY4" s="52"/>
      <c r="ILZ4" s="52"/>
      <c r="IMA4" s="52"/>
      <c r="IMB4" s="52"/>
      <c r="IMC4" s="52"/>
      <c r="IMD4" s="52"/>
      <c r="IME4" s="52"/>
      <c r="IMF4" s="52"/>
      <c r="IMG4" s="52"/>
      <c r="IMH4" s="52"/>
      <c r="IMI4" s="52"/>
      <c r="IMJ4" s="52"/>
      <c r="IMK4" s="52"/>
      <c r="IML4" s="52"/>
      <c r="IMM4" s="52"/>
      <c r="IMN4" s="52"/>
      <c r="IMO4" s="52"/>
      <c r="IMP4" s="52"/>
      <c r="IMQ4" s="52"/>
      <c r="IMR4" s="52"/>
      <c r="IMS4" s="52"/>
      <c r="IMT4" s="52"/>
      <c r="IMU4" s="52"/>
      <c r="IMV4" s="52"/>
      <c r="IMW4" s="52"/>
      <c r="IMX4" s="52"/>
      <c r="IMY4" s="52"/>
      <c r="IMZ4" s="52"/>
      <c r="INA4" s="52"/>
      <c r="INB4" s="52"/>
      <c r="INC4" s="52"/>
      <c r="IND4" s="52"/>
      <c r="INE4" s="52"/>
      <c r="INF4" s="52"/>
      <c r="ING4" s="52"/>
      <c r="INH4" s="52"/>
      <c r="INI4" s="52"/>
      <c r="INJ4" s="52"/>
      <c r="INK4" s="52"/>
      <c r="INL4" s="52"/>
      <c r="INM4" s="52"/>
      <c r="INN4" s="52"/>
      <c r="INO4" s="52"/>
      <c r="INP4" s="52"/>
      <c r="INQ4" s="52"/>
      <c r="INR4" s="52"/>
      <c r="INS4" s="52"/>
      <c r="INT4" s="52"/>
      <c r="INU4" s="52"/>
      <c r="INV4" s="52"/>
      <c r="INW4" s="52"/>
      <c r="INX4" s="52"/>
      <c r="INY4" s="52"/>
      <c r="INZ4" s="52"/>
      <c r="IOA4" s="52"/>
      <c r="IOB4" s="52"/>
      <c r="IOC4" s="52"/>
      <c r="IOD4" s="52"/>
      <c r="IOE4" s="52"/>
      <c r="IOF4" s="52"/>
      <c r="IOG4" s="52"/>
      <c r="IOH4" s="52"/>
      <c r="IOI4" s="52"/>
      <c r="IOJ4" s="52"/>
      <c r="IOK4" s="52"/>
      <c r="IOL4" s="52"/>
      <c r="IOM4" s="52"/>
      <c r="ION4" s="52"/>
      <c r="IOO4" s="52"/>
      <c r="IOP4" s="52"/>
      <c r="IOQ4" s="52"/>
      <c r="IOR4" s="52"/>
      <c r="IOS4" s="52"/>
      <c r="IOT4" s="52"/>
      <c r="IOU4" s="52"/>
      <c r="IOV4" s="52"/>
      <c r="IOW4" s="52"/>
      <c r="IOX4" s="52"/>
      <c r="IOY4" s="52"/>
      <c r="IOZ4" s="52"/>
      <c r="IPA4" s="52"/>
      <c r="IPB4" s="52"/>
      <c r="IPC4" s="52"/>
      <c r="IPD4" s="52"/>
      <c r="IPE4" s="52"/>
      <c r="IPF4" s="52"/>
      <c r="IPG4" s="52"/>
      <c r="IPH4" s="52"/>
      <c r="IPI4" s="52"/>
      <c r="IPJ4" s="52"/>
      <c r="IPK4" s="52"/>
      <c r="IPL4" s="52"/>
      <c r="IPM4" s="52"/>
      <c r="IPN4" s="52"/>
      <c r="IPO4" s="52"/>
      <c r="IPP4" s="52"/>
      <c r="IPQ4" s="52"/>
      <c r="IPR4" s="52"/>
      <c r="IPS4" s="52"/>
      <c r="IPT4" s="52"/>
      <c r="IPU4" s="52"/>
      <c r="IPV4" s="52"/>
      <c r="IPW4" s="52"/>
      <c r="IPX4" s="52"/>
      <c r="IPY4" s="52"/>
      <c r="IPZ4" s="52"/>
      <c r="IQA4" s="52"/>
      <c r="IQB4" s="52"/>
      <c r="IQC4" s="52"/>
      <c r="IQD4" s="52"/>
      <c r="IQE4" s="52"/>
      <c r="IQF4" s="52"/>
      <c r="IQG4" s="52"/>
      <c r="IQH4" s="52"/>
      <c r="IQI4" s="52"/>
      <c r="IQJ4" s="52"/>
      <c r="IQK4" s="52"/>
      <c r="IQL4" s="52"/>
      <c r="IQM4" s="52"/>
      <c r="IQN4" s="52"/>
      <c r="IQO4" s="52"/>
      <c r="IQP4" s="52"/>
      <c r="IQQ4" s="52"/>
      <c r="IQR4" s="52"/>
      <c r="IQS4" s="52"/>
      <c r="IQT4" s="52"/>
      <c r="IQU4" s="52"/>
      <c r="IQV4" s="52"/>
      <c r="IQW4" s="52"/>
      <c r="IQX4" s="52"/>
      <c r="IQY4" s="52"/>
      <c r="IQZ4" s="52"/>
      <c r="IRA4" s="52"/>
      <c r="IRB4" s="52"/>
      <c r="IRC4" s="52"/>
      <c r="IRD4" s="52"/>
      <c r="IRE4" s="52"/>
      <c r="IRF4" s="52"/>
      <c r="IRG4" s="52"/>
      <c r="IRH4" s="52"/>
      <c r="IRI4" s="52"/>
      <c r="IRJ4" s="52"/>
      <c r="IRK4" s="52"/>
      <c r="IRL4" s="52"/>
      <c r="IRM4" s="52"/>
      <c r="IRN4" s="52"/>
      <c r="IRO4" s="52"/>
      <c r="IRP4" s="52"/>
      <c r="IRQ4" s="52"/>
      <c r="IRR4" s="52"/>
      <c r="IRS4" s="52"/>
      <c r="IRT4" s="52"/>
      <c r="IRU4" s="52"/>
      <c r="IRV4" s="52"/>
      <c r="IRW4" s="52"/>
      <c r="IRX4" s="52"/>
      <c r="IRY4" s="52"/>
      <c r="IRZ4" s="52"/>
      <c r="ISA4" s="52"/>
      <c r="ISB4" s="52"/>
      <c r="ISC4" s="52"/>
      <c r="ISD4" s="52"/>
      <c r="ISE4" s="52"/>
      <c r="ISF4" s="52"/>
      <c r="ISG4" s="52"/>
      <c r="ISH4" s="52"/>
      <c r="ISI4" s="52"/>
      <c r="ISJ4" s="52"/>
      <c r="ISK4" s="52"/>
      <c r="ISL4" s="52"/>
      <c r="ISM4" s="52"/>
      <c r="ISN4" s="52"/>
      <c r="ISO4" s="52"/>
      <c r="ISP4" s="52"/>
      <c r="ISQ4" s="52"/>
      <c r="ISR4" s="52"/>
      <c r="ISS4" s="52"/>
      <c r="IST4" s="52"/>
      <c r="ISU4" s="52"/>
      <c r="ISV4" s="52"/>
      <c r="ISW4" s="52"/>
      <c r="ISX4" s="52"/>
      <c r="ISY4" s="52"/>
      <c r="ISZ4" s="52"/>
      <c r="ITA4" s="52"/>
      <c r="ITB4" s="52"/>
      <c r="ITC4" s="52"/>
      <c r="ITD4" s="52"/>
      <c r="ITE4" s="52"/>
      <c r="ITF4" s="52"/>
      <c r="ITG4" s="52"/>
      <c r="ITH4" s="52"/>
      <c r="ITI4" s="52"/>
      <c r="ITJ4" s="52"/>
      <c r="ITK4" s="52"/>
      <c r="ITL4" s="52"/>
      <c r="ITM4" s="52"/>
      <c r="ITN4" s="52"/>
      <c r="ITO4" s="52"/>
      <c r="ITP4" s="52"/>
      <c r="ITQ4" s="52"/>
      <c r="ITR4" s="52"/>
      <c r="ITS4" s="52"/>
      <c r="ITT4" s="52"/>
      <c r="ITU4" s="52"/>
      <c r="ITV4" s="52"/>
      <c r="ITW4" s="52"/>
      <c r="ITX4" s="52"/>
      <c r="ITY4" s="52"/>
      <c r="ITZ4" s="52"/>
      <c r="IUA4" s="52"/>
      <c r="IUB4" s="52"/>
      <c r="IUC4" s="52"/>
      <c r="IUD4" s="52"/>
      <c r="IUE4" s="52"/>
      <c r="IUF4" s="52"/>
      <c r="IUG4" s="52"/>
      <c r="IUH4" s="52"/>
      <c r="IUI4" s="52"/>
      <c r="IUJ4" s="52"/>
      <c r="IUK4" s="52"/>
      <c r="IUL4" s="52"/>
      <c r="IUM4" s="52"/>
      <c r="IUN4" s="52"/>
      <c r="IUO4" s="52"/>
      <c r="IUP4" s="52"/>
      <c r="IUQ4" s="52"/>
      <c r="IUR4" s="52"/>
      <c r="IUS4" s="52"/>
      <c r="IUT4" s="52"/>
      <c r="IUU4" s="52"/>
      <c r="IUV4" s="52"/>
      <c r="IUW4" s="52"/>
      <c r="IUX4" s="52"/>
      <c r="IUY4" s="52"/>
      <c r="IUZ4" s="52"/>
      <c r="IVA4" s="52"/>
      <c r="IVB4" s="52"/>
      <c r="IVC4" s="52"/>
      <c r="IVD4" s="52"/>
      <c r="IVE4" s="52"/>
      <c r="IVF4" s="52"/>
      <c r="IVG4" s="52"/>
      <c r="IVH4" s="52"/>
      <c r="IVI4" s="52"/>
      <c r="IVJ4" s="52"/>
      <c r="IVK4" s="52"/>
      <c r="IVL4" s="52"/>
      <c r="IVM4" s="52"/>
      <c r="IVN4" s="52"/>
      <c r="IVO4" s="52"/>
      <c r="IVP4" s="52"/>
      <c r="IVQ4" s="52"/>
      <c r="IVR4" s="52"/>
      <c r="IVS4" s="52"/>
      <c r="IVT4" s="52"/>
      <c r="IVU4" s="52"/>
      <c r="IVV4" s="52"/>
      <c r="IVW4" s="52"/>
      <c r="IVX4" s="52"/>
      <c r="IVY4" s="52"/>
      <c r="IVZ4" s="52"/>
      <c r="IWA4" s="52"/>
      <c r="IWB4" s="52"/>
      <c r="IWC4" s="52"/>
      <c r="IWD4" s="52"/>
      <c r="IWE4" s="52"/>
      <c r="IWF4" s="52"/>
      <c r="IWG4" s="52"/>
      <c r="IWH4" s="52"/>
      <c r="IWI4" s="52"/>
      <c r="IWJ4" s="52"/>
      <c r="IWK4" s="52"/>
      <c r="IWL4" s="52"/>
      <c r="IWM4" s="52"/>
      <c r="IWN4" s="52"/>
      <c r="IWO4" s="52"/>
      <c r="IWP4" s="52"/>
      <c r="IWQ4" s="52"/>
      <c r="IWR4" s="52"/>
      <c r="IWS4" s="52"/>
      <c r="IWT4" s="52"/>
      <c r="IWU4" s="52"/>
      <c r="IWV4" s="52"/>
      <c r="IWW4" s="52"/>
      <c r="IWX4" s="52"/>
      <c r="IWY4" s="52"/>
      <c r="IWZ4" s="52"/>
      <c r="IXA4" s="52"/>
      <c r="IXB4" s="52"/>
      <c r="IXC4" s="52"/>
      <c r="IXD4" s="52"/>
      <c r="IXE4" s="52"/>
      <c r="IXF4" s="52"/>
      <c r="IXG4" s="52"/>
      <c r="IXH4" s="52"/>
      <c r="IXI4" s="52"/>
      <c r="IXJ4" s="52"/>
      <c r="IXK4" s="52"/>
      <c r="IXL4" s="52"/>
      <c r="IXM4" s="52"/>
      <c r="IXN4" s="52"/>
      <c r="IXO4" s="52"/>
      <c r="IXP4" s="52"/>
      <c r="IXQ4" s="52"/>
      <c r="IXR4" s="52"/>
      <c r="IXS4" s="52"/>
      <c r="IXT4" s="52"/>
      <c r="IXU4" s="52"/>
      <c r="IXV4" s="52"/>
      <c r="IXW4" s="52"/>
      <c r="IXX4" s="52"/>
      <c r="IXY4" s="52"/>
      <c r="IXZ4" s="52"/>
      <c r="IYA4" s="52"/>
      <c r="IYB4" s="52"/>
      <c r="IYC4" s="52"/>
      <c r="IYD4" s="52"/>
      <c r="IYE4" s="52"/>
      <c r="IYF4" s="52"/>
      <c r="IYG4" s="52"/>
      <c r="IYH4" s="52"/>
      <c r="IYI4" s="52"/>
      <c r="IYJ4" s="52"/>
      <c r="IYK4" s="52"/>
      <c r="IYL4" s="52"/>
      <c r="IYM4" s="52"/>
      <c r="IYN4" s="52"/>
      <c r="IYO4" s="52"/>
      <c r="IYP4" s="52"/>
      <c r="IYQ4" s="52"/>
      <c r="IYR4" s="52"/>
      <c r="IYS4" s="52"/>
      <c r="IYT4" s="52"/>
      <c r="IYU4" s="52"/>
      <c r="IYV4" s="52"/>
      <c r="IYW4" s="52"/>
      <c r="IYX4" s="52"/>
      <c r="IYY4" s="52"/>
      <c r="IYZ4" s="52"/>
      <c r="IZA4" s="52"/>
      <c r="IZB4" s="52"/>
      <c r="IZC4" s="52"/>
      <c r="IZD4" s="52"/>
      <c r="IZE4" s="52"/>
      <c r="IZF4" s="52"/>
      <c r="IZG4" s="52"/>
      <c r="IZH4" s="52"/>
      <c r="IZI4" s="52"/>
      <c r="IZJ4" s="52"/>
      <c r="IZK4" s="52"/>
      <c r="IZL4" s="52"/>
      <c r="IZM4" s="52"/>
      <c r="IZN4" s="52"/>
      <c r="IZO4" s="52"/>
      <c r="IZP4" s="52"/>
      <c r="IZQ4" s="52"/>
      <c r="IZR4" s="52"/>
      <c r="IZS4" s="52"/>
      <c r="IZT4" s="52"/>
      <c r="IZU4" s="52"/>
      <c r="IZV4" s="52"/>
      <c r="IZW4" s="52"/>
      <c r="IZX4" s="52"/>
      <c r="IZY4" s="52"/>
      <c r="IZZ4" s="52"/>
      <c r="JAA4" s="52"/>
      <c r="JAB4" s="52"/>
      <c r="JAC4" s="52"/>
      <c r="JAD4" s="52"/>
      <c r="JAE4" s="52"/>
      <c r="JAF4" s="52"/>
      <c r="JAG4" s="52"/>
      <c r="JAH4" s="52"/>
      <c r="JAI4" s="52"/>
      <c r="JAJ4" s="52"/>
      <c r="JAK4" s="52"/>
      <c r="JAL4" s="52"/>
      <c r="JAM4" s="52"/>
      <c r="JAN4" s="52"/>
      <c r="JAO4" s="52"/>
      <c r="JAP4" s="52"/>
      <c r="JAQ4" s="52"/>
      <c r="JAR4" s="52"/>
      <c r="JAS4" s="52"/>
      <c r="JAT4" s="52"/>
      <c r="JAU4" s="52"/>
      <c r="JAV4" s="52"/>
      <c r="JAW4" s="52"/>
      <c r="JAX4" s="52"/>
      <c r="JAY4" s="52"/>
      <c r="JAZ4" s="52"/>
      <c r="JBA4" s="52"/>
      <c r="JBB4" s="52"/>
      <c r="JBC4" s="52"/>
      <c r="JBD4" s="52"/>
      <c r="JBE4" s="52"/>
      <c r="JBF4" s="52"/>
      <c r="JBG4" s="52"/>
      <c r="JBH4" s="52"/>
      <c r="JBI4" s="52"/>
      <c r="JBJ4" s="52"/>
      <c r="JBK4" s="52"/>
      <c r="JBL4" s="52"/>
      <c r="JBM4" s="52"/>
      <c r="JBN4" s="52"/>
      <c r="JBO4" s="52"/>
      <c r="JBP4" s="52"/>
      <c r="JBQ4" s="52"/>
      <c r="JBR4" s="52"/>
      <c r="JBS4" s="52"/>
      <c r="JBT4" s="52"/>
      <c r="JBU4" s="52"/>
      <c r="JBV4" s="52"/>
      <c r="JBW4" s="52"/>
      <c r="JBX4" s="52"/>
      <c r="JBY4" s="52"/>
      <c r="JBZ4" s="52"/>
      <c r="JCA4" s="52"/>
      <c r="JCB4" s="52"/>
      <c r="JCC4" s="52"/>
      <c r="JCD4" s="52"/>
      <c r="JCE4" s="52"/>
      <c r="JCF4" s="52"/>
      <c r="JCG4" s="52"/>
      <c r="JCH4" s="52"/>
      <c r="JCI4" s="52"/>
      <c r="JCJ4" s="52"/>
      <c r="JCK4" s="52"/>
      <c r="JCL4" s="52"/>
      <c r="JCM4" s="52"/>
      <c r="JCN4" s="52"/>
      <c r="JCO4" s="52"/>
      <c r="JCP4" s="52"/>
      <c r="JCQ4" s="52"/>
      <c r="JCR4" s="52"/>
      <c r="JCS4" s="52"/>
      <c r="JCT4" s="52"/>
      <c r="JCU4" s="52"/>
      <c r="JCV4" s="52"/>
      <c r="JCW4" s="52"/>
      <c r="JCX4" s="52"/>
      <c r="JCY4" s="52"/>
      <c r="JCZ4" s="52"/>
      <c r="JDA4" s="52"/>
      <c r="JDB4" s="52"/>
      <c r="JDC4" s="52"/>
      <c r="JDD4" s="52"/>
      <c r="JDE4" s="52"/>
      <c r="JDF4" s="52"/>
      <c r="JDG4" s="52"/>
      <c r="JDH4" s="52"/>
      <c r="JDI4" s="52"/>
      <c r="JDJ4" s="52"/>
      <c r="JDK4" s="52"/>
      <c r="JDL4" s="52"/>
      <c r="JDM4" s="52"/>
      <c r="JDN4" s="52"/>
      <c r="JDO4" s="52"/>
      <c r="JDP4" s="52"/>
      <c r="JDQ4" s="52"/>
      <c r="JDR4" s="52"/>
      <c r="JDS4" s="52"/>
      <c r="JDT4" s="52"/>
      <c r="JDU4" s="52"/>
      <c r="JDV4" s="52"/>
      <c r="JDW4" s="52"/>
      <c r="JDX4" s="52"/>
      <c r="JDY4" s="52"/>
      <c r="JDZ4" s="52"/>
      <c r="JEA4" s="52"/>
      <c r="JEB4" s="52"/>
      <c r="JEC4" s="52"/>
      <c r="JED4" s="52"/>
      <c r="JEE4" s="52"/>
      <c r="JEF4" s="52"/>
      <c r="JEG4" s="52"/>
      <c r="JEH4" s="52"/>
      <c r="JEI4" s="52"/>
      <c r="JEJ4" s="52"/>
      <c r="JEK4" s="52"/>
      <c r="JEL4" s="52"/>
      <c r="JEM4" s="52"/>
      <c r="JEN4" s="52"/>
      <c r="JEO4" s="52"/>
      <c r="JEP4" s="52"/>
      <c r="JEQ4" s="52"/>
      <c r="JER4" s="52"/>
      <c r="JES4" s="52"/>
      <c r="JET4" s="52"/>
      <c r="JEU4" s="52"/>
      <c r="JEV4" s="52"/>
      <c r="JEW4" s="52"/>
      <c r="JEX4" s="52"/>
      <c r="JEY4" s="52"/>
      <c r="JEZ4" s="52"/>
      <c r="JFA4" s="52"/>
      <c r="JFB4" s="52"/>
      <c r="JFC4" s="52"/>
      <c r="JFD4" s="52"/>
      <c r="JFE4" s="52"/>
      <c r="JFF4" s="52"/>
      <c r="JFG4" s="52"/>
      <c r="JFH4" s="52"/>
      <c r="JFI4" s="52"/>
      <c r="JFJ4" s="52"/>
      <c r="JFK4" s="52"/>
      <c r="JFL4" s="52"/>
      <c r="JFM4" s="52"/>
      <c r="JFN4" s="52"/>
      <c r="JFO4" s="52"/>
      <c r="JFP4" s="52"/>
      <c r="JFQ4" s="52"/>
      <c r="JFR4" s="52"/>
      <c r="JFS4" s="52"/>
      <c r="JFT4" s="52"/>
      <c r="JFU4" s="52"/>
      <c r="JFV4" s="52"/>
      <c r="JFW4" s="52"/>
      <c r="JFX4" s="52"/>
      <c r="JFY4" s="52"/>
      <c r="JFZ4" s="52"/>
      <c r="JGA4" s="52"/>
      <c r="JGB4" s="52"/>
      <c r="JGC4" s="52"/>
      <c r="JGD4" s="52"/>
      <c r="JGE4" s="52"/>
      <c r="JGF4" s="52"/>
      <c r="JGG4" s="52"/>
      <c r="JGH4" s="52"/>
      <c r="JGI4" s="52"/>
      <c r="JGJ4" s="52"/>
      <c r="JGK4" s="52"/>
      <c r="JGL4" s="52"/>
      <c r="JGM4" s="52"/>
      <c r="JGN4" s="52"/>
      <c r="JGO4" s="52"/>
      <c r="JGP4" s="52"/>
      <c r="JGQ4" s="52"/>
      <c r="JGR4" s="52"/>
      <c r="JGS4" s="52"/>
      <c r="JGT4" s="52"/>
      <c r="JGU4" s="52"/>
      <c r="JGV4" s="52"/>
      <c r="JGW4" s="52"/>
      <c r="JGX4" s="52"/>
      <c r="JGY4" s="52"/>
      <c r="JGZ4" s="52"/>
      <c r="JHA4" s="52"/>
      <c r="JHB4" s="52"/>
      <c r="JHC4" s="52"/>
      <c r="JHD4" s="52"/>
      <c r="JHE4" s="52"/>
      <c r="JHF4" s="52"/>
      <c r="JHG4" s="52"/>
      <c r="JHH4" s="52"/>
      <c r="JHI4" s="52"/>
      <c r="JHJ4" s="52"/>
      <c r="JHK4" s="52"/>
      <c r="JHL4" s="52"/>
      <c r="JHM4" s="52"/>
      <c r="JHN4" s="52"/>
      <c r="JHO4" s="52"/>
      <c r="JHP4" s="52"/>
      <c r="JHQ4" s="52"/>
      <c r="JHR4" s="52"/>
      <c r="JHS4" s="52"/>
      <c r="JHT4" s="52"/>
      <c r="JHU4" s="52"/>
      <c r="JHV4" s="52"/>
      <c r="JHW4" s="52"/>
      <c r="JHX4" s="52"/>
      <c r="JHY4" s="52"/>
      <c r="JHZ4" s="52"/>
      <c r="JIA4" s="52"/>
      <c r="JIB4" s="52"/>
      <c r="JIC4" s="52"/>
      <c r="JID4" s="52"/>
      <c r="JIE4" s="52"/>
      <c r="JIF4" s="52"/>
      <c r="JIG4" s="52"/>
      <c r="JIH4" s="52"/>
      <c r="JII4" s="52"/>
      <c r="JIJ4" s="52"/>
      <c r="JIK4" s="52"/>
      <c r="JIL4" s="52"/>
      <c r="JIM4" s="52"/>
      <c r="JIN4" s="52"/>
      <c r="JIO4" s="52"/>
      <c r="JIP4" s="52"/>
      <c r="JIQ4" s="52"/>
      <c r="JIR4" s="52"/>
      <c r="JIS4" s="52"/>
      <c r="JIT4" s="52"/>
      <c r="JIU4" s="52"/>
      <c r="JIV4" s="52"/>
      <c r="JIW4" s="52"/>
      <c r="JIX4" s="52"/>
      <c r="JIY4" s="52"/>
      <c r="JIZ4" s="52"/>
      <c r="JJA4" s="52"/>
      <c r="JJB4" s="52"/>
      <c r="JJC4" s="52"/>
      <c r="JJD4" s="52"/>
      <c r="JJE4" s="52"/>
      <c r="JJF4" s="52"/>
      <c r="JJG4" s="52"/>
      <c r="JJH4" s="52"/>
      <c r="JJI4" s="52"/>
      <c r="JJJ4" s="52"/>
      <c r="JJK4" s="52"/>
      <c r="JJL4" s="52"/>
      <c r="JJM4" s="52"/>
      <c r="JJN4" s="52"/>
      <c r="JJO4" s="52"/>
      <c r="JJP4" s="52"/>
      <c r="JJQ4" s="52"/>
      <c r="JJR4" s="52"/>
      <c r="JJS4" s="52"/>
      <c r="JJT4" s="52"/>
      <c r="JJU4" s="52"/>
      <c r="JJV4" s="52"/>
      <c r="JJW4" s="52"/>
      <c r="JJX4" s="52"/>
      <c r="JJY4" s="52"/>
      <c r="JJZ4" s="52"/>
      <c r="JKA4" s="52"/>
      <c r="JKB4" s="52"/>
      <c r="JKC4" s="52"/>
      <c r="JKD4" s="52"/>
      <c r="JKE4" s="52"/>
      <c r="JKF4" s="52"/>
      <c r="JKG4" s="52"/>
      <c r="JKH4" s="52"/>
      <c r="JKI4" s="52"/>
      <c r="JKJ4" s="52"/>
      <c r="JKK4" s="52"/>
      <c r="JKL4" s="52"/>
      <c r="JKM4" s="52"/>
      <c r="JKN4" s="52"/>
      <c r="JKO4" s="52"/>
      <c r="JKP4" s="52"/>
      <c r="JKQ4" s="52"/>
      <c r="JKR4" s="52"/>
      <c r="JKS4" s="52"/>
      <c r="JKT4" s="52"/>
      <c r="JKU4" s="52"/>
      <c r="JKV4" s="52"/>
      <c r="JKW4" s="52"/>
      <c r="JKX4" s="52"/>
      <c r="JKY4" s="52"/>
      <c r="JKZ4" s="52"/>
      <c r="JLA4" s="52"/>
      <c r="JLB4" s="52"/>
      <c r="JLC4" s="52"/>
      <c r="JLD4" s="52"/>
      <c r="JLE4" s="52"/>
      <c r="JLF4" s="52"/>
      <c r="JLG4" s="52"/>
      <c r="JLH4" s="52"/>
      <c r="JLI4" s="52"/>
      <c r="JLJ4" s="52"/>
      <c r="JLK4" s="52"/>
      <c r="JLL4" s="52"/>
      <c r="JLM4" s="52"/>
      <c r="JLN4" s="52"/>
      <c r="JLO4" s="52"/>
      <c r="JLP4" s="52"/>
      <c r="JLQ4" s="52"/>
      <c r="JLR4" s="52"/>
      <c r="JLS4" s="52"/>
      <c r="JLT4" s="52"/>
      <c r="JLU4" s="52"/>
      <c r="JLV4" s="52"/>
      <c r="JLW4" s="52"/>
      <c r="JLX4" s="52"/>
      <c r="JLY4" s="52"/>
      <c r="JLZ4" s="52"/>
      <c r="JMA4" s="52"/>
      <c r="JMB4" s="52"/>
      <c r="JMC4" s="52"/>
      <c r="JMD4" s="52"/>
      <c r="JME4" s="52"/>
      <c r="JMF4" s="52"/>
      <c r="JMG4" s="52"/>
      <c r="JMH4" s="52"/>
      <c r="JMI4" s="52"/>
      <c r="JMJ4" s="52"/>
      <c r="JMK4" s="52"/>
      <c r="JML4" s="52"/>
      <c r="JMM4" s="52"/>
      <c r="JMN4" s="52"/>
      <c r="JMO4" s="52"/>
      <c r="JMP4" s="52"/>
      <c r="JMQ4" s="52"/>
      <c r="JMR4" s="52"/>
      <c r="JMS4" s="52"/>
      <c r="JMT4" s="52"/>
      <c r="JMU4" s="52"/>
      <c r="JMV4" s="52"/>
      <c r="JMW4" s="52"/>
      <c r="JMX4" s="52"/>
      <c r="JMY4" s="52"/>
      <c r="JMZ4" s="52"/>
      <c r="JNA4" s="52"/>
      <c r="JNB4" s="52"/>
      <c r="JNC4" s="52"/>
      <c r="JND4" s="52"/>
      <c r="JNE4" s="52"/>
      <c r="JNF4" s="52"/>
      <c r="JNG4" s="52"/>
      <c r="JNH4" s="52"/>
      <c r="JNI4" s="52"/>
      <c r="JNJ4" s="52"/>
      <c r="JNK4" s="52"/>
      <c r="JNL4" s="52"/>
      <c r="JNM4" s="52"/>
      <c r="JNN4" s="52"/>
      <c r="JNO4" s="52"/>
      <c r="JNP4" s="52"/>
      <c r="JNQ4" s="52"/>
      <c r="JNR4" s="52"/>
      <c r="JNS4" s="52"/>
      <c r="JNT4" s="52"/>
      <c r="JNU4" s="52"/>
      <c r="JNV4" s="52"/>
      <c r="JNW4" s="52"/>
      <c r="JNX4" s="52"/>
      <c r="JNY4" s="52"/>
      <c r="JNZ4" s="52"/>
      <c r="JOA4" s="52"/>
      <c r="JOB4" s="52"/>
      <c r="JOC4" s="52"/>
      <c r="JOD4" s="52"/>
      <c r="JOE4" s="52"/>
      <c r="JOF4" s="52"/>
      <c r="JOG4" s="52"/>
      <c r="JOH4" s="52"/>
      <c r="JOI4" s="52"/>
      <c r="JOJ4" s="52"/>
      <c r="JOK4" s="52"/>
      <c r="JOL4" s="52"/>
      <c r="JOM4" s="52"/>
      <c r="JON4" s="52"/>
      <c r="JOO4" s="52"/>
      <c r="JOP4" s="52"/>
      <c r="JOQ4" s="52"/>
      <c r="JOR4" s="52"/>
      <c r="JOS4" s="52"/>
      <c r="JOT4" s="52"/>
      <c r="JOU4" s="52"/>
      <c r="JOV4" s="52"/>
      <c r="JOW4" s="52"/>
      <c r="JOX4" s="52"/>
      <c r="JOY4" s="52"/>
      <c r="JOZ4" s="52"/>
      <c r="JPA4" s="52"/>
      <c r="JPB4" s="52"/>
      <c r="JPC4" s="52"/>
      <c r="JPD4" s="52"/>
      <c r="JPE4" s="52"/>
      <c r="JPF4" s="52"/>
      <c r="JPG4" s="52"/>
      <c r="JPH4" s="52"/>
      <c r="JPI4" s="52"/>
      <c r="JPJ4" s="52"/>
      <c r="JPK4" s="52"/>
      <c r="JPL4" s="52"/>
      <c r="JPM4" s="52"/>
      <c r="JPN4" s="52"/>
      <c r="JPO4" s="52"/>
      <c r="JPP4" s="52"/>
      <c r="JPQ4" s="52"/>
      <c r="JPR4" s="52"/>
      <c r="JPS4" s="52"/>
      <c r="JPT4" s="52"/>
      <c r="JPU4" s="52"/>
      <c r="JPV4" s="52"/>
      <c r="JPW4" s="52"/>
      <c r="JPX4" s="52"/>
      <c r="JPY4" s="52"/>
      <c r="JPZ4" s="52"/>
      <c r="JQA4" s="52"/>
      <c r="JQB4" s="52"/>
      <c r="JQC4" s="52"/>
      <c r="JQD4" s="52"/>
      <c r="JQE4" s="52"/>
      <c r="JQF4" s="52"/>
      <c r="JQG4" s="52"/>
      <c r="JQH4" s="52"/>
      <c r="JQI4" s="52"/>
      <c r="JQJ4" s="52"/>
      <c r="JQK4" s="52"/>
      <c r="JQL4" s="52"/>
      <c r="JQM4" s="52"/>
      <c r="JQN4" s="52"/>
      <c r="JQO4" s="52"/>
      <c r="JQP4" s="52"/>
      <c r="JQQ4" s="52"/>
      <c r="JQR4" s="52"/>
      <c r="JQS4" s="52"/>
      <c r="JQT4" s="52"/>
      <c r="JQU4" s="52"/>
      <c r="JQV4" s="52"/>
      <c r="JQW4" s="52"/>
      <c r="JQX4" s="52"/>
      <c r="JQY4" s="52"/>
      <c r="JQZ4" s="52"/>
      <c r="JRA4" s="52"/>
      <c r="JRB4" s="52"/>
      <c r="JRC4" s="52"/>
      <c r="JRD4" s="52"/>
      <c r="JRE4" s="52"/>
      <c r="JRF4" s="52"/>
      <c r="JRG4" s="52"/>
      <c r="JRH4" s="52"/>
      <c r="JRI4" s="52"/>
      <c r="JRJ4" s="52"/>
      <c r="JRK4" s="52"/>
      <c r="JRL4" s="52"/>
      <c r="JRM4" s="52"/>
      <c r="JRN4" s="52"/>
      <c r="JRO4" s="52"/>
      <c r="JRP4" s="52"/>
      <c r="JRQ4" s="52"/>
      <c r="JRR4" s="52"/>
      <c r="JRS4" s="52"/>
      <c r="JRT4" s="52"/>
      <c r="JRU4" s="52"/>
      <c r="JRV4" s="52"/>
      <c r="JRW4" s="52"/>
      <c r="JRX4" s="52"/>
      <c r="JRY4" s="52"/>
      <c r="JRZ4" s="52"/>
      <c r="JSA4" s="52"/>
      <c r="JSB4" s="52"/>
      <c r="JSC4" s="52"/>
      <c r="JSD4" s="52"/>
      <c r="JSE4" s="52"/>
      <c r="JSF4" s="52"/>
      <c r="JSG4" s="52"/>
      <c r="JSH4" s="52"/>
      <c r="JSI4" s="52"/>
      <c r="JSJ4" s="52"/>
      <c r="JSK4" s="52"/>
      <c r="JSL4" s="52"/>
      <c r="JSM4" s="52"/>
      <c r="JSN4" s="52"/>
      <c r="JSO4" s="52"/>
      <c r="JSP4" s="52"/>
      <c r="JSQ4" s="52"/>
      <c r="JSR4" s="52"/>
      <c r="JSS4" s="52"/>
      <c r="JST4" s="52"/>
      <c r="JSU4" s="52"/>
      <c r="JSV4" s="52"/>
      <c r="JSW4" s="52"/>
      <c r="JSX4" s="52"/>
      <c r="JSY4" s="52"/>
      <c r="JSZ4" s="52"/>
      <c r="JTA4" s="52"/>
      <c r="JTB4" s="52"/>
      <c r="JTC4" s="52"/>
      <c r="JTD4" s="52"/>
      <c r="JTE4" s="52"/>
      <c r="JTF4" s="52"/>
      <c r="JTG4" s="52"/>
      <c r="JTH4" s="52"/>
      <c r="JTI4" s="52"/>
      <c r="JTJ4" s="52"/>
      <c r="JTK4" s="52"/>
      <c r="JTL4" s="52"/>
      <c r="JTM4" s="52"/>
      <c r="JTN4" s="52"/>
      <c r="JTO4" s="52"/>
      <c r="JTP4" s="52"/>
      <c r="JTQ4" s="52"/>
      <c r="JTR4" s="52"/>
      <c r="JTS4" s="52"/>
      <c r="JTT4" s="52"/>
      <c r="JTU4" s="52"/>
      <c r="JTV4" s="52"/>
      <c r="JTW4" s="52"/>
      <c r="JTX4" s="52"/>
      <c r="JTY4" s="52"/>
      <c r="JTZ4" s="52"/>
      <c r="JUA4" s="52"/>
      <c r="JUB4" s="52"/>
      <c r="JUC4" s="52"/>
      <c r="JUD4" s="52"/>
      <c r="JUE4" s="52"/>
      <c r="JUF4" s="52"/>
      <c r="JUG4" s="52"/>
      <c r="JUH4" s="52"/>
      <c r="JUI4" s="52"/>
      <c r="JUJ4" s="52"/>
      <c r="JUK4" s="52"/>
      <c r="JUL4" s="52"/>
      <c r="JUM4" s="52"/>
      <c r="JUN4" s="52"/>
      <c r="JUO4" s="52"/>
      <c r="JUP4" s="52"/>
      <c r="JUQ4" s="52"/>
      <c r="JUR4" s="52"/>
      <c r="JUS4" s="52"/>
      <c r="JUT4" s="52"/>
      <c r="JUU4" s="52"/>
      <c r="JUV4" s="52"/>
      <c r="JUW4" s="52"/>
      <c r="JUX4" s="52"/>
      <c r="JUY4" s="52"/>
      <c r="JUZ4" s="52"/>
      <c r="JVA4" s="52"/>
      <c r="JVB4" s="52"/>
      <c r="JVC4" s="52"/>
      <c r="JVD4" s="52"/>
      <c r="JVE4" s="52"/>
      <c r="JVF4" s="52"/>
      <c r="JVG4" s="52"/>
      <c r="JVH4" s="52"/>
      <c r="JVI4" s="52"/>
      <c r="JVJ4" s="52"/>
      <c r="JVK4" s="52"/>
      <c r="JVL4" s="52"/>
      <c r="JVM4" s="52"/>
      <c r="JVN4" s="52"/>
      <c r="JVO4" s="52"/>
      <c r="JVP4" s="52"/>
      <c r="JVQ4" s="52"/>
      <c r="JVR4" s="52"/>
      <c r="JVS4" s="52"/>
      <c r="JVT4" s="52"/>
      <c r="JVU4" s="52"/>
      <c r="JVV4" s="52"/>
      <c r="JVW4" s="52"/>
      <c r="JVX4" s="52"/>
      <c r="JVY4" s="52"/>
      <c r="JVZ4" s="52"/>
      <c r="JWA4" s="52"/>
      <c r="JWB4" s="52"/>
      <c r="JWC4" s="52"/>
      <c r="JWD4" s="52"/>
      <c r="JWE4" s="52"/>
      <c r="JWF4" s="52"/>
      <c r="JWG4" s="52"/>
      <c r="JWH4" s="52"/>
      <c r="JWI4" s="52"/>
      <c r="JWJ4" s="52"/>
      <c r="JWK4" s="52"/>
      <c r="JWL4" s="52"/>
      <c r="JWM4" s="52"/>
      <c r="JWN4" s="52"/>
      <c r="JWO4" s="52"/>
      <c r="JWP4" s="52"/>
      <c r="JWQ4" s="52"/>
      <c r="JWR4" s="52"/>
      <c r="JWS4" s="52"/>
      <c r="JWT4" s="52"/>
      <c r="JWU4" s="52"/>
      <c r="JWV4" s="52"/>
      <c r="JWW4" s="52"/>
      <c r="JWX4" s="52"/>
      <c r="JWY4" s="52"/>
      <c r="JWZ4" s="52"/>
      <c r="JXA4" s="52"/>
      <c r="JXB4" s="52"/>
      <c r="JXC4" s="52"/>
      <c r="JXD4" s="52"/>
      <c r="JXE4" s="52"/>
      <c r="JXF4" s="52"/>
      <c r="JXG4" s="52"/>
      <c r="JXH4" s="52"/>
      <c r="JXI4" s="52"/>
      <c r="JXJ4" s="52"/>
      <c r="JXK4" s="52"/>
      <c r="JXL4" s="52"/>
      <c r="JXM4" s="52"/>
      <c r="JXN4" s="52"/>
      <c r="JXO4" s="52"/>
      <c r="JXP4" s="52"/>
      <c r="JXQ4" s="52"/>
      <c r="JXR4" s="52"/>
      <c r="JXS4" s="52"/>
      <c r="JXT4" s="52"/>
      <c r="JXU4" s="52"/>
      <c r="JXV4" s="52"/>
      <c r="JXW4" s="52"/>
      <c r="JXX4" s="52"/>
      <c r="JXY4" s="52"/>
      <c r="JXZ4" s="52"/>
      <c r="JYA4" s="52"/>
      <c r="JYB4" s="52"/>
      <c r="JYC4" s="52"/>
      <c r="JYD4" s="52"/>
      <c r="JYE4" s="52"/>
      <c r="JYF4" s="52"/>
      <c r="JYG4" s="52"/>
      <c r="JYH4" s="52"/>
      <c r="JYI4" s="52"/>
      <c r="JYJ4" s="52"/>
      <c r="JYK4" s="52"/>
      <c r="JYL4" s="52"/>
      <c r="JYM4" s="52"/>
      <c r="JYN4" s="52"/>
      <c r="JYO4" s="52"/>
      <c r="JYP4" s="52"/>
      <c r="JYQ4" s="52"/>
      <c r="JYR4" s="52"/>
      <c r="JYS4" s="52"/>
      <c r="JYT4" s="52"/>
      <c r="JYU4" s="52"/>
      <c r="JYV4" s="52"/>
      <c r="JYW4" s="52"/>
      <c r="JYX4" s="52"/>
      <c r="JYY4" s="52"/>
      <c r="JYZ4" s="52"/>
      <c r="JZA4" s="52"/>
      <c r="JZB4" s="52"/>
      <c r="JZC4" s="52"/>
      <c r="JZD4" s="52"/>
      <c r="JZE4" s="52"/>
      <c r="JZF4" s="52"/>
      <c r="JZG4" s="52"/>
      <c r="JZH4" s="52"/>
      <c r="JZI4" s="52"/>
      <c r="JZJ4" s="52"/>
      <c r="JZK4" s="52"/>
      <c r="JZL4" s="52"/>
      <c r="JZM4" s="52"/>
      <c r="JZN4" s="52"/>
      <c r="JZO4" s="52"/>
      <c r="JZP4" s="52"/>
      <c r="JZQ4" s="52"/>
      <c r="JZR4" s="52"/>
      <c r="JZS4" s="52"/>
      <c r="JZT4" s="52"/>
      <c r="JZU4" s="52"/>
      <c r="JZV4" s="52"/>
      <c r="JZW4" s="52"/>
      <c r="JZX4" s="52"/>
      <c r="JZY4" s="52"/>
      <c r="JZZ4" s="52"/>
      <c r="KAA4" s="52"/>
      <c r="KAB4" s="52"/>
      <c r="KAC4" s="52"/>
      <c r="KAD4" s="52"/>
      <c r="KAE4" s="52"/>
      <c r="KAF4" s="52"/>
      <c r="KAG4" s="52"/>
      <c r="KAH4" s="52"/>
      <c r="KAI4" s="52"/>
      <c r="KAJ4" s="52"/>
      <c r="KAK4" s="52"/>
      <c r="KAL4" s="52"/>
      <c r="KAM4" s="52"/>
      <c r="KAN4" s="52"/>
      <c r="KAO4" s="52"/>
      <c r="KAP4" s="52"/>
      <c r="KAQ4" s="52"/>
      <c r="KAR4" s="52"/>
      <c r="KAS4" s="52"/>
      <c r="KAT4" s="52"/>
      <c r="KAU4" s="52"/>
      <c r="KAV4" s="52"/>
      <c r="KAW4" s="52"/>
      <c r="KAX4" s="52"/>
      <c r="KAY4" s="52"/>
      <c r="KAZ4" s="52"/>
      <c r="KBA4" s="52"/>
      <c r="KBB4" s="52"/>
      <c r="KBC4" s="52"/>
      <c r="KBD4" s="52"/>
      <c r="KBE4" s="52"/>
      <c r="KBF4" s="52"/>
      <c r="KBG4" s="52"/>
      <c r="KBH4" s="52"/>
      <c r="KBI4" s="52"/>
      <c r="KBJ4" s="52"/>
      <c r="KBK4" s="52"/>
      <c r="KBL4" s="52"/>
      <c r="KBM4" s="52"/>
      <c r="KBN4" s="52"/>
      <c r="KBO4" s="52"/>
      <c r="KBP4" s="52"/>
      <c r="KBQ4" s="52"/>
      <c r="KBR4" s="52"/>
      <c r="KBS4" s="52"/>
      <c r="KBT4" s="52"/>
      <c r="KBU4" s="52"/>
      <c r="KBV4" s="52"/>
      <c r="KBW4" s="52"/>
      <c r="KBX4" s="52"/>
      <c r="KBY4" s="52"/>
      <c r="KBZ4" s="52"/>
      <c r="KCA4" s="52"/>
      <c r="KCB4" s="52"/>
      <c r="KCC4" s="52"/>
      <c r="KCD4" s="52"/>
      <c r="KCE4" s="52"/>
      <c r="KCF4" s="52"/>
      <c r="KCG4" s="52"/>
      <c r="KCH4" s="52"/>
      <c r="KCI4" s="52"/>
      <c r="KCJ4" s="52"/>
      <c r="KCK4" s="52"/>
      <c r="KCL4" s="52"/>
      <c r="KCM4" s="52"/>
      <c r="KCN4" s="52"/>
      <c r="KCO4" s="52"/>
      <c r="KCP4" s="52"/>
      <c r="KCQ4" s="52"/>
      <c r="KCR4" s="52"/>
      <c r="KCS4" s="52"/>
      <c r="KCT4" s="52"/>
      <c r="KCU4" s="52"/>
      <c r="KCV4" s="52"/>
      <c r="KCW4" s="52"/>
      <c r="KCX4" s="52"/>
      <c r="KCY4" s="52"/>
      <c r="KCZ4" s="52"/>
      <c r="KDA4" s="52"/>
      <c r="KDB4" s="52"/>
      <c r="KDC4" s="52"/>
      <c r="KDD4" s="52"/>
      <c r="KDE4" s="52"/>
      <c r="KDF4" s="52"/>
      <c r="KDG4" s="52"/>
      <c r="KDH4" s="52"/>
      <c r="KDI4" s="52"/>
      <c r="KDJ4" s="52"/>
      <c r="KDK4" s="52"/>
      <c r="KDL4" s="52"/>
      <c r="KDM4" s="52"/>
      <c r="KDN4" s="52"/>
      <c r="KDO4" s="52"/>
      <c r="KDP4" s="52"/>
      <c r="KDQ4" s="52"/>
      <c r="KDR4" s="52"/>
      <c r="KDS4" s="52"/>
      <c r="KDT4" s="52"/>
      <c r="KDU4" s="52"/>
      <c r="KDV4" s="52"/>
      <c r="KDW4" s="52"/>
      <c r="KDX4" s="52"/>
      <c r="KDY4" s="52"/>
      <c r="KDZ4" s="52"/>
      <c r="KEA4" s="52"/>
      <c r="KEB4" s="52"/>
      <c r="KEC4" s="52"/>
      <c r="KED4" s="52"/>
      <c r="KEE4" s="52"/>
      <c r="KEF4" s="52"/>
      <c r="KEG4" s="52"/>
      <c r="KEH4" s="52"/>
      <c r="KEI4" s="52"/>
      <c r="KEJ4" s="52"/>
      <c r="KEK4" s="52"/>
      <c r="KEL4" s="52"/>
      <c r="KEM4" s="52"/>
      <c r="KEN4" s="52"/>
      <c r="KEO4" s="52"/>
      <c r="KEP4" s="52"/>
      <c r="KEQ4" s="52"/>
      <c r="KER4" s="52"/>
      <c r="KES4" s="52"/>
      <c r="KET4" s="52"/>
      <c r="KEU4" s="52"/>
      <c r="KEV4" s="52"/>
      <c r="KEW4" s="52"/>
      <c r="KEX4" s="52"/>
      <c r="KEY4" s="52"/>
      <c r="KEZ4" s="52"/>
      <c r="KFA4" s="52"/>
      <c r="KFB4" s="52"/>
      <c r="KFC4" s="52"/>
      <c r="KFD4" s="52"/>
      <c r="KFE4" s="52"/>
      <c r="KFF4" s="52"/>
      <c r="KFG4" s="52"/>
      <c r="KFH4" s="52"/>
      <c r="KFI4" s="52"/>
      <c r="KFJ4" s="52"/>
      <c r="KFK4" s="52"/>
      <c r="KFL4" s="52"/>
      <c r="KFM4" s="52"/>
      <c r="KFN4" s="52"/>
      <c r="KFO4" s="52"/>
      <c r="KFP4" s="52"/>
      <c r="KFQ4" s="52"/>
      <c r="KFR4" s="52"/>
      <c r="KFS4" s="52"/>
      <c r="KFT4" s="52"/>
      <c r="KFU4" s="52"/>
      <c r="KFV4" s="52"/>
      <c r="KFW4" s="52"/>
      <c r="KFX4" s="52"/>
      <c r="KFY4" s="52"/>
      <c r="KFZ4" s="52"/>
      <c r="KGA4" s="52"/>
      <c r="KGB4" s="52"/>
      <c r="KGC4" s="52"/>
      <c r="KGD4" s="52"/>
      <c r="KGE4" s="52"/>
      <c r="KGF4" s="52"/>
      <c r="KGG4" s="52"/>
      <c r="KGH4" s="52"/>
      <c r="KGI4" s="52"/>
      <c r="KGJ4" s="52"/>
      <c r="KGK4" s="52"/>
      <c r="KGL4" s="52"/>
      <c r="KGM4" s="52"/>
      <c r="KGN4" s="52"/>
      <c r="KGO4" s="52"/>
      <c r="KGP4" s="52"/>
      <c r="KGQ4" s="52"/>
      <c r="KGR4" s="52"/>
      <c r="KGS4" s="52"/>
      <c r="KGT4" s="52"/>
      <c r="KGU4" s="52"/>
      <c r="KGV4" s="52"/>
      <c r="KGW4" s="52"/>
      <c r="KGX4" s="52"/>
      <c r="KGY4" s="52"/>
      <c r="KGZ4" s="52"/>
      <c r="KHA4" s="52"/>
      <c r="KHB4" s="52"/>
      <c r="KHC4" s="52"/>
      <c r="KHD4" s="52"/>
      <c r="KHE4" s="52"/>
      <c r="KHF4" s="52"/>
      <c r="KHG4" s="52"/>
      <c r="KHH4" s="52"/>
      <c r="KHI4" s="52"/>
      <c r="KHJ4" s="52"/>
      <c r="KHK4" s="52"/>
      <c r="KHL4" s="52"/>
      <c r="KHM4" s="52"/>
      <c r="KHN4" s="52"/>
      <c r="KHO4" s="52"/>
      <c r="KHP4" s="52"/>
      <c r="KHQ4" s="52"/>
      <c r="KHR4" s="52"/>
      <c r="KHS4" s="52"/>
      <c r="KHT4" s="52"/>
      <c r="KHU4" s="52"/>
      <c r="KHV4" s="52"/>
      <c r="KHW4" s="52"/>
      <c r="KHX4" s="52"/>
      <c r="KHY4" s="52"/>
      <c r="KHZ4" s="52"/>
      <c r="KIA4" s="52"/>
      <c r="KIB4" s="52"/>
      <c r="KIC4" s="52"/>
      <c r="KID4" s="52"/>
      <c r="KIE4" s="52"/>
      <c r="KIF4" s="52"/>
      <c r="KIG4" s="52"/>
      <c r="KIH4" s="52"/>
      <c r="KII4" s="52"/>
      <c r="KIJ4" s="52"/>
      <c r="KIK4" s="52"/>
      <c r="KIL4" s="52"/>
      <c r="KIM4" s="52"/>
      <c r="KIN4" s="52"/>
      <c r="KIO4" s="52"/>
      <c r="KIP4" s="52"/>
      <c r="KIQ4" s="52"/>
      <c r="KIR4" s="52"/>
      <c r="KIS4" s="52"/>
      <c r="KIT4" s="52"/>
      <c r="KIU4" s="52"/>
      <c r="KIV4" s="52"/>
      <c r="KIW4" s="52"/>
      <c r="KIX4" s="52"/>
      <c r="KIY4" s="52"/>
      <c r="KIZ4" s="52"/>
      <c r="KJA4" s="52"/>
      <c r="KJB4" s="52"/>
      <c r="KJC4" s="52"/>
      <c r="KJD4" s="52"/>
      <c r="KJE4" s="52"/>
      <c r="KJF4" s="52"/>
      <c r="KJG4" s="52"/>
      <c r="KJH4" s="52"/>
      <c r="KJI4" s="52"/>
      <c r="KJJ4" s="52"/>
      <c r="KJK4" s="52"/>
      <c r="KJL4" s="52"/>
      <c r="KJM4" s="52"/>
      <c r="KJN4" s="52"/>
      <c r="KJO4" s="52"/>
      <c r="KJP4" s="52"/>
      <c r="KJQ4" s="52"/>
      <c r="KJR4" s="52"/>
      <c r="KJS4" s="52"/>
      <c r="KJT4" s="52"/>
      <c r="KJU4" s="52"/>
      <c r="KJV4" s="52"/>
      <c r="KJW4" s="52"/>
      <c r="KJX4" s="52"/>
      <c r="KJY4" s="52"/>
      <c r="KJZ4" s="52"/>
      <c r="KKA4" s="52"/>
      <c r="KKB4" s="52"/>
      <c r="KKC4" s="52"/>
      <c r="KKD4" s="52"/>
      <c r="KKE4" s="52"/>
      <c r="KKF4" s="52"/>
      <c r="KKG4" s="52"/>
      <c r="KKH4" s="52"/>
      <c r="KKI4" s="52"/>
      <c r="KKJ4" s="52"/>
      <c r="KKK4" s="52"/>
      <c r="KKL4" s="52"/>
      <c r="KKM4" s="52"/>
      <c r="KKN4" s="52"/>
      <c r="KKO4" s="52"/>
      <c r="KKP4" s="52"/>
      <c r="KKQ4" s="52"/>
      <c r="KKR4" s="52"/>
      <c r="KKS4" s="52"/>
      <c r="KKT4" s="52"/>
      <c r="KKU4" s="52"/>
      <c r="KKV4" s="52"/>
      <c r="KKW4" s="52"/>
      <c r="KKX4" s="52"/>
      <c r="KKY4" s="52"/>
      <c r="KKZ4" s="52"/>
      <c r="KLA4" s="52"/>
      <c r="KLB4" s="52"/>
      <c r="KLC4" s="52"/>
      <c r="KLD4" s="52"/>
      <c r="KLE4" s="52"/>
      <c r="KLF4" s="52"/>
      <c r="KLG4" s="52"/>
      <c r="KLH4" s="52"/>
      <c r="KLI4" s="52"/>
      <c r="KLJ4" s="52"/>
      <c r="KLK4" s="52"/>
      <c r="KLL4" s="52"/>
      <c r="KLM4" s="52"/>
      <c r="KLN4" s="52"/>
      <c r="KLO4" s="52"/>
      <c r="KLP4" s="52"/>
      <c r="KLQ4" s="52"/>
      <c r="KLR4" s="52"/>
      <c r="KLS4" s="52"/>
      <c r="KLT4" s="52"/>
      <c r="KLU4" s="52"/>
      <c r="KLV4" s="52"/>
      <c r="KLW4" s="52"/>
      <c r="KLX4" s="52"/>
      <c r="KLY4" s="52"/>
      <c r="KLZ4" s="52"/>
      <c r="KMA4" s="52"/>
      <c r="KMB4" s="52"/>
      <c r="KMC4" s="52"/>
      <c r="KMD4" s="52"/>
      <c r="KME4" s="52"/>
      <c r="KMF4" s="52"/>
      <c r="KMG4" s="52"/>
      <c r="KMH4" s="52"/>
      <c r="KMI4" s="52"/>
      <c r="KMJ4" s="52"/>
      <c r="KMK4" s="52"/>
      <c r="KML4" s="52"/>
      <c r="KMM4" s="52"/>
      <c r="KMN4" s="52"/>
      <c r="KMO4" s="52"/>
      <c r="KMP4" s="52"/>
      <c r="KMQ4" s="52"/>
      <c r="KMR4" s="52"/>
      <c r="KMS4" s="52"/>
      <c r="KMT4" s="52"/>
      <c r="KMU4" s="52"/>
      <c r="KMV4" s="52"/>
      <c r="KMW4" s="52"/>
      <c r="KMX4" s="52"/>
      <c r="KMY4" s="52"/>
      <c r="KMZ4" s="52"/>
      <c r="KNA4" s="52"/>
      <c r="KNB4" s="52"/>
      <c r="KNC4" s="52"/>
      <c r="KND4" s="52"/>
      <c r="KNE4" s="52"/>
      <c r="KNF4" s="52"/>
      <c r="KNG4" s="52"/>
      <c r="KNH4" s="52"/>
      <c r="KNI4" s="52"/>
      <c r="KNJ4" s="52"/>
      <c r="KNK4" s="52"/>
      <c r="KNL4" s="52"/>
      <c r="KNM4" s="52"/>
      <c r="KNN4" s="52"/>
      <c r="KNO4" s="52"/>
      <c r="KNP4" s="52"/>
      <c r="KNQ4" s="52"/>
      <c r="KNR4" s="52"/>
      <c r="KNS4" s="52"/>
      <c r="KNT4" s="52"/>
      <c r="KNU4" s="52"/>
      <c r="KNV4" s="52"/>
      <c r="KNW4" s="52"/>
      <c r="KNX4" s="52"/>
      <c r="KNY4" s="52"/>
      <c r="KNZ4" s="52"/>
      <c r="KOA4" s="52"/>
      <c r="KOB4" s="52"/>
      <c r="KOC4" s="52"/>
      <c r="KOD4" s="52"/>
      <c r="KOE4" s="52"/>
      <c r="KOF4" s="52"/>
      <c r="KOG4" s="52"/>
      <c r="KOH4" s="52"/>
      <c r="KOI4" s="52"/>
      <c r="KOJ4" s="52"/>
      <c r="KOK4" s="52"/>
      <c r="KOL4" s="52"/>
      <c r="KOM4" s="52"/>
      <c r="KON4" s="52"/>
      <c r="KOO4" s="52"/>
      <c r="KOP4" s="52"/>
      <c r="KOQ4" s="52"/>
      <c r="KOR4" s="52"/>
      <c r="KOS4" s="52"/>
      <c r="KOT4" s="52"/>
      <c r="KOU4" s="52"/>
      <c r="KOV4" s="52"/>
      <c r="KOW4" s="52"/>
      <c r="KOX4" s="52"/>
      <c r="KOY4" s="52"/>
      <c r="KOZ4" s="52"/>
      <c r="KPA4" s="52"/>
      <c r="KPB4" s="52"/>
      <c r="KPC4" s="52"/>
      <c r="KPD4" s="52"/>
      <c r="KPE4" s="52"/>
      <c r="KPF4" s="52"/>
      <c r="KPG4" s="52"/>
      <c r="KPH4" s="52"/>
      <c r="KPI4" s="52"/>
      <c r="KPJ4" s="52"/>
      <c r="KPK4" s="52"/>
      <c r="KPL4" s="52"/>
      <c r="KPM4" s="52"/>
      <c r="KPN4" s="52"/>
      <c r="KPO4" s="52"/>
      <c r="KPP4" s="52"/>
      <c r="KPQ4" s="52"/>
      <c r="KPR4" s="52"/>
      <c r="KPS4" s="52"/>
      <c r="KPT4" s="52"/>
      <c r="KPU4" s="52"/>
      <c r="KPV4" s="52"/>
      <c r="KPW4" s="52"/>
      <c r="KPX4" s="52"/>
      <c r="KPY4" s="52"/>
      <c r="KPZ4" s="52"/>
      <c r="KQA4" s="52"/>
      <c r="KQB4" s="52"/>
      <c r="KQC4" s="52"/>
      <c r="KQD4" s="52"/>
      <c r="KQE4" s="52"/>
      <c r="KQF4" s="52"/>
      <c r="KQG4" s="52"/>
      <c r="KQH4" s="52"/>
      <c r="KQI4" s="52"/>
      <c r="KQJ4" s="52"/>
      <c r="KQK4" s="52"/>
      <c r="KQL4" s="52"/>
      <c r="KQM4" s="52"/>
      <c r="KQN4" s="52"/>
      <c r="KQO4" s="52"/>
      <c r="KQP4" s="52"/>
      <c r="KQQ4" s="52"/>
      <c r="KQR4" s="52"/>
      <c r="KQS4" s="52"/>
      <c r="KQT4" s="52"/>
      <c r="KQU4" s="52"/>
      <c r="KQV4" s="52"/>
      <c r="KQW4" s="52"/>
      <c r="KQX4" s="52"/>
      <c r="KQY4" s="52"/>
      <c r="KQZ4" s="52"/>
      <c r="KRA4" s="52"/>
      <c r="KRB4" s="52"/>
      <c r="KRC4" s="52"/>
      <c r="KRD4" s="52"/>
      <c r="KRE4" s="52"/>
      <c r="KRF4" s="52"/>
      <c r="KRG4" s="52"/>
      <c r="KRH4" s="52"/>
      <c r="KRI4" s="52"/>
      <c r="KRJ4" s="52"/>
      <c r="KRK4" s="52"/>
      <c r="KRL4" s="52"/>
      <c r="KRM4" s="52"/>
      <c r="KRN4" s="52"/>
      <c r="KRO4" s="52"/>
      <c r="KRP4" s="52"/>
      <c r="KRQ4" s="52"/>
      <c r="KRR4" s="52"/>
      <c r="KRS4" s="52"/>
      <c r="KRT4" s="52"/>
      <c r="KRU4" s="52"/>
      <c r="KRV4" s="52"/>
      <c r="KRW4" s="52"/>
      <c r="KRX4" s="52"/>
      <c r="KRY4" s="52"/>
      <c r="KRZ4" s="52"/>
      <c r="KSA4" s="52"/>
      <c r="KSB4" s="52"/>
      <c r="KSC4" s="52"/>
      <c r="KSD4" s="52"/>
      <c r="KSE4" s="52"/>
      <c r="KSF4" s="52"/>
      <c r="KSG4" s="52"/>
      <c r="KSH4" s="52"/>
      <c r="KSI4" s="52"/>
      <c r="KSJ4" s="52"/>
      <c r="KSK4" s="52"/>
      <c r="KSL4" s="52"/>
      <c r="KSM4" s="52"/>
      <c r="KSN4" s="52"/>
      <c r="KSO4" s="52"/>
      <c r="KSP4" s="52"/>
      <c r="KSQ4" s="52"/>
      <c r="KSR4" s="52"/>
      <c r="KSS4" s="52"/>
      <c r="KST4" s="52"/>
      <c r="KSU4" s="52"/>
      <c r="KSV4" s="52"/>
      <c r="KSW4" s="52"/>
      <c r="KSX4" s="52"/>
      <c r="KSY4" s="52"/>
      <c r="KSZ4" s="52"/>
      <c r="KTA4" s="52"/>
      <c r="KTB4" s="52"/>
      <c r="KTC4" s="52"/>
      <c r="KTD4" s="52"/>
      <c r="KTE4" s="52"/>
      <c r="KTF4" s="52"/>
      <c r="KTG4" s="52"/>
      <c r="KTH4" s="52"/>
      <c r="KTI4" s="52"/>
      <c r="KTJ4" s="52"/>
      <c r="KTK4" s="52"/>
      <c r="KTL4" s="52"/>
      <c r="KTM4" s="52"/>
      <c r="KTN4" s="52"/>
      <c r="KTO4" s="52"/>
      <c r="KTP4" s="52"/>
      <c r="KTQ4" s="52"/>
      <c r="KTR4" s="52"/>
      <c r="KTS4" s="52"/>
      <c r="KTT4" s="52"/>
      <c r="KTU4" s="52"/>
      <c r="KTV4" s="52"/>
      <c r="KTW4" s="52"/>
      <c r="KTX4" s="52"/>
      <c r="KTY4" s="52"/>
      <c r="KTZ4" s="52"/>
      <c r="KUA4" s="52"/>
      <c r="KUB4" s="52"/>
      <c r="KUC4" s="52"/>
      <c r="KUD4" s="52"/>
      <c r="KUE4" s="52"/>
      <c r="KUF4" s="52"/>
      <c r="KUG4" s="52"/>
      <c r="KUH4" s="52"/>
      <c r="KUI4" s="52"/>
      <c r="KUJ4" s="52"/>
      <c r="KUK4" s="52"/>
      <c r="KUL4" s="52"/>
      <c r="KUM4" s="52"/>
      <c r="KUN4" s="52"/>
      <c r="KUO4" s="52"/>
      <c r="KUP4" s="52"/>
      <c r="KUQ4" s="52"/>
      <c r="KUR4" s="52"/>
      <c r="KUS4" s="52"/>
      <c r="KUT4" s="52"/>
      <c r="KUU4" s="52"/>
      <c r="KUV4" s="52"/>
      <c r="KUW4" s="52"/>
      <c r="KUX4" s="52"/>
      <c r="KUY4" s="52"/>
      <c r="KUZ4" s="52"/>
      <c r="KVA4" s="52"/>
      <c r="KVB4" s="52"/>
      <c r="KVC4" s="52"/>
      <c r="KVD4" s="52"/>
      <c r="KVE4" s="52"/>
      <c r="KVF4" s="52"/>
      <c r="KVG4" s="52"/>
      <c r="KVH4" s="52"/>
      <c r="KVI4" s="52"/>
      <c r="KVJ4" s="52"/>
      <c r="KVK4" s="52"/>
      <c r="KVL4" s="52"/>
      <c r="KVM4" s="52"/>
      <c r="KVN4" s="52"/>
      <c r="KVO4" s="52"/>
      <c r="KVP4" s="52"/>
      <c r="KVQ4" s="52"/>
      <c r="KVR4" s="52"/>
      <c r="KVS4" s="52"/>
      <c r="KVT4" s="52"/>
      <c r="KVU4" s="52"/>
      <c r="KVV4" s="52"/>
      <c r="KVW4" s="52"/>
      <c r="KVX4" s="52"/>
      <c r="KVY4" s="52"/>
      <c r="KVZ4" s="52"/>
      <c r="KWA4" s="52"/>
      <c r="KWB4" s="52"/>
      <c r="KWC4" s="52"/>
      <c r="KWD4" s="52"/>
      <c r="KWE4" s="52"/>
      <c r="KWF4" s="52"/>
      <c r="KWG4" s="52"/>
      <c r="KWH4" s="52"/>
      <c r="KWI4" s="52"/>
      <c r="KWJ4" s="52"/>
      <c r="KWK4" s="52"/>
      <c r="KWL4" s="52"/>
      <c r="KWM4" s="52"/>
      <c r="KWN4" s="52"/>
      <c r="KWO4" s="52"/>
      <c r="KWP4" s="52"/>
      <c r="KWQ4" s="52"/>
      <c r="KWR4" s="52"/>
      <c r="KWS4" s="52"/>
      <c r="KWT4" s="52"/>
      <c r="KWU4" s="52"/>
      <c r="KWV4" s="52"/>
      <c r="KWW4" s="52"/>
      <c r="KWX4" s="52"/>
      <c r="KWY4" s="52"/>
      <c r="KWZ4" s="52"/>
      <c r="KXA4" s="52"/>
      <c r="KXB4" s="52"/>
      <c r="KXC4" s="52"/>
      <c r="KXD4" s="52"/>
      <c r="KXE4" s="52"/>
      <c r="KXF4" s="52"/>
      <c r="KXG4" s="52"/>
      <c r="KXH4" s="52"/>
      <c r="KXI4" s="52"/>
      <c r="KXJ4" s="52"/>
      <c r="KXK4" s="52"/>
      <c r="KXL4" s="52"/>
      <c r="KXM4" s="52"/>
      <c r="KXN4" s="52"/>
      <c r="KXO4" s="52"/>
      <c r="KXP4" s="52"/>
      <c r="KXQ4" s="52"/>
      <c r="KXR4" s="52"/>
      <c r="KXS4" s="52"/>
      <c r="KXT4" s="52"/>
      <c r="KXU4" s="52"/>
      <c r="KXV4" s="52"/>
      <c r="KXW4" s="52"/>
      <c r="KXX4" s="52"/>
      <c r="KXY4" s="52"/>
      <c r="KXZ4" s="52"/>
      <c r="KYA4" s="52"/>
      <c r="KYB4" s="52"/>
      <c r="KYC4" s="52"/>
      <c r="KYD4" s="52"/>
      <c r="KYE4" s="52"/>
      <c r="KYF4" s="52"/>
      <c r="KYG4" s="52"/>
      <c r="KYH4" s="52"/>
      <c r="KYI4" s="52"/>
      <c r="KYJ4" s="52"/>
      <c r="KYK4" s="52"/>
      <c r="KYL4" s="52"/>
      <c r="KYM4" s="52"/>
      <c r="KYN4" s="52"/>
      <c r="KYO4" s="52"/>
      <c r="KYP4" s="52"/>
      <c r="KYQ4" s="52"/>
      <c r="KYR4" s="52"/>
      <c r="KYS4" s="52"/>
      <c r="KYT4" s="52"/>
      <c r="KYU4" s="52"/>
      <c r="KYV4" s="52"/>
      <c r="KYW4" s="52"/>
      <c r="KYX4" s="52"/>
      <c r="KYY4" s="52"/>
      <c r="KYZ4" s="52"/>
      <c r="KZA4" s="52"/>
      <c r="KZB4" s="52"/>
      <c r="KZC4" s="52"/>
      <c r="KZD4" s="52"/>
      <c r="KZE4" s="52"/>
      <c r="KZF4" s="52"/>
      <c r="KZG4" s="52"/>
      <c r="KZH4" s="52"/>
      <c r="KZI4" s="52"/>
      <c r="KZJ4" s="52"/>
      <c r="KZK4" s="52"/>
      <c r="KZL4" s="52"/>
      <c r="KZM4" s="52"/>
      <c r="KZN4" s="52"/>
      <c r="KZO4" s="52"/>
      <c r="KZP4" s="52"/>
      <c r="KZQ4" s="52"/>
      <c r="KZR4" s="52"/>
      <c r="KZS4" s="52"/>
      <c r="KZT4" s="52"/>
      <c r="KZU4" s="52"/>
      <c r="KZV4" s="52"/>
      <c r="KZW4" s="52"/>
      <c r="KZX4" s="52"/>
      <c r="KZY4" s="52"/>
      <c r="KZZ4" s="52"/>
      <c r="LAA4" s="52"/>
      <c r="LAB4" s="52"/>
      <c r="LAC4" s="52"/>
      <c r="LAD4" s="52"/>
      <c r="LAE4" s="52"/>
      <c r="LAF4" s="52"/>
      <c r="LAG4" s="52"/>
      <c r="LAH4" s="52"/>
      <c r="LAI4" s="52"/>
      <c r="LAJ4" s="52"/>
      <c r="LAK4" s="52"/>
      <c r="LAL4" s="52"/>
      <c r="LAM4" s="52"/>
      <c r="LAN4" s="52"/>
      <c r="LAO4" s="52"/>
      <c r="LAP4" s="52"/>
      <c r="LAQ4" s="52"/>
      <c r="LAR4" s="52"/>
      <c r="LAS4" s="52"/>
      <c r="LAT4" s="52"/>
      <c r="LAU4" s="52"/>
      <c r="LAV4" s="52"/>
      <c r="LAW4" s="52"/>
      <c r="LAX4" s="52"/>
      <c r="LAY4" s="52"/>
      <c r="LAZ4" s="52"/>
      <c r="LBA4" s="52"/>
      <c r="LBB4" s="52"/>
      <c r="LBC4" s="52"/>
      <c r="LBD4" s="52"/>
      <c r="LBE4" s="52"/>
      <c r="LBF4" s="52"/>
      <c r="LBG4" s="52"/>
      <c r="LBH4" s="52"/>
      <c r="LBI4" s="52"/>
      <c r="LBJ4" s="52"/>
      <c r="LBK4" s="52"/>
      <c r="LBL4" s="52"/>
      <c r="LBM4" s="52"/>
      <c r="LBN4" s="52"/>
      <c r="LBO4" s="52"/>
      <c r="LBP4" s="52"/>
      <c r="LBQ4" s="52"/>
      <c r="LBR4" s="52"/>
      <c r="LBS4" s="52"/>
      <c r="LBT4" s="52"/>
      <c r="LBU4" s="52"/>
      <c r="LBV4" s="52"/>
      <c r="LBW4" s="52"/>
      <c r="LBX4" s="52"/>
      <c r="LBY4" s="52"/>
      <c r="LBZ4" s="52"/>
      <c r="LCA4" s="52"/>
      <c r="LCB4" s="52"/>
      <c r="LCC4" s="52"/>
      <c r="LCD4" s="52"/>
      <c r="LCE4" s="52"/>
      <c r="LCF4" s="52"/>
      <c r="LCG4" s="52"/>
      <c r="LCH4" s="52"/>
      <c r="LCI4" s="52"/>
      <c r="LCJ4" s="52"/>
      <c r="LCK4" s="52"/>
      <c r="LCL4" s="52"/>
      <c r="LCM4" s="52"/>
      <c r="LCN4" s="52"/>
      <c r="LCO4" s="52"/>
      <c r="LCP4" s="52"/>
      <c r="LCQ4" s="52"/>
      <c r="LCR4" s="52"/>
      <c r="LCS4" s="52"/>
      <c r="LCT4" s="52"/>
      <c r="LCU4" s="52"/>
      <c r="LCV4" s="52"/>
      <c r="LCW4" s="52"/>
      <c r="LCX4" s="52"/>
      <c r="LCY4" s="52"/>
      <c r="LCZ4" s="52"/>
      <c r="LDA4" s="52"/>
      <c r="LDB4" s="52"/>
      <c r="LDC4" s="52"/>
      <c r="LDD4" s="52"/>
      <c r="LDE4" s="52"/>
      <c r="LDF4" s="52"/>
      <c r="LDG4" s="52"/>
      <c r="LDH4" s="52"/>
      <c r="LDI4" s="52"/>
      <c r="LDJ4" s="52"/>
      <c r="LDK4" s="52"/>
      <c r="LDL4" s="52"/>
      <c r="LDM4" s="52"/>
      <c r="LDN4" s="52"/>
      <c r="LDO4" s="52"/>
      <c r="LDP4" s="52"/>
      <c r="LDQ4" s="52"/>
      <c r="LDR4" s="52"/>
      <c r="LDS4" s="52"/>
      <c r="LDT4" s="52"/>
      <c r="LDU4" s="52"/>
      <c r="LDV4" s="52"/>
      <c r="LDW4" s="52"/>
      <c r="LDX4" s="52"/>
      <c r="LDY4" s="52"/>
      <c r="LDZ4" s="52"/>
      <c r="LEA4" s="52"/>
      <c r="LEB4" s="52"/>
      <c r="LEC4" s="52"/>
      <c r="LED4" s="52"/>
      <c r="LEE4" s="52"/>
      <c r="LEF4" s="52"/>
      <c r="LEG4" s="52"/>
      <c r="LEH4" s="52"/>
      <c r="LEI4" s="52"/>
      <c r="LEJ4" s="52"/>
      <c r="LEK4" s="52"/>
      <c r="LEL4" s="52"/>
      <c r="LEM4" s="52"/>
      <c r="LEN4" s="52"/>
      <c r="LEO4" s="52"/>
      <c r="LEP4" s="52"/>
      <c r="LEQ4" s="52"/>
      <c r="LER4" s="52"/>
      <c r="LES4" s="52"/>
      <c r="LET4" s="52"/>
      <c r="LEU4" s="52"/>
      <c r="LEV4" s="52"/>
      <c r="LEW4" s="52"/>
      <c r="LEX4" s="52"/>
      <c r="LEY4" s="52"/>
      <c r="LEZ4" s="52"/>
      <c r="LFA4" s="52"/>
      <c r="LFB4" s="52"/>
      <c r="LFC4" s="52"/>
      <c r="LFD4" s="52"/>
      <c r="LFE4" s="52"/>
      <c r="LFF4" s="52"/>
      <c r="LFG4" s="52"/>
      <c r="LFH4" s="52"/>
      <c r="LFI4" s="52"/>
      <c r="LFJ4" s="52"/>
      <c r="LFK4" s="52"/>
      <c r="LFL4" s="52"/>
      <c r="LFM4" s="52"/>
      <c r="LFN4" s="52"/>
      <c r="LFO4" s="52"/>
      <c r="LFP4" s="52"/>
      <c r="LFQ4" s="52"/>
      <c r="LFR4" s="52"/>
      <c r="LFS4" s="52"/>
      <c r="LFT4" s="52"/>
      <c r="LFU4" s="52"/>
      <c r="LFV4" s="52"/>
      <c r="LFW4" s="52"/>
      <c r="LFX4" s="52"/>
      <c r="LFY4" s="52"/>
      <c r="LFZ4" s="52"/>
      <c r="LGA4" s="52"/>
      <c r="LGB4" s="52"/>
      <c r="LGC4" s="52"/>
      <c r="LGD4" s="52"/>
      <c r="LGE4" s="52"/>
      <c r="LGF4" s="52"/>
      <c r="LGG4" s="52"/>
      <c r="LGH4" s="52"/>
      <c r="LGI4" s="52"/>
      <c r="LGJ4" s="52"/>
      <c r="LGK4" s="52"/>
      <c r="LGL4" s="52"/>
      <c r="LGM4" s="52"/>
      <c r="LGN4" s="52"/>
      <c r="LGO4" s="52"/>
      <c r="LGP4" s="52"/>
      <c r="LGQ4" s="52"/>
      <c r="LGR4" s="52"/>
      <c r="LGS4" s="52"/>
      <c r="LGT4" s="52"/>
      <c r="LGU4" s="52"/>
      <c r="LGV4" s="52"/>
      <c r="LGW4" s="52"/>
      <c r="LGX4" s="52"/>
      <c r="LGY4" s="52"/>
      <c r="LGZ4" s="52"/>
      <c r="LHA4" s="52"/>
      <c r="LHB4" s="52"/>
      <c r="LHC4" s="52"/>
      <c r="LHD4" s="52"/>
      <c r="LHE4" s="52"/>
      <c r="LHF4" s="52"/>
      <c r="LHG4" s="52"/>
      <c r="LHH4" s="52"/>
      <c r="LHI4" s="52"/>
      <c r="LHJ4" s="52"/>
      <c r="LHK4" s="52"/>
      <c r="LHL4" s="52"/>
      <c r="LHM4" s="52"/>
      <c r="LHN4" s="52"/>
      <c r="LHO4" s="52"/>
      <c r="LHP4" s="52"/>
      <c r="LHQ4" s="52"/>
      <c r="LHR4" s="52"/>
      <c r="LHS4" s="52"/>
      <c r="LHT4" s="52"/>
      <c r="LHU4" s="52"/>
      <c r="LHV4" s="52"/>
      <c r="LHW4" s="52"/>
      <c r="LHX4" s="52"/>
      <c r="LHY4" s="52"/>
      <c r="LHZ4" s="52"/>
      <c r="LIA4" s="52"/>
      <c r="LIB4" s="52"/>
      <c r="LIC4" s="52"/>
      <c r="LID4" s="52"/>
      <c r="LIE4" s="52"/>
      <c r="LIF4" s="52"/>
      <c r="LIG4" s="52"/>
      <c r="LIH4" s="52"/>
      <c r="LII4" s="52"/>
      <c r="LIJ4" s="52"/>
      <c r="LIK4" s="52"/>
      <c r="LIL4" s="52"/>
      <c r="LIM4" s="52"/>
      <c r="LIN4" s="52"/>
      <c r="LIO4" s="52"/>
      <c r="LIP4" s="52"/>
      <c r="LIQ4" s="52"/>
      <c r="LIR4" s="52"/>
      <c r="LIS4" s="52"/>
      <c r="LIT4" s="52"/>
      <c r="LIU4" s="52"/>
      <c r="LIV4" s="52"/>
      <c r="LIW4" s="52"/>
      <c r="LIX4" s="52"/>
      <c r="LIY4" s="52"/>
      <c r="LIZ4" s="52"/>
      <c r="LJA4" s="52"/>
      <c r="LJB4" s="52"/>
      <c r="LJC4" s="52"/>
      <c r="LJD4" s="52"/>
      <c r="LJE4" s="52"/>
      <c r="LJF4" s="52"/>
      <c r="LJG4" s="52"/>
      <c r="LJH4" s="52"/>
      <c r="LJI4" s="52"/>
      <c r="LJJ4" s="52"/>
      <c r="LJK4" s="52"/>
      <c r="LJL4" s="52"/>
      <c r="LJM4" s="52"/>
      <c r="LJN4" s="52"/>
      <c r="LJO4" s="52"/>
      <c r="LJP4" s="52"/>
      <c r="LJQ4" s="52"/>
      <c r="LJR4" s="52"/>
      <c r="LJS4" s="52"/>
      <c r="LJT4" s="52"/>
      <c r="LJU4" s="52"/>
      <c r="LJV4" s="52"/>
      <c r="LJW4" s="52"/>
      <c r="LJX4" s="52"/>
      <c r="LJY4" s="52"/>
      <c r="LJZ4" s="52"/>
      <c r="LKA4" s="52"/>
      <c r="LKB4" s="52"/>
      <c r="LKC4" s="52"/>
      <c r="LKD4" s="52"/>
      <c r="LKE4" s="52"/>
      <c r="LKF4" s="52"/>
      <c r="LKG4" s="52"/>
      <c r="LKH4" s="52"/>
      <c r="LKI4" s="52"/>
      <c r="LKJ4" s="52"/>
      <c r="LKK4" s="52"/>
      <c r="LKL4" s="52"/>
      <c r="LKM4" s="52"/>
      <c r="LKN4" s="52"/>
      <c r="LKO4" s="52"/>
      <c r="LKP4" s="52"/>
      <c r="LKQ4" s="52"/>
      <c r="LKR4" s="52"/>
      <c r="LKS4" s="52"/>
      <c r="LKT4" s="52"/>
      <c r="LKU4" s="52"/>
      <c r="LKV4" s="52"/>
      <c r="LKW4" s="52"/>
      <c r="LKX4" s="52"/>
      <c r="LKY4" s="52"/>
      <c r="LKZ4" s="52"/>
      <c r="LLA4" s="52"/>
      <c r="LLB4" s="52"/>
      <c r="LLC4" s="52"/>
      <c r="LLD4" s="52"/>
      <c r="LLE4" s="52"/>
      <c r="LLF4" s="52"/>
      <c r="LLG4" s="52"/>
      <c r="LLH4" s="52"/>
      <c r="LLI4" s="52"/>
      <c r="LLJ4" s="52"/>
      <c r="LLK4" s="52"/>
      <c r="LLL4" s="52"/>
      <c r="LLM4" s="52"/>
      <c r="LLN4" s="52"/>
      <c r="LLO4" s="52"/>
      <c r="LLP4" s="52"/>
      <c r="LLQ4" s="52"/>
      <c r="LLR4" s="52"/>
      <c r="LLS4" s="52"/>
      <c r="LLT4" s="52"/>
      <c r="LLU4" s="52"/>
      <c r="LLV4" s="52"/>
      <c r="LLW4" s="52"/>
      <c r="LLX4" s="52"/>
      <c r="LLY4" s="52"/>
      <c r="LLZ4" s="52"/>
      <c r="LMA4" s="52"/>
      <c r="LMB4" s="52"/>
      <c r="LMC4" s="52"/>
      <c r="LMD4" s="52"/>
      <c r="LME4" s="52"/>
      <c r="LMF4" s="52"/>
      <c r="LMG4" s="52"/>
      <c r="LMH4" s="52"/>
      <c r="LMI4" s="52"/>
      <c r="LMJ4" s="52"/>
      <c r="LMK4" s="52"/>
      <c r="LML4" s="52"/>
      <c r="LMM4" s="52"/>
      <c r="LMN4" s="52"/>
      <c r="LMO4" s="52"/>
      <c r="LMP4" s="52"/>
      <c r="LMQ4" s="52"/>
      <c r="LMR4" s="52"/>
      <c r="LMS4" s="52"/>
      <c r="LMT4" s="52"/>
      <c r="LMU4" s="52"/>
      <c r="LMV4" s="52"/>
      <c r="LMW4" s="52"/>
      <c r="LMX4" s="52"/>
      <c r="LMY4" s="52"/>
      <c r="LMZ4" s="52"/>
      <c r="LNA4" s="52"/>
      <c r="LNB4" s="52"/>
      <c r="LNC4" s="52"/>
      <c r="LND4" s="52"/>
      <c r="LNE4" s="52"/>
      <c r="LNF4" s="52"/>
      <c r="LNG4" s="52"/>
      <c r="LNH4" s="52"/>
      <c r="LNI4" s="52"/>
      <c r="LNJ4" s="52"/>
      <c r="LNK4" s="52"/>
      <c r="LNL4" s="52"/>
      <c r="LNM4" s="52"/>
      <c r="LNN4" s="52"/>
      <c r="LNO4" s="52"/>
      <c r="LNP4" s="52"/>
      <c r="LNQ4" s="52"/>
      <c r="LNR4" s="52"/>
      <c r="LNS4" s="52"/>
      <c r="LNT4" s="52"/>
      <c r="LNU4" s="52"/>
      <c r="LNV4" s="52"/>
      <c r="LNW4" s="52"/>
      <c r="LNX4" s="52"/>
      <c r="LNY4" s="52"/>
      <c r="LNZ4" s="52"/>
      <c r="LOA4" s="52"/>
      <c r="LOB4" s="52"/>
      <c r="LOC4" s="52"/>
      <c r="LOD4" s="52"/>
      <c r="LOE4" s="52"/>
      <c r="LOF4" s="52"/>
      <c r="LOG4" s="52"/>
      <c r="LOH4" s="52"/>
      <c r="LOI4" s="52"/>
      <c r="LOJ4" s="52"/>
      <c r="LOK4" s="52"/>
      <c r="LOL4" s="52"/>
      <c r="LOM4" s="52"/>
      <c r="LON4" s="52"/>
      <c r="LOO4" s="52"/>
      <c r="LOP4" s="52"/>
      <c r="LOQ4" s="52"/>
      <c r="LOR4" s="52"/>
      <c r="LOS4" s="52"/>
      <c r="LOT4" s="52"/>
      <c r="LOU4" s="52"/>
      <c r="LOV4" s="52"/>
      <c r="LOW4" s="52"/>
      <c r="LOX4" s="52"/>
      <c r="LOY4" s="52"/>
      <c r="LOZ4" s="52"/>
      <c r="LPA4" s="52"/>
      <c r="LPB4" s="52"/>
      <c r="LPC4" s="52"/>
      <c r="LPD4" s="52"/>
      <c r="LPE4" s="52"/>
      <c r="LPF4" s="52"/>
      <c r="LPG4" s="52"/>
      <c r="LPH4" s="52"/>
      <c r="LPI4" s="52"/>
      <c r="LPJ4" s="52"/>
      <c r="LPK4" s="52"/>
      <c r="LPL4" s="52"/>
      <c r="LPM4" s="52"/>
      <c r="LPN4" s="52"/>
      <c r="LPO4" s="52"/>
      <c r="LPP4" s="52"/>
      <c r="LPQ4" s="52"/>
      <c r="LPR4" s="52"/>
      <c r="LPS4" s="52"/>
      <c r="LPT4" s="52"/>
      <c r="LPU4" s="52"/>
      <c r="LPV4" s="52"/>
      <c r="LPW4" s="52"/>
      <c r="LPX4" s="52"/>
      <c r="LPY4" s="52"/>
      <c r="LPZ4" s="52"/>
      <c r="LQA4" s="52"/>
      <c r="LQB4" s="52"/>
      <c r="LQC4" s="52"/>
      <c r="LQD4" s="52"/>
      <c r="LQE4" s="52"/>
      <c r="LQF4" s="52"/>
      <c r="LQG4" s="52"/>
      <c r="LQH4" s="52"/>
      <c r="LQI4" s="52"/>
      <c r="LQJ4" s="52"/>
      <c r="LQK4" s="52"/>
      <c r="LQL4" s="52"/>
      <c r="LQM4" s="52"/>
      <c r="LQN4" s="52"/>
      <c r="LQO4" s="52"/>
      <c r="LQP4" s="52"/>
      <c r="LQQ4" s="52"/>
      <c r="LQR4" s="52"/>
      <c r="LQS4" s="52"/>
      <c r="LQT4" s="52"/>
      <c r="LQU4" s="52"/>
      <c r="LQV4" s="52"/>
      <c r="LQW4" s="52"/>
      <c r="LQX4" s="52"/>
      <c r="LQY4" s="52"/>
      <c r="LQZ4" s="52"/>
      <c r="LRA4" s="52"/>
      <c r="LRB4" s="52"/>
      <c r="LRC4" s="52"/>
      <c r="LRD4" s="52"/>
      <c r="LRE4" s="52"/>
      <c r="LRF4" s="52"/>
      <c r="LRG4" s="52"/>
      <c r="LRH4" s="52"/>
      <c r="LRI4" s="52"/>
      <c r="LRJ4" s="52"/>
      <c r="LRK4" s="52"/>
      <c r="LRL4" s="52"/>
      <c r="LRM4" s="52"/>
      <c r="LRN4" s="52"/>
      <c r="LRO4" s="52"/>
      <c r="LRP4" s="52"/>
      <c r="LRQ4" s="52"/>
      <c r="LRR4" s="52"/>
      <c r="LRS4" s="52"/>
      <c r="LRT4" s="52"/>
      <c r="LRU4" s="52"/>
      <c r="LRV4" s="52"/>
      <c r="LRW4" s="52"/>
      <c r="LRX4" s="52"/>
      <c r="LRY4" s="52"/>
      <c r="LRZ4" s="52"/>
      <c r="LSA4" s="52"/>
      <c r="LSB4" s="52"/>
      <c r="LSC4" s="52"/>
      <c r="LSD4" s="52"/>
      <c r="LSE4" s="52"/>
      <c r="LSF4" s="52"/>
      <c r="LSG4" s="52"/>
      <c r="LSH4" s="52"/>
      <c r="LSI4" s="52"/>
      <c r="LSJ4" s="52"/>
      <c r="LSK4" s="52"/>
      <c r="LSL4" s="52"/>
      <c r="LSM4" s="52"/>
      <c r="LSN4" s="52"/>
      <c r="LSO4" s="52"/>
      <c r="LSP4" s="52"/>
      <c r="LSQ4" s="52"/>
      <c r="LSR4" s="52"/>
      <c r="LSS4" s="52"/>
      <c r="LST4" s="52"/>
      <c r="LSU4" s="52"/>
      <c r="LSV4" s="52"/>
      <c r="LSW4" s="52"/>
      <c r="LSX4" s="52"/>
      <c r="LSY4" s="52"/>
      <c r="LSZ4" s="52"/>
      <c r="LTA4" s="52"/>
      <c r="LTB4" s="52"/>
      <c r="LTC4" s="52"/>
      <c r="LTD4" s="52"/>
      <c r="LTE4" s="52"/>
      <c r="LTF4" s="52"/>
      <c r="LTG4" s="52"/>
      <c r="LTH4" s="52"/>
      <c r="LTI4" s="52"/>
      <c r="LTJ4" s="52"/>
      <c r="LTK4" s="52"/>
      <c r="LTL4" s="52"/>
      <c r="LTM4" s="52"/>
      <c r="LTN4" s="52"/>
      <c r="LTO4" s="52"/>
      <c r="LTP4" s="52"/>
      <c r="LTQ4" s="52"/>
      <c r="LTR4" s="52"/>
      <c r="LTS4" s="52"/>
      <c r="LTT4" s="52"/>
      <c r="LTU4" s="52"/>
      <c r="LTV4" s="52"/>
      <c r="LTW4" s="52"/>
      <c r="LTX4" s="52"/>
      <c r="LTY4" s="52"/>
      <c r="LTZ4" s="52"/>
      <c r="LUA4" s="52"/>
      <c r="LUB4" s="52"/>
      <c r="LUC4" s="52"/>
      <c r="LUD4" s="52"/>
      <c r="LUE4" s="52"/>
      <c r="LUF4" s="52"/>
      <c r="LUG4" s="52"/>
      <c r="LUH4" s="52"/>
      <c r="LUI4" s="52"/>
      <c r="LUJ4" s="52"/>
      <c r="LUK4" s="52"/>
      <c r="LUL4" s="52"/>
      <c r="LUM4" s="52"/>
      <c r="LUN4" s="52"/>
      <c r="LUO4" s="52"/>
      <c r="LUP4" s="52"/>
      <c r="LUQ4" s="52"/>
      <c r="LUR4" s="52"/>
      <c r="LUS4" s="52"/>
      <c r="LUT4" s="52"/>
      <c r="LUU4" s="52"/>
      <c r="LUV4" s="52"/>
      <c r="LUW4" s="52"/>
      <c r="LUX4" s="52"/>
      <c r="LUY4" s="52"/>
      <c r="LUZ4" s="52"/>
      <c r="LVA4" s="52"/>
      <c r="LVB4" s="52"/>
      <c r="LVC4" s="52"/>
      <c r="LVD4" s="52"/>
      <c r="LVE4" s="52"/>
      <c r="LVF4" s="52"/>
      <c r="LVG4" s="52"/>
      <c r="LVH4" s="52"/>
      <c r="LVI4" s="52"/>
      <c r="LVJ4" s="52"/>
      <c r="LVK4" s="52"/>
      <c r="LVL4" s="52"/>
      <c r="LVM4" s="52"/>
      <c r="LVN4" s="52"/>
      <c r="LVO4" s="52"/>
      <c r="LVP4" s="52"/>
      <c r="LVQ4" s="52"/>
      <c r="LVR4" s="52"/>
      <c r="LVS4" s="52"/>
      <c r="LVT4" s="52"/>
      <c r="LVU4" s="52"/>
      <c r="LVV4" s="52"/>
      <c r="LVW4" s="52"/>
      <c r="LVX4" s="52"/>
      <c r="LVY4" s="52"/>
      <c r="LVZ4" s="52"/>
      <c r="LWA4" s="52"/>
      <c r="LWB4" s="52"/>
      <c r="LWC4" s="52"/>
      <c r="LWD4" s="52"/>
      <c r="LWE4" s="52"/>
      <c r="LWF4" s="52"/>
      <c r="LWG4" s="52"/>
      <c r="LWH4" s="52"/>
      <c r="LWI4" s="52"/>
      <c r="LWJ4" s="52"/>
      <c r="LWK4" s="52"/>
      <c r="LWL4" s="52"/>
      <c r="LWM4" s="52"/>
      <c r="LWN4" s="52"/>
      <c r="LWO4" s="52"/>
      <c r="LWP4" s="52"/>
      <c r="LWQ4" s="52"/>
      <c r="LWR4" s="52"/>
      <c r="LWS4" s="52"/>
      <c r="LWT4" s="52"/>
      <c r="LWU4" s="52"/>
      <c r="LWV4" s="52"/>
      <c r="LWW4" s="52"/>
      <c r="LWX4" s="52"/>
      <c r="LWY4" s="52"/>
      <c r="LWZ4" s="52"/>
      <c r="LXA4" s="52"/>
      <c r="LXB4" s="52"/>
      <c r="LXC4" s="52"/>
      <c r="LXD4" s="52"/>
      <c r="LXE4" s="52"/>
      <c r="LXF4" s="52"/>
      <c r="LXG4" s="52"/>
      <c r="LXH4" s="52"/>
      <c r="LXI4" s="52"/>
      <c r="LXJ4" s="52"/>
      <c r="LXK4" s="52"/>
      <c r="LXL4" s="52"/>
      <c r="LXM4" s="52"/>
      <c r="LXN4" s="52"/>
      <c r="LXO4" s="52"/>
      <c r="LXP4" s="52"/>
      <c r="LXQ4" s="52"/>
      <c r="LXR4" s="52"/>
      <c r="LXS4" s="52"/>
      <c r="LXT4" s="52"/>
      <c r="LXU4" s="52"/>
      <c r="LXV4" s="52"/>
      <c r="LXW4" s="52"/>
      <c r="LXX4" s="52"/>
      <c r="LXY4" s="52"/>
      <c r="LXZ4" s="52"/>
      <c r="LYA4" s="52"/>
      <c r="LYB4" s="52"/>
      <c r="LYC4" s="52"/>
      <c r="LYD4" s="52"/>
      <c r="LYE4" s="52"/>
      <c r="LYF4" s="52"/>
      <c r="LYG4" s="52"/>
      <c r="LYH4" s="52"/>
      <c r="LYI4" s="52"/>
      <c r="LYJ4" s="52"/>
      <c r="LYK4" s="52"/>
      <c r="LYL4" s="52"/>
      <c r="LYM4" s="52"/>
      <c r="LYN4" s="52"/>
      <c r="LYO4" s="52"/>
      <c r="LYP4" s="52"/>
      <c r="LYQ4" s="52"/>
      <c r="LYR4" s="52"/>
      <c r="LYS4" s="52"/>
      <c r="LYT4" s="52"/>
      <c r="LYU4" s="52"/>
      <c r="LYV4" s="52"/>
      <c r="LYW4" s="52"/>
      <c r="LYX4" s="52"/>
      <c r="LYY4" s="52"/>
      <c r="LYZ4" s="52"/>
      <c r="LZA4" s="52"/>
      <c r="LZB4" s="52"/>
      <c r="LZC4" s="52"/>
      <c r="LZD4" s="52"/>
      <c r="LZE4" s="52"/>
      <c r="LZF4" s="52"/>
      <c r="LZG4" s="52"/>
      <c r="LZH4" s="52"/>
      <c r="LZI4" s="52"/>
      <c r="LZJ4" s="52"/>
      <c r="LZK4" s="52"/>
      <c r="LZL4" s="52"/>
      <c r="LZM4" s="52"/>
      <c r="LZN4" s="52"/>
      <c r="LZO4" s="52"/>
      <c r="LZP4" s="52"/>
      <c r="LZQ4" s="52"/>
      <c r="LZR4" s="52"/>
      <c r="LZS4" s="52"/>
      <c r="LZT4" s="52"/>
      <c r="LZU4" s="52"/>
      <c r="LZV4" s="52"/>
      <c r="LZW4" s="52"/>
      <c r="LZX4" s="52"/>
      <c r="LZY4" s="52"/>
      <c r="LZZ4" s="52"/>
      <c r="MAA4" s="52"/>
      <c r="MAB4" s="52"/>
      <c r="MAC4" s="52"/>
      <c r="MAD4" s="52"/>
      <c r="MAE4" s="52"/>
      <c r="MAF4" s="52"/>
      <c r="MAG4" s="52"/>
      <c r="MAH4" s="52"/>
      <c r="MAI4" s="52"/>
      <c r="MAJ4" s="52"/>
      <c r="MAK4" s="52"/>
      <c r="MAL4" s="52"/>
      <c r="MAM4" s="52"/>
      <c r="MAN4" s="52"/>
      <c r="MAO4" s="52"/>
      <c r="MAP4" s="52"/>
      <c r="MAQ4" s="52"/>
      <c r="MAR4" s="52"/>
      <c r="MAS4" s="52"/>
      <c r="MAT4" s="52"/>
      <c r="MAU4" s="52"/>
      <c r="MAV4" s="52"/>
      <c r="MAW4" s="52"/>
      <c r="MAX4" s="52"/>
      <c r="MAY4" s="52"/>
      <c r="MAZ4" s="52"/>
      <c r="MBA4" s="52"/>
      <c r="MBB4" s="52"/>
      <c r="MBC4" s="52"/>
      <c r="MBD4" s="52"/>
      <c r="MBE4" s="52"/>
      <c r="MBF4" s="52"/>
      <c r="MBG4" s="52"/>
      <c r="MBH4" s="52"/>
      <c r="MBI4" s="52"/>
      <c r="MBJ4" s="52"/>
      <c r="MBK4" s="52"/>
      <c r="MBL4" s="52"/>
      <c r="MBM4" s="52"/>
      <c r="MBN4" s="52"/>
      <c r="MBO4" s="52"/>
      <c r="MBP4" s="52"/>
      <c r="MBQ4" s="52"/>
      <c r="MBR4" s="52"/>
      <c r="MBS4" s="52"/>
      <c r="MBT4" s="52"/>
      <c r="MBU4" s="52"/>
      <c r="MBV4" s="52"/>
      <c r="MBW4" s="52"/>
      <c r="MBX4" s="52"/>
      <c r="MBY4" s="52"/>
      <c r="MBZ4" s="52"/>
      <c r="MCA4" s="52"/>
      <c r="MCB4" s="52"/>
      <c r="MCC4" s="52"/>
      <c r="MCD4" s="52"/>
      <c r="MCE4" s="52"/>
      <c r="MCF4" s="52"/>
      <c r="MCG4" s="52"/>
      <c r="MCH4" s="52"/>
      <c r="MCI4" s="52"/>
      <c r="MCJ4" s="52"/>
      <c r="MCK4" s="52"/>
      <c r="MCL4" s="52"/>
      <c r="MCM4" s="52"/>
      <c r="MCN4" s="52"/>
      <c r="MCO4" s="52"/>
      <c r="MCP4" s="52"/>
      <c r="MCQ4" s="52"/>
      <c r="MCR4" s="52"/>
      <c r="MCS4" s="52"/>
      <c r="MCT4" s="52"/>
      <c r="MCU4" s="52"/>
      <c r="MCV4" s="52"/>
      <c r="MCW4" s="52"/>
      <c r="MCX4" s="52"/>
      <c r="MCY4" s="52"/>
      <c r="MCZ4" s="52"/>
      <c r="MDA4" s="52"/>
      <c r="MDB4" s="52"/>
      <c r="MDC4" s="52"/>
      <c r="MDD4" s="52"/>
      <c r="MDE4" s="52"/>
      <c r="MDF4" s="52"/>
      <c r="MDG4" s="52"/>
      <c r="MDH4" s="52"/>
      <c r="MDI4" s="52"/>
      <c r="MDJ4" s="52"/>
      <c r="MDK4" s="52"/>
      <c r="MDL4" s="52"/>
      <c r="MDM4" s="52"/>
      <c r="MDN4" s="52"/>
      <c r="MDO4" s="52"/>
      <c r="MDP4" s="52"/>
      <c r="MDQ4" s="52"/>
      <c r="MDR4" s="52"/>
      <c r="MDS4" s="52"/>
      <c r="MDT4" s="52"/>
      <c r="MDU4" s="52"/>
      <c r="MDV4" s="52"/>
      <c r="MDW4" s="52"/>
      <c r="MDX4" s="52"/>
      <c r="MDY4" s="52"/>
      <c r="MDZ4" s="52"/>
      <c r="MEA4" s="52"/>
      <c r="MEB4" s="52"/>
      <c r="MEC4" s="52"/>
      <c r="MED4" s="52"/>
      <c r="MEE4" s="52"/>
      <c r="MEF4" s="52"/>
      <c r="MEG4" s="52"/>
      <c r="MEH4" s="52"/>
      <c r="MEI4" s="52"/>
      <c r="MEJ4" s="52"/>
      <c r="MEK4" s="52"/>
      <c r="MEL4" s="52"/>
      <c r="MEM4" s="52"/>
      <c r="MEN4" s="52"/>
      <c r="MEO4" s="52"/>
      <c r="MEP4" s="52"/>
      <c r="MEQ4" s="52"/>
      <c r="MER4" s="52"/>
      <c r="MES4" s="52"/>
      <c r="MET4" s="52"/>
      <c r="MEU4" s="52"/>
      <c r="MEV4" s="52"/>
      <c r="MEW4" s="52"/>
      <c r="MEX4" s="52"/>
      <c r="MEY4" s="52"/>
      <c r="MEZ4" s="52"/>
      <c r="MFA4" s="52"/>
      <c r="MFB4" s="52"/>
      <c r="MFC4" s="52"/>
      <c r="MFD4" s="52"/>
      <c r="MFE4" s="52"/>
      <c r="MFF4" s="52"/>
      <c r="MFG4" s="52"/>
      <c r="MFH4" s="52"/>
      <c r="MFI4" s="52"/>
      <c r="MFJ4" s="52"/>
      <c r="MFK4" s="52"/>
      <c r="MFL4" s="52"/>
      <c r="MFM4" s="52"/>
      <c r="MFN4" s="52"/>
      <c r="MFO4" s="52"/>
      <c r="MFP4" s="52"/>
      <c r="MFQ4" s="52"/>
      <c r="MFR4" s="52"/>
      <c r="MFS4" s="52"/>
      <c r="MFT4" s="52"/>
      <c r="MFU4" s="52"/>
      <c r="MFV4" s="52"/>
      <c r="MFW4" s="52"/>
      <c r="MFX4" s="52"/>
      <c r="MFY4" s="52"/>
      <c r="MFZ4" s="52"/>
      <c r="MGA4" s="52"/>
      <c r="MGB4" s="52"/>
      <c r="MGC4" s="52"/>
      <c r="MGD4" s="52"/>
      <c r="MGE4" s="52"/>
      <c r="MGF4" s="52"/>
      <c r="MGG4" s="52"/>
      <c r="MGH4" s="52"/>
      <c r="MGI4" s="52"/>
      <c r="MGJ4" s="52"/>
      <c r="MGK4" s="52"/>
      <c r="MGL4" s="52"/>
      <c r="MGM4" s="52"/>
      <c r="MGN4" s="52"/>
      <c r="MGO4" s="52"/>
      <c r="MGP4" s="52"/>
      <c r="MGQ4" s="52"/>
      <c r="MGR4" s="52"/>
      <c r="MGS4" s="52"/>
      <c r="MGT4" s="52"/>
      <c r="MGU4" s="52"/>
      <c r="MGV4" s="52"/>
      <c r="MGW4" s="52"/>
      <c r="MGX4" s="52"/>
      <c r="MGY4" s="52"/>
      <c r="MGZ4" s="52"/>
      <c r="MHA4" s="52"/>
      <c r="MHB4" s="52"/>
      <c r="MHC4" s="52"/>
      <c r="MHD4" s="52"/>
      <c r="MHE4" s="52"/>
      <c r="MHF4" s="52"/>
      <c r="MHG4" s="52"/>
      <c r="MHH4" s="52"/>
      <c r="MHI4" s="52"/>
      <c r="MHJ4" s="52"/>
      <c r="MHK4" s="52"/>
      <c r="MHL4" s="52"/>
      <c r="MHM4" s="52"/>
      <c r="MHN4" s="52"/>
      <c r="MHO4" s="52"/>
      <c r="MHP4" s="52"/>
      <c r="MHQ4" s="52"/>
      <c r="MHR4" s="52"/>
      <c r="MHS4" s="52"/>
      <c r="MHT4" s="52"/>
      <c r="MHU4" s="52"/>
      <c r="MHV4" s="52"/>
      <c r="MHW4" s="52"/>
      <c r="MHX4" s="52"/>
      <c r="MHY4" s="52"/>
      <c r="MHZ4" s="52"/>
      <c r="MIA4" s="52"/>
      <c r="MIB4" s="52"/>
      <c r="MIC4" s="52"/>
      <c r="MID4" s="52"/>
      <c r="MIE4" s="52"/>
      <c r="MIF4" s="52"/>
      <c r="MIG4" s="52"/>
      <c r="MIH4" s="52"/>
      <c r="MII4" s="52"/>
      <c r="MIJ4" s="52"/>
      <c r="MIK4" s="52"/>
      <c r="MIL4" s="52"/>
      <c r="MIM4" s="52"/>
      <c r="MIN4" s="52"/>
      <c r="MIO4" s="52"/>
      <c r="MIP4" s="52"/>
      <c r="MIQ4" s="52"/>
      <c r="MIR4" s="52"/>
      <c r="MIS4" s="52"/>
      <c r="MIT4" s="52"/>
      <c r="MIU4" s="52"/>
      <c r="MIV4" s="52"/>
      <c r="MIW4" s="52"/>
      <c r="MIX4" s="52"/>
      <c r="MIY4" s="52"/>
      <c r="MIZ4" s="52"/>
      <c r="MJA4" s="52"/>
      <c r="MJB4" s="52"/>
      <c r="MJC4" s="52"/>
      <c r="MJD4" s="52"/>
      <c r="MJE4" s="52"/>
      <c r="MJF4" s="52"/>
      <c r="MJG4" s="52"/>
      <c r="MJH4" s="52"/>
      <c r="MJI4" s="52"/>
      <c r="MJJ4" s="52"/>
      <c r="MJK4" s="52"/>
      <c r="MJL4" s="52"/>
      <c r="MJM4" s="52"/>
      <c r="MJN4" s="52"/>
      <c r="MJO4" s="52"/>
      <c r="MJP4" s="52"/>
      <c r="MJQ4" s="52"/>
      <c r="MJR4" s="52"/>
      <c r="MJS4" s="52"/>
      <c r="MJT4" s="52"/>
      <c r="MJU4" s="52"/>
      <c r="MJV4" s="52"/>
      <c r="MJW4" s="52"/>
      <c r="MJX4" s="52"/>
      <c r="MJY4" s="52"/>
      <c r="MJZ4" s="52"/>
      <c r="MKA4" s="52"/>
      <c r="MKB4" s="52"/>
      <c r="MKC4" s="52"/>
      <c r="MKD4" s="52"/>
      <c r="MKE4" s="52"/>
      <c r="MKF4" s="52"/>
      <c r="MKG4" s="52"/>
      <c r="MKH4" s="52"/>
      <c r="MKI4" s="52"/>
      <c r="MKJ4" s="52"/>
      <c r="MKK4" s="52"/>
      <c r="MKL4" s="52"/>
      <c r="MKM4" s="52"/>
      <c r="MKN4" s="52"/>
      <c r="MKO4" s="52"/>
      <c r="MKP4" s="52"/>
      <c r="MKQ4" s="52"/>
      <c r="MKR4" s="52"/>
      <c r="MKS4" s="52"/>
      <c r="MKT4" s="52"/>
      <c r="MKU4" s="52"/>
      <c r="MKV4" s="52"/>
      <c r="MKW4" s="52"/>
      <c r="MKX4" s="52"/>
      <c r="MKY4" s="52"/>
      <c r="MKZ4" s="52"/>
      <c r="MLA4" s="52"/>
      <c r="MLB4" s="52"/>
      <c r="MLC4" s="52"/>
      <c r="MLD4" s="52"/>
      <c r="MLE4" s="52"/>
      <c r="MLF4" s="52"/>
      <c r="MLG4" s="52"/>
      <c r="MLH4" s="52"/>
      <c r="MLI4" s="52"/>
      <c r="MLJ4" s="52"/>
      <c r="MLK4" s="52"/>
      <c r="MLL4" s="52"/>
      <c r="MLM4" s="52"/>
      <c r="MLN4" s="52"/>
      <c r="MLO4" s="52"/>
      <c r="MLP4" s="52"/>
      <c r="MLQ4" s="52"/>
      <c r="MLR4" s="52"/>
      <c r="MLS4" s="52"/>
      <c r="MLT4" s="52"/>
      <c r="MLU4" s="52"/>
      <c r="MLV4" s="52"/>
      <c r="MLW4" s="52"/>
      <c r="MLX4" s="52"/>
      <c r="MLY4" s="52"/>
      <c r="MLZ4" s="52"/>
      <c r="MMA4" s="52"/>
      <c r="MMB4" s="52"/>
      <c r="MMC4" s="52"/>
      <c r="MMD4" s="52"/>
      <c r="MME4" s="52"/>
      <c r="MMF4" s="52"/>
      <c r="MMG4" s="52"/>
      <c r="MMH4" s="52"/>
      <c r="MMI4" s="52"/>
      <c r="MMJ4" s="52"/>
      <c r="MMK4" s="52"/>
      <c r="MML4" s="52"/>
      <c r="MMM4" s="52"/>
      <c r="MMN4" s="52"/>
      <c r="MMO4" s="52"/>
      <c r="MMP4" s="52"/>
      <c r="MMQ4" s="52"/>
      <c r="MMR4" s="52"/>
      <c r="MMS4" s="52"/>
      <c r="MMT4" s="52"/>
      <c r="MMU4" s="52"/>
      <c r="MMV4" s="52"/>
      <c r="MMW4" s="52"/>
      <c r="MMX4" s="52"/>
      <c r="MMY4" s="52"/>
      <c r="MMZ4" s="52"/>
      <c r="MNA4" s="52"/>
      <c r="MNB4" s="52"/>
      <c r="MNC4" s="52"/>
      <c r="MND4" s="52"/>
      <c r="MNE4" s="52"/>
      <c r="MNF4" s="52"/>
      <c r="MNG4" s="52"/>
      <c r="MNH4" s="52"/>
      <c r="MNI4" s="52"/>
      <c r="MNJ4" s="52"/>
      <c r="MNK4" s="52"/>
      <c r="MNL4" s="52"/>
      <c r="MNM4" s="52"/>
      <c r="MNN4" s="52"/>
      <c r="MNO4" s="52"/>
      <c r="MNP4" s="52"/>
      <c r="MNQ4" s="52"/>
      <c r="MNR4" s="52"/>
      <c r="MNS4" s="52"/>
      <c r="MNT4" s="52"/>
      <c r="MNU4" s="52"/>
      <c r="MNV4" s="52"/>
      <c r="MNW4" s="52"/>
      <c r="MNX4" s="52"/>
      <c r="MNY4" s="52"/>
      <c r="MNZ4" s="52"/>
      <c r="MOA4" s="52"/>
      <c r="MOB4" s="52"/>
      <c r="MOC4" s="52"/>
      <c r="MOD4" s="52"/>
      <c r="MOE4" s="52"/>
      <c r="MOF4" s="52"/>
      <c r="MOG4" s="52"/>
      <c r="MOH4" s="52"/>
      <c r="MOI4" s="52"/>
      <c r="MOJ4" s="52"/>
      <c r="MOK4" s="52"/>
      <c r="MOL4" s="52"/>
      <c r="MOM4" s="52"/>
      <c r="MON4" s="52"/>
      <c r="MOO4" s="52"/>
      <c r="MOP4" s="52"/>
      <c r="MOQ4" s="52"/>
      <c r="MOR4" s="52"/>
      <c r="MOS4" s="52"/>
      <c r="MOT4" s="52"/>
      <c r="MOU4" s="52"/>
      <c r="MOV4" s="52"/>
      <c r="MOW4" s="52"/>
      <c r="MOX4" s="52"/>
      <c r="MOY4" s="52"/>
      <c r="MOZ4" s="52"/>
      <c r="MPA4" s="52"/>
      <c r="MPB4" s="52"/>
      <c r="MPC4" s="52"/>
      <c r="MPD4" s="52"/>
      <c r="MPE4" s="52"/>
      <c r="MPF4" s="52"/>
      <c r="MPG4" s="52"/>
      <c r="MPH4" s="52"/>
      <c r="MPI4" s="52"/>
      <c r="MPJ4" s="52"/>
      <c r="MPK4" s="52"/>
      <c r="MPL4" s="52"/>
      <c r="MPM4" s="52"/>
      <c r="MPN4" s="52"/>
      <c r="MPO4" s="52"/>
      <c r="MPP4" s="52"/>
      <c r="MPQ4" s="52"/>
      <c r="MPR4" s="52"/>
      <c r="MPS4" s="52"/>
      <c r="MPT4" s="52"/>
      <c r="MPU4" s="52"/>
      <c r="MPV4" s="52"/>
      <c r="MPW4" s="52"/>
      <c r="MPX4" s="52"/>
      <c r="MPY4" s="52"/>
      <c r="MPZ4" s="52"/>
      <c r="MQA4" s="52"/>
      <c r="MQB4" s="52"/>
      <c r="MQC4" s="52"/>
      <c r="MQD4" s="52"/>
      <c r="MQE4" s="52"/>
      <c r="MQF4" s="52"/>
      <c r="MQG4" s="52"/>
      <c r="MQH4" s="52"/>
      <c r="MQI4" s="52"/>
      <c r="MQJ4" s="52"/>
      <c r="MQK4" s="52"/>
      <c r="MQL4" s="52"/>
      <c r="MQM4" s="52"/>
      <c r="MQN4" s="52"/>
      <c r="MQO4" s="52"/>
      <c r="MQP4" s="52"/>
      <c r="MQQ4" s="52"/>
      <c r="MQR4" s="52"/>
      <c r="MQS4" s="52"/>
      <c r="MQT4" s="52"/>
      <c r="MQU4" s="52"/>
      <c r="MQV4" s="52"/>
      <c r="MQW4" s="52"/>
      <c r="MQX4" s="52"/>
      <c r="MQY4" s="52"/>
      <c r="MQZ4" s="52"/>
      <c r="MRA4" s="52"/>
      <c r="MRB4" s="52"/>
      <c r="MRC4" s="52"/>
      <c r="MRD4" s="52"/>
      <c r="MRE4" s="52"/>
      <c r="MRF4" s="52"/>
      <c r="MRG4" s="52"/>
      <c r="MRH4" s="52"/>
      <c r="MRI4" s="52"/>
      <c r="MRJ4" s="52"/>
      <c r="MRK4" s="52"/>
      <c r="MRL4" s="52"/>
      <c r="MRM4" s="52"/>
      <c r="MRN4" s="52"/>
      <c r="MRO4" s="52"/>
      <c r="MRP4" s="52"/>
      <c r="MRQ4" s="52"/>
      <c r="MRR4" s="52"/>
      <c r="MRS4" s="52"/>
      <c r="MRT4" s="52"/>
      <c r="MRU4" s="52"/>
      <c r="MRV4" s="52"/>
      <c r="MRW4" s="52"/>
      <c r="MRX4" s="52"/>
      <c r="MRY4" s="52"/>
      <c r="MRZ4" s="52"/>
      <c r="MSA4" s="52"/>
      <c r="MSB4" s="52"/>
      <c r="MSC4" s="52"/>
      <c r="MSD4" s="52"/>
      <c r="MSE4" s="52"/>
      <c r="MSF4" s="52"/>
      <c r="MSG4" s="52"/>
      <c r="MSH4" s="52"/>
      <c r="MSI4" s="52"/>
      <c r="MSJ4" s="52"/>
      <c r="MSK4" s="52"/>
      <c r="MSL4" s="52"/>
      <c r="MSM4" s="52"/>
      <c r="MSN4" s="52"/>
      <c r="MSO4" s="52"/>
      <c r="MSP4" s="52"/>
      <c r="MSQ4" s="52"/>
      <c r="MSR4" s="52"/>
      <c r="MSS4" s="52"/>
      <c r="MST4" s="52"/>
      <c r="MSU4" s="52"/>
      <c r="MSV4" s="52"/>
      <c r="MSW4" s="52"/>
      <c r="MSX4" s="52"/>
      <c r="MSY4" s="52"/>
      <c r="MSZ4" s="52"/>
      <c r="MTA4" s="52"/>
      <c r="MTB4" s="52"/>
      <c r="MTC4" s="52"/>
      <c r="MTD4" s="52"/>
      <c r="MTE4" s="52"/>
      <c r="MTF4" s="52"/>
      <c r="MTG4" s="52"/>
      <c r="MTH4" s="52"/>
      <c r="MTI4" s="52"/>
      <c r="MTJ4" s="52"/>
      <c r="MTK4" s="52"/>
      <c r="MTL4" s="52"/>
      <c r="MTM4" s="52"/>
      <c r="MTN4" s="52"/>
      <c r="MTO4" s="52"/>
      <c r="MTP4" s="52"/>
      <c r="MTQ4" s="52"/>
      <c r="MTR4" s="52"/>
      <c r="MTS4" s="52"/>
      <c r="MTT4" s="52"/>
      <c r="MTU4" s="52"/>
      <c r="MTV4" s="52"/>
      <c r="MTW4" s="52"/>
      <c r="MTX4" s="52"/>
      <c r="MTY4" s="52"/>
      <c r="MTZ4" s="52"/>
      <c r="MUA4" s="52"/>
      <c r="MUB4" s="52"/>
      <c r="MUC4" s="52"/>
      <c r="MUD4" s="52"/>
      <c r="MUE4" s="52"/>
      <c r="MUF4" s="52"/>
      <c r="MUG4" s="52"/>
      <c r="MUH4" s="52"/>
      <c r="MUI4" s="52"/>
      <c r="MUJ4" s="52"/>
      <c r="MUK4" s="52"/>
      <c r="MUL4" s="52"/>
      <c r="MUM4" s="52"/>
      <c r="MUN4" s="52"/>
      <c r="MUO4" s="52"/>
      <c r="MUP4" s="52"/>
      <c r="MUQ4" s="52"/>
      <c r="MUR4" s="52"/>
      <c r="MUS4" s="52"/>
      <c r="MUT4" s="52"/>
      <c r="MUU4" s="52"/>
      <c r="MUV4" s="52"/>
      <c r="MUW4" s="52"/>
      <c r="MUX4" s="52"/>
      <c r="MUY4" s="52"/>
      <c r="MUZ4" s="52"/>
      <c r="MVA4" s="52"/>
      <c r="MVB4" s="52"/>
      <c r="MVC4" s="52"/>
      <c r="MVD4" s="52"/>
      <c r="MVE4" s="52"/>
      <c r="MVF4" s="52"/>
      <c r="MVG4" s="52"/>
      <c r="MVH4" s="52"/>
      <c r="MVI4" s="52"/>
      <c r="MVJ4" s="52"/>
      <c r="MVK4" s="52"/>
      <c r="MVL4" s="52"/>
      <c r="MVM4" s="52"/>
      <c r="MVN4" s="52"/>
      <c r="MVO4" s="52"/>
      <c r="MVP4" s="52"/>
      <c r="MVQ4" s="52"/>
      <c r="MVR4" s="52"/>
      <c r="MVS4" s="52"/>
      <c r="MVT4" s="52"/>
      <c r="MVU4" s="52"/>
      <c r="MVV4" s="52"/>
      <c r="MVW4" s="52"/>
      <c r="MVX4" s="52"/>
      <c r="MVY4" s="52"/>
      <c r="MVZ4" s="52"/>
      <c r="MWA4" s="52"/>
      <c r="MWB4" s="52"/>
      <c r="MWC4" s="52"/>
      <c r="MWD4" s="52"/>
      <c r="MWE4" s="52"/>
      <c r="MWF4" s="52"/>
      <c r="MWG4" s="52"/>
      <c r="MWH4" s="52"/>
      <c r="MWI4" s="52"/>
      <c r="MWJ4" s="52"/>
      <c r="MWK4" s="52"/>
      <c r="MWL4" s="52"/>
      <c r="MWM4" s="52"/>
      <c r="MWN4" s="52"/>
      <c r="MWO4" s="52"/>
      <c r="MWP4" s="52"/>
      <c r="MWQ4" s="52"/>
      <c r="MWR4" s="52"/>
      <c r="MWS4" s="52"/>
      <c r="MWT4" s="52"/>
      <c r="MWU4" s="52"/>
      <c r="MWV4" s="52"/>
      <c r="MWW4" s="52"/>
      <c r="MWX4" s="52"/>
      <c r="MWY4" s="52"/>
      <c r="MWZ4" s="52"/>
      <c r="MXA4" s="52"/>
      <c r="MXB4" s="52"/>
      <c r="MXC4" s="52"/>
      <c r="MXD4" s="52"/>
      <c r="MXE4" s="52"/>
      <c r="MXF4" s="52"/>
      <c r="MXG4" s="52"/>
      <c r="MXH4" s="52"/>
      <c r="MXI4" s="52"/>
      <c r="MXJ4" s="52"/>
      <c r="MXK4" s="52"/>
      <c r="MXL4" s="52"/>
      <c r="MXM4" s="52"/>
      <c r="MXN4" s="52"/>
      <c r="MXO4" s="52"/>
      <c r="MXP4" s="52"/>
      <c r="MXQ4" s="52"/>
      <c r="MXR4" s="52"/>
      <c r="MXS4" s="52"/>
      <c r="MXT4" s="52"/>
      <c r="MXU4" s="52"/>
      <c r="MXV4" s="52"/>
      <c r="MXW4" s="52"/>
      <c r="MXX4" s="52"/>
      <c r="MXY4" s="52"/>
      <c r="MXZ4" s="52"/>
      <c r="MYA4" s="52"/>
      <c r="MYB4" s="52"/>
      <c r="MYC4" s="52"/>
      <c r="MYD4" s="52"/>
      <c r="MYE4" s="52"/>
      <c r="MYF4" s="52"/>
      <c r="MYG4" s="52"/>
      <c r="MYH4" s="52"/>
      <c r="MYI4" s="52"/>
      <c r="MYJ4" s="52"/>
      <c r="MYK4" s="52"/>
      <c r="MYL4" s="52"/>
      <c r="MYM4" s="52"/>
      <c r="MYN4" s="52"/>
      <c r="MYO4" s="52"/>
      <c r="MYP4" s="52"/>
      <c r="MYQ4" s="52"/>
      <c r="MYR4" s="52"/>
      <c r="MYS4" s="52"/>
      <c r="MYT4" s="52"/>
      <c r="MYU4" s="52"/>
      <c r="MYV4" s="52"/>
      <c r="MYW4" s="52"/>
      <c r="MYX4" s="52"/>
      <c r="MYY4" s="52"/>
      <c r="MYZ4" s="52"/>
      <c r="MZA4" s="52"/>
      <c r="MZB4" s="52"/>
      <c r="MZC4" s="52"/>
      <c r="MZD4" s="52"/>
      <c r="MZE4" s="52"/>
      <c r="MZF4" s="52"/>
      <c r="MZG4" s="52"/>
      <c r="MZH4" s="52"/>
      <c r="MZI4" s="52"/>
      <c r="MZJ4" s="52"/>
      <c r="MZK4" s="52"/>
      <c r="MZL4" s="52"/>
      <c r="MZM4" s="52"/>
      <c r="MZN4" s="52"/>
      <c r="MZO4" s="52"/>
      <c r="MZP4" s="52"/>
      <c r="MZQ4" s="52"/>
      <c r="MZR4" s="52"/>
      <c r="MZS4" s="52"/>
      <c r="MZT4" s="52"/>
      <c r="MZU4" s="52"/>
      <c r="MZV4" s="52"/>
      <c r="MZW4" s="52"/>
      <c r="MZX4" s="52"/>
      <c r="MZY4" s="52"/>
      <c r="MZZ4" s="52"/>
      <c r="NAA4" s="52"/>
      <c r="NAB4" s="52"/>
      <c r="NAC4" s="52"/>
      <c r="NAD4" s="52"/>
      <c r="NAE4" s="52"/>
      <c r="NAF4" s="52"/>
      <c r="NAG4" s="52"/>
      <c r="NAH4" s="52"/>
      <c r="NAI4" s="52"/>
      <c r="NAJ4" s="52"/>
      <c r="NAK4" s="52"/>
      <c r="NAL4" s="52"/>
      <c r="NAM4" s="52"/>
      <c r="NAN4" s="52"/>
      <c r="NAO4" s="52"/>
      <c r="NAP4" s="52"/>
      <c r="NAQ4" s="52"/>
      <c r="NAR4" s="52"/>
      <c r="NAS4" s="52"/>
      <c r="NAT4" s="52"/>
      <c r="NAU4" s="52"/>
      <c r="NAV4" s="52"/>
      <c r="NAW4" s="52"/>
      <c r="NAX4" s="52"/>
      <c r="NAY4" s="52"/>
      <c r="NAZ4" s="52"/>
      <c r="NBA4" s="52"/>
      <c r="NBB4" s="52"/>
      <c r="NBC4" s="52"/>
      <c r="NBD4" s="52"/>
      <c r="NBE4" s="52"/>
      <c r="NBF4" s="52"/>
      <c r="NBG4" s="52"/>
      <c r="NBH4" s="52"/>
      <c r="NBI4" s="52"/>
      <c r="NBJ4" s="52"/>
      <c r="NBK4" s="52"/>
      <c r="NBL4" s="52"/>
      <c r="NBM4" s="52"/>
      <c r="NBN4" s="52"/>
      <c r="NBO4" s="52"/>
      <c r="NBP4" s="52"/>
      <c r="NBQ4" s="52"/>
      <c r="NBR4" s="52"/>
      <c r="NBS4" s="52"/>
      <c r="NBT4" s="52"/>
      <c r="NBU4" s="52"/>
      <c r="NBV4" s="52"/>
      <c r="NBW4" s="52"/>
      <c r="NBX4" s="52"/>
      <c r="NBY4" s="52"/>
      <c r="NBZ4" s="52"/>
      <c r="NCA4" s="52"/>
      <c r="NCB4" s="52"/>
      <c r="NCC4" s="52"/>
      <c r="NCD4" s="52"/>
      <c r="NCE4" s="52"/>
      <c r="NCF4" s="52"/>
      <c r="NCG4" s="52"/>
      <c r="NCH4" s="52"/>
      <c r="NCI4" s="52"/>
      <c r="NCJ4" s="52"/>
      <c r="NCK4" s="52"/>
      <c r="NCL4" s="52"/>
      <c r="NCM4" s="52"/>
      <c r="NCN4" s="52"/>
      <c r="NCO4" s="52"/>
      <c r="NCP4" s="52"/>
      <c r="NCQ4" s="52"/>
      <c r="NCR4" s="52"/>
      <c r="NCS4" s="52"/>
      <c r="NCT4" s="52"/>
      <c r="NCU4" s="52"/>
      <c r="NCV4" s="52"/>
      <c r="NCW4" s="52"/>
      <c r="NCX4" s="52"/>
      <c r="NCY4" s="52"/>
      <c r="NCZ4" s="52"/>
      <c r="NDA4" s="52"/>
      <c r="NDB4" s="52"/>
      <c r="NDC4" s="52"/>
      <c r="NDD4" s="52"/>
      <c r="NDE4" s="52"/>
      <c r="NDF4" s="52"/>
      <c r="NDG4" s="52"/>
      <c r="NDH4" s="52"/>
      <c r="NDI4" s="52"/>
      <c r="NDJ4" s="52"/>
      <c r="NDK4" s="52"/>
      <c r="NDL4" s="52"/>
      <c r="NDM4" s="52"/>
      <c r="NDN4" s="52"/>
      <c r="NDO4" s="52"/>
      <c r="NDP4" s="52"/>
      <c r="NDQ4" s="52"/>
      <c r="NDR4" s="52"/>
      <c r="NDS4" s="52"/>
      <c r="NDT4" s="52"/>
      <c r="NDU4" s="52"/>
      <c r="NDV4" s="52"/>
      <c r="NDW4" s="52"/>
      <c r="NDX4" s="52"/>
      <c r="NDY4" s="52"/>
      <c r="NDZ4" s="52"/>
      <c r="NEA4" s="52"/>
      <c r="NEB4" s="52"/>
      <c r="NEC4" s="52"/>
      <c r="NED4" s="52"/>
      <c r="NEE4" s="52"/>
      <c r="NEF4" s="52"/>
      <c r="NEG4" s="52"/>
      <c r="NEH4" s="52"/>
      <c r="NEI4" s="52"/>
      <c r="NEJ4" s="52"/>
      <c r="NEK4" s="52"/>
      <c r="NEL4" s="52"/>
      <c r="NEM4" s="52"/>
      <c r="NEN4" s="52"/>
      <c r="NEO4" s="52"/>
      <c r="NEP4" s="52"/>
      <c r="NEQ4" s="52"/>
      <c r="NER4" s="52"/>
      <c r="NES4" s="52"/>
      <c r="NET4" s="52"/>
      <c r="NEU4" s="52"/>
      <c r="NEV4" s="52"/>
      <c r="NEW4" s="52"/>
      <c r="NEX4" s="52"/>
      <c r="NEY4" s="52"/>
      <c r="NEZ4" s="52"/>
      <c r="NFA4" s="52"/>
      <c r="NFB4" s="52"/>
      <c r="NFC4" s="52"/>
      <c r="NFD4" s="52"/>
      <c r="NFE4" s="52"/>
      <c r="NFF4" s="52"/>
      <c r="NFG4" s="52"/>
      <c r="NFH4" s="52"/>
      <c r="NFI4" s="52"/>
      <c r="NFJ4" s="52"/>
      <c r="NFK4" s="52"/>
      <c r="NFL4" s="52"/>
      <c r="NFM4" s="52"/>
      <c r="NFN4" s="52"/>
      <c r="NFO4" s="52"/>
      <c r="NFP4" s="52"/>
      <c r="NFQ4" s="52"/>
      <c r="NFR4" s="52"/>
      <c r="NFS4" s="52"/>
      <c r="NFT4" s="52"/>
      <c r="NFU4" s="52"/>
      <c r="NFV4" s="52"/>
      <c r="NFW4" s="52"/>
      <c r="NFX4" s="52"/>
      <c r="NFY4" s="52"/>
      <c r="NFZ4" s="52"/>
      <c r="NGA4" s="52"/>
      <c r="NGB4" s="52"/>
      <c r="NGC4" s="52"/>
      <c r="NGD4" s="52"/>
      <c r="NGE4" s="52"/>
      <c r="NGF4" s="52"/>
      <c r="NGG4" s="52"/>
      <c r="NGH4" s="52"/>
      <c r="NGI4" s="52"/>
      <c r="NGJ4" s="52"/>
      <c r="NGK4" s="52"/>
      <c r="NGL4" s="52"/>
      <c r="NGM4" s="52"/>
      <c r="NGN4" s="52"/>
      <c r="NGO4" s="52"/>
      <c r="NGP4" s="52"/>
      <c r="NGQ4" s="52"/>
      <c r="NGR4" s="52"/>
      <c r="NGS4" s="52"/>
      <c r="NGT4" s="52"/>
      <c r="NGU4" s="52"/>
      <c r="NGV4" s="52"/>
      <c r="NGW4" s="52"/>
      <c r="NGX4" s="52"/>
      <c r="NGY4" s="52"/>
      <c r="NGZ4" s="52"/>
      <c r="NHA4" s="52"/>
      <c r="NHB4" s="52"/>
      <c r="NHC4" s="52"/>
      <c r="NHD4" s="52"/>
      <c r="NHE4" s="52"/>
      <c r="NHF4" s="52"/>
      <c r="NHG4" s="52"/>
      <c r="NHH4" s="52"/>
      <c r="NHI4" s="52"/>
      <c r="NHJ4" s="52"/>
      <c r="NHK4" s="52"/>
      <c r="NHL4" s="52"/>
      <c r="NHM4" s="52"/>
      <c r="NHN4" s="52"/>
      <c r="NHO4" s="52"/>
      <c r="NHP4" s="52"/>
      <c r="NHQ4" s="52"/>
      <c r="NHR4" s="52"/>
      <c r="NHS4" s="52"/>
      <c r="NHT4" s="52"/>
      <c r="NHU4" s="52"/>
      <c r="NHV4" s="52"/>
      <c r="NHW4" s="52"/>
      <c r="NHX4" s="52"/>
      <c r="NHY4" s="52"/>
      <c r="NHZ4" s="52"/>
      <c r="NIA4" s="52"/>
      <c r="NIB4" s="52"/>
      <c r="NIC4" s="52"/>
      <c r="NID4" s="52"/>
      <c r="NIE4" s="52"/>
      <c r="NIF4" s="52"/>
      <c r="NIG4" s="52"/>
      <c r="NIH4" s="52"/>
      <c r="NII4" s="52"/>
      <c r="NIJ4" s="52"/>
      <c r="NIK4" s="52"/>
      <c r="NIL4" s="52"/>
      <c r="NIM4" s="52"/>
      <c r="NIN4" s="52"/>
      <c r="NIO4" s="52"/>
      <c r="NIP4" s="52"/>
      <c r="NIQ4" s="52"/>
      <c r="NIR4" s="52"/>
      <c r="NIS4" s="52"/>
      <c r="NIT4" s="52"/>
      <c r="NIU4" s="52"/>
      <c r="NIV4" s="52"/>
      <c r="NIW4" s="52"/>
      <c r="NIX4" s="52"/>
      <c r="NIY4" s="52"/>
      <c r="NIZ4" s="52"/>
      <c r="NJA4" s="52"/>
      <c r="NJB4" s="52"/>
      <c r="NJC4" s="52"/>
      <c r="NJD4" s="52"/>
      <c r="NJE4" s="52"/>
      <c r="NJF4" s="52"/>
      <c r="NJG4" s="52"/>
      <c r="NJH4" s="52"/>
      <c r="NJI4" s="52"/>
      <c r="NJJ4" s="52"/>
      <c r="NJK4" s="52"/>
      <c r="NJL4" s="52"/>
      <c r="NJM4" s="52"/>
      <c r="NJN4" s="52"/>
      <c r="NJO4" s="52"/>
      <c r="NJP4" s="52"/>
      <c r="NJQ4" s="52"/>
      <c r="NJR4" s="52"/>
      <c r="NJS4" s="52"/>
      <c r="NJT4" s="52"/>
      <c r="NJU4" s="52"/>
      <c r="NJV4" s="52"/>
      <c r="NJW4" s="52"/>
      <c r="NJX4" s="52"/>
      <c r="NJY4" s="52"/>
      <c r="NJZ4" s="52"/>
      <c r="NKA4" s="52"/>
      <c r="NKB4" s="52"/>
      <c r="NKC4" s="52"/>
      <c r="NKD4" s="52"/>
      <c r="NKE4" s="52"/>
      <c r="NKF4" s="52"/>
      <c r="NKG4" s="52"/>
      <c r="NKH4" s="52"/>
      <c r="NKI4" s="52"/>
      <c r="NKJ4" s="52"/>
      <c r="NKK4" s="52"/>
      <c r="NKL4" s="52"/>
      <c r="NKM4" s="52"/>
      <c r="NKN4" s="52"/>
      <c r="NKO4" s="52"/>
      <c r="NKP4" s="52"/>
      <c r="NKQ4" s="52"/>
      <c r="NKR4" s="52"/>
      <c r="NKS4" s="52"/>
      <c r="NKT4" s="52"/>
      <c r="NKU4" s="52"/>
      <c r="NKV4" s="52"/>
      <c r="NKW4" s="52"/>
      <c r="NKX4" s="52"/>
      <c r="NKY4" s="52"/>
      <c r="NKZ4" s="52"/>
      <c r="NLA4" s="52"/>
      <c r="NLB4" s="52"/>
      <c r="NLC4" s="52"/>
      <c r="NLD4" s="52"/>
      <c r="NLE4" s="52"/>
      <c r="NLF4" s="52"/>
      <c r="NLG4" s="52"/>
      <c r="NLH4" s="52"/>
      <c r="NLI4" s="52"/>
      <c r="NLJ4" s="52"/>
      <c r="NLK4" s="52"/>
      <c r="NLL4" s="52"/>
      <c r="NLM4" s="52"/>
      <c r="NLN4" s="52"/>
      <c r="NLO4" s="52"/>
      <c r="NLP4" s="52"/>
      <c r="NLQ4" s="52"/>
      <c r="NLR4" s="52"/>
      <c r="NLS4" s="52"/>
      <c r="NLT4" s="52"/>
      <c r="NLU4" s="52"/>
      <c r="NLV4" s="52"/>
      <c r="NLW4" s="52"/>
      <c r="NLX4" s="52"/>
      <c r="NLY4" s="52"/>
      <c r="NLZ4" s="52"/>
      <c r="NMA4" s="52"/>
      <c r="NMB4" s="52"/>
      <c r="NMC4" s="52"/>
      <c r="NMD4" s="52"/>
      <c r="NME4" s="52"/>
      <c r="NMF4" s="52"/>
      <c r="NMG4" s="52"/>
      <c r="NMH4" s="52"/>
      <c r="NMI4" s="52"/>
      <c r="NMJ4" s="52"/>
      <c r="NMK4" s="52"/>
      <c r="NML4" s="52"/>
      <c r="NMM4" s="52"/>
      <c r="NMN4" s="52"/>
      <c r="NMO4" s="52"/>
      <c r="NMP4" s="52"/>
      <c r="NMQ4" s="52"/>
      <c r="NMR4" s="52"/>
      <c r="NMS4" s="52"/>
      <c r="NMT4" s="52"/>
      <c r="NMU4" s="52"/>
      <c r="NMV4" s="52"/>
      <c r="NMW4" s="52"/>
      <c r="NMX4" s="52"/>
      <c r="NMY4" s="52"/>
      <c r="NMZ4" s="52"/>
      <c r="NNA4" s="52"/>
      <c r="NNB4" s="52"/>
      <c r="NNC4" s="52"/>
      <c r="NND4" s="52"/>
      <c r="NNE4" s="52"/>
      <c r="NNF4" s="52"/>
      <c r="NNG4" s="52"/>
      <c r="NNH4" s="52"/>
      <c r="NNI4" s="52"/>
      <c r="NNJ4" s="52"/>
      <c r="NNK4" s="52"/>
      <c r="NNL4" s="52"/>
      <c r="NNM4" s="52"/>
      <c r="NNN4" s="52"/>
      <c r="NNO4" s="52"/>
      <c r="NNP4" s="52"/>
      <c r="NNQ4" s="52"/>
      <c r="NNR4" s="52"/>
      <c r="NNS4" s="52"/>
      <c r="NNT4" s="52"/>
      <c r="NNU4" s="52"/>
      <c r="NNV4" s="52"/>
      <c r="NNW4" s="52"/>
      <c r="NNX4" s="52"/>
      <c r="NNY4" s="52"/>
      <c r="NNZ4" s="52"/>
      <c r="NOA4" s="52"/>
      <c r="NOB4" s="52"/>
      <c r="NOC4" s="52"/>
      <c r="NOD4" s="52"/>
      <c r="NOE4" s="52"/>
      <c r="NOF4" s="52"/>
      <c r="NOG4" s="52"/>
      <c r="NOH4" s="52"/>
      <c r="NOI4" s="52"/>
      <c r="NOJ4" s="52"/>
      <c r="NOK4" s="52"/>
      <c r="NOL4" s="52"/>
      <c r="NOM4" s="52"/>
      <c r="NON4" s="52"/>
      <c r="NOO4" s="52"/>
      <c r="NOP4" s="52"/>
      <c r="NOQ4" s="52"/>
      <c r="NOR4" s="52"/>
      <c r="NOS4" s="52"/>
      <c r="NOT4" s="52"/>
      <c r="NOU4" s="52"/>
      <c r="NOV4" s="52"/>
      <c r="NOW4" s="52"/>
      <c r="NOX4" s="52"/>
      <c r="NOY4" s="52"/>
      <c r="NOZ4" s="52"/>
      <c r="NPA4" s="52"/>
      <c r="NPB4" s="52"/>
      <c r="NPC4" s="52"/>
      <c r="NPD4" s="52"/>
      <c r="NPE4" s="52"/>
      <c r="NPF4" s="52"/>
      <c r="NPG4" s="52"/>
      <c r="NPH4" s="52"/>
      <c r="NPI4" s="52"/>
      <c r="NPJ4" s="52"/>
      <c r="NPK4" s="52"/>
      <c r="NPL4" s="52"/>
      <c r="NPM4" s="52"/>
      <c r="NPN4" s="52"/>
      <c r="NPO4" s="52"/>
      <c r="NPP4" s="52"/>
      <c r="NPQ4" s="52"/>
      <c r="NPR4" s="52"/>
      <c r="NPS4" s="52"/>
      <c r="NPT4" s="52"/>
      <c r="NPU4" s="52"/>
      <c r="NPV4" s="52"/>
      <c r="NPW4" s="52"/>
      <c r="NPX4" s="52"/>
      <c r="NPY4" s="52"/>
      <c r="NPZ4" s="52"/>
      <c r="NQA4" s="52"/>
      <c r="NQB4" s="52"/>
      <c r="NQC4" s="52"/>
      <c r="NQD4" s="52"/>
      <c r="NQE4" s="52"/>
      <c r="NQF4" s="52"/>
      <c r="NQG4" s="52"/>
      <c r="NQH4" s="52"/>
      <c r="NQI4" s="52"/>
      <c r="NQJ4" s="52"/>
      <c r="NQK4" s="52"/>
      <c r="NQL4" s="52"/>
      <c r="NQM4" s="52"/>
      <c r="NQN4" s="52"/>
      <c r="NQO4" s="52"/>
      <c r="NQP4" s="52"/>
      <c r="NQQ4" s="52"/>
      <c r="NQR4" s="52"/>
      <c r="NQS4" s="52"/>
      <c r="NQT4" s="52"/>
      <c r="NQU4" s="52"/>
      <c r="NQV4" s="52"/>
      <c r="NQW4" s="52"/>
      <c r="NQX4" s="52"/>
      <c r="NQY4" s="52"/>
      <c r="NQZ4" s="52"/>
      <c r="NRA4" s="52"/>
      <c r="NRB4" s="52"/>
      <c r="NRC4" s="52"/>
      <c r="NRD4" s="52"/>
      <c r="NRE4" s="52"/>
      <c r="NRF4" s="52"/>
      <c r="NRG4" s="52"/>
      <c r="NRH4" s="52"/>
      <c r="NRI4" s="52"/>
      <c r="NRJ4" s="52"/>
      <c r="NRK4" s="52"/>
      <c r="NRL4" s="52"/>
      <c r="NRM4" s="52"/>
      <c r="NRN4" s="52"/>
      <c r="NRO4" s="52"/>
      <c r="NRP4" s="52"/>
      <c r="NRQ4" s="52"/>
      <c r="NRR4" s="52"/>
      <c r="NRS4" s="52"/>
      <c r="NRT4" s="52"/>
      <c r="NRU4" s="52"/>
      <c r="NRV4" s="52"/>
      <c r="NRW4" s="52"/>
      <c r="NRX4" s="52"/>
      <c r="NRY4" s="52"/>
      <c r="NRZ4" s="52"/>
      <c r="NSA4" s="52"/>
      <c r="NSB4" s="52"/>
      <c r="NSC4" s="52"/>
      <c r="NSD4" s="52"/>
      <c r="NSE4" s="52"/>
      <c r="NSF4" s="52"/>
      <c r="NSG4" s="52"/>
      <c r="NSH4" s="52"/>
      <c r="NSI4" s="52"/>
      <c r="NSJ4" s="52"/>
      <c r="NSK4" s="52"/>
      <c r="NSL4" s="52"/>
      <c r="NSM4" s="52"/>
      <c r="NSN4" s="52"/>
      <c r="NSO4" s="52"/>
      <c r="NSP4" s="52"/>
      <c r="NSQ4" s="52"/>
      <c r="NSR4" s="52"/>
      <c r="NSS4" s="52"/>
      <c r="NST4" s="52"/>
      <c r="NSU4" s="52"/>
      <c r="NSV4" s="52"/>
      <c r="NSW4" s="52"/>
      <c r="NSX4" s="52"/>
      <c r="NSY4" s="52"/>
      <c r="NSZ4" s="52"/>
      <c r="NTA4" s="52"/>
      <c r="NTB4" s="52"/>
      <c r="NTC4" s="52"/>
      <c r="NTD4" s="52"/>
      <c r="NTE4" s="52"/>
      <c r="NTF4" s="52"/>
      <c r="NTG4" s="52"/>
      <c r="NTH4" s="52"/>
      <c r="NTI4" s="52"/>
      <c r="NTJ4" s="52"/>
      <c r="NTK4" s="52"/>
      <c r="NTL4" s="52"/>
      <c r="NTM4" s="52"/>
      <c r="NTN4" s="52"/>
      <c r="NTO4" s="52"/>
      <c r="NTP4" s="52"/>
      <c r="NTQ4" s="52"/>
      <c r="NTR4" s="52"/>
      <c r="NTS4" s="52"/>
      <c r="NTT4" s="52"/>
      <c r="NTU4" s="52"/>
      <c r="NTV4" s="52"/>
      <c r="NTW4" s="52"/>
      <c r="NTX4" s="52"/>
      <c r="NTY4" s="52"/>
      <c r="NTZ4" s="52"/>
      <c r="NUA4" s="52"/>
      <c r="NUB4" s="52"/>
      <c r="NUC4" s="52"/>
      <c r="NUD4" s="52"/>
      <c r="NUE4" s="52"/>
      <c r="NUF4" s="52"/>
      <c r="NUG4" s="52"/>
      <c r="NUH4" s="52"/>
      <c r="NUI4" s="52"/>
      <c r="NUJ4" s="52"/>
      <c r="NUK4" s="52"/>
      <c r="NUL4" s="52"/>
      <c r="NUM4" s="52"/>
      <c r="NUN4" s="52"/>
      <c r="NUO4" s="52"/>
      <c r="NUP4" s="52"/>
      <c r="NUQ4" s="52"/>
      <c r="NUR4" s="52"/>
      <c r="NUS4" s="52"/>
      <c r="NUT4" s="52"/>
      <c r="NUU4" s="52"/>
      <c r="NUV4" s="52"/>
      <c r="NUW4" s="52"/>
      <c r="NUX4" s="52"/>
      <c r="NUY4" s="52"/>
      <c r="NUZ4" s="52"/>
      <c r="NVA4" s="52"/>
      <c r="NVB4" s="52"/>
      <c r="NVC4" s="52"/>
      <c r="NVD4" s="52"/>
      <c r="NVE4" s="52"/>
      <c r="NVF4" s="52"/>
      <c r="NVG4" s="52"/>
      <c r="NVH4" s="52"/>
      <c r="NVI4" s="52"/>
      <c r="NVJ4" s="52"/>
      <c r="NVK4" s="52"/>
      <c r="NVL4" s="52"/>
      <c r="NVM4" s="52"/>
      <c r="NVN4" s="52"/>
      <c r="NVO4" s="52"/>
      <c r="NVP4" s="52"/>
      <c r="NVQ4" s="52"/>
      <c r="NVR4" s="52"/>
      <c r="NVS4" s="52"/>
      <c r="NVT4" s="52"/>
      <c r="NVU4" s="52"/>
      <c r="NVV4" s="52"/>
      <c r="NVW4" s="52"/>
      <c r="NVX4" s="52"/>
      <c r="NVY4" s="52"/>
      <c r="NVZ4" s="52"/>
      <c r="NWA4" s="52"/>
      <c r="NWB4" s="52"/>
      <c r="NWC4" s="52"/>
      <c r="NWD4" s="52"/>
      <c r="NWE4" s="52"/>
      <c r="NWF4" s="52"/>
      <c r="NWG4" s="52"/>
      <c r="NWH4" s="52"/>
      <c r="NWI4" s="52"/>
      <c r="NWJ4" s="52"/>
      <c r="NWK4" s="52"/>
      <c r="NWL4" s="52"/>
      <c r="NWM4" s="52"/>
      <c r="NWN4" s="52"/>
      <c r="NWO4" s="52"/>
      <c r="NWP4" s="52"/>
      <c r="NWQ4" s="52"/>
      <c r="NWR4" s="52"/>
      <c r="NWS4" s="52"/>
      <c r="NWT4" s="52"/>
      <c r="NWU4" s="52"/>
      <c r="NWV4" s="52"/>
      <c r="NWW4" s="52"/>
      <c r="NWX4" s="52"/>
      <c r="NWY4" s="52"/>
      <c r="NWZ4" s="52"/>
      <c r="NXA4" s="52"/>
      <c r="NXB4" s="52"/>
      <c r="NXC4" s="52"/>
      <c r="NXD4" s="52"/>
      <c r="NXE4" s="52"/>
      <c r="NXF4" s="52"/>
      <c r="NXG4" s="52"/>
      <c r="NXH4" s="52"/>
      <c r="NXI4" s="52"/>
      <c r="NXJ4" s="52"/>
      <c r="NXK4" s="52"/>
      <c r="NXL4" s="52"/>
      <c r="NXM4" s="52"/>
      <c r="NXN4" s="52"/>
      <c r="NXO4" s="52"/>
      <c r="NXP4" s="52"/>
      <c r="NXQ4" s="52"/>
      <c r="NXR4" s="52"/>
      <c r="NXS4" s="52"/>
      <c r="NXT4" s="52"/>
      <c r="NXU4" s="52"/>
      <c r="NXV4" s="52"/>
      <c r="NXW4" s="52"/>
      <c r="NXX4" s="52"/>
      <c r="NXY4" s="52"/>
      <c r="NXZ4" s="52"/>
      <c r="NYA4" s="52"/>
      <c r="NYB4" s="52"/>
      <c r="NYC4" s="52"/>
      <c r="NYD4" s="52"/>
      <c r="NYE4" s="52"/>
      <c r="NYF4" s="52"/>
      <c r="NYG4" s="52"/>
      <c r="NYH4" s="52"/>
      <c r="NYI4" s="52"/>
      <c r="NYJ4" s="52"/>
      <c r="NYK4" s="52"/>
      <c r="NYL4" s="52"/>
      <c r="NYM4" s="52"/>
      <c r="NYN4" s="52"/>
      <c r="NYO4" s="52"/>
      <c r="NYP4" s="52"/>
      <c r="NYQ4" s="52"/>
      <c r="NYR4" s="52"/>
      <c r="NYS4" s="52"/>
      <c r="NYT4" s="52"/>
      <c r="NYU4" s="52"/>
      <c r="NYV4" s="52"/>
      <c r="NYW4" s="52"/>
      <c r="NYX4" s="52"/>
      <c r="NYY4" s="52"/>
      <c r="NYZ4" s="52"/>
      <c r="NZA4" s="52"/>
      <c r="NZB4" s="52"/>
      <c r="NZC4" s="52"/>
      <c r="NZD4" s="52"/>
      <c r="NZE4" s="52"/>
      <c r="NZF4" s="52"/>
      <c r="NZG4" s="52"/>
      <c r="NZH4" s="52"/>
      <c r="NZI4" s="52"/>
      <c r="NZJ4" s="52"/>
      <c r="NZK4" s="52"/>
      <c r="NZL4" s="52"/>
      <c r="NZM4" s="52"/>
      <c r="NZN4" s="52"/>
      <c r="NZO4" s="52"/>
      <c r="NZP4" s="52"/>
      <c r="NZQ4" s="52"/>
      <c r="NZR4" s="52"/>
      <c r="NZS4" s="52"/>
      <c r="NZT4" s="52"/>
      <c r="NZU4" s="52"/>
      <c r="NZV4" s="52"/>
      <c r="NZW4" s="52"/>
      <c r="NZX4" s="52"/>
      <c r="NZY4" s="52"/>
      <c r="NZZ4" s="52"/>
      <c r="OAA4" s="52"/>
      <c r="OAB4" s="52"/>
      <c r="OAC4" s="52"/>
      <c r="OAD4" s="52"/>
      <c r="OAE4" s="52"/>
      <c r="OAF4" s="52"/>
      <c r="OAG4" s="52"/>
      <c r="OAH4" s="52"/>
      <c r="OAI4" s="52"/>
      <c r="OAJ4" s="52"/>
      <c r="OAK4" s="52"/>
      <c r="OAL4" s="52"/>
      <c r="OAM4" s="52"/>
      <c r="OAN4" s="52"/>
      <c r="OAO4" s="52"/>
      <c r="OAP4" s="52"/>
      <c r="OAQ4" s="52"/>
      <c r="OAR4" s="52"/>
      <c r="OAS4" s="52"/>
      <c r="OAT4" s="52"/>
      <c r="OAU4" s="52"/>
      <c r="OAV4" s="52"/>
      <c r="OAW4" s="52"/>
      <c r="OAX4" s="52"/>
      <c r="OAY4" s="52"/>
      <c r="OAZ4" s="52"/>
      <c r="OBA4" s="52"/>
      <c r="OBB4" s="52"/>
      <c r="OBC4" s="52"/>
      <c r="OBD4" s="52"/>
      <c r="OBE4" s="52"/>
      <c r="OBF4" s="52"/>
      <c r="OBG4" s="52"/>
      <c r="OBH4" s="52"/>
      <c r="OBI4" s="52"/>
      <c r="OBJ4" s="52"/>
      <c r="OBK4" s="52"/>
      <c r="OBL4" s="52"/>
      <c r="OBM4" s="52"/>
      <c r="OBN4" s="52"/>
      <c r="OBO4" s="52"/>
      <c r="OBP4" s="52"/>
      <c r="OBQ4" s="52"/>
      <c r="OBR4" s="52"/>
      <c r="OBS4" s="52"/>
      <c r="OBT4" s="52"/>
      <c r="OBU4" s="52"/>
      <c r="OBV4" s="52"/>
      <c r="OBW4" s="52"/>
      <c r="OBX4" s="52"/>
      <c r="OBY4" s="52"/>
      <c r="OBZ4" s="52"/>
      <c r="OCA4" s="52"/>
      <c r="OCB4" s="52"/>
      <c r="OCC4" s="52"/>
      <c r="OCD4" s="52"/>
      <c r="OCE4" s="52"/>
      <c r="OCF4" s="52"/>
      <c r="OCG4" s="52"/>
      <c r="OCH4" s="52"/>
      <c r="OCI4" s="52"/>
      <c r="OCJ4" s="52"/>
      <c r="OCK4" s="52"/>
      <c r="OCL4" s="52"/>
      <c r="OCM4" s="52"/>
      <c r="OCN4" s="52"/>
      <c r="OCO4" s="52"/>
      <c r="OCP4" s="52"/>
      <c r="OCQ4" s="52"/>
      <c r="OCR4" s="52"/>
      <c r="OCS4" s="52"/>
      <c r="OCT4" s="52"/>
      <c r="OCU4" s="52"/>
      <c r="OCV4" s="52"/>
      <c r="OCW4" s="52"/>
      <c r="OCX4" s="52"/>
      <c r="OCY4" s="52"/>
      <c r="OCZ4" s="52"/>
      <c r="ODA4" s="52"/>
      <c r="ODB4" s="52"/>
      <c r="ODC4" s="52"/>
      <c r="ODD4" s="52"/>
      <c r="ODE4" s="52"/>
      <c r="ODF4" s="52"/>
      <c r="ODG4" s="52"/>
      <c r="ODH4" s="52"/>
      <c r="ODI4" s="52"/>
      <c r="ODJ4" s="52"/>
      <c r="ODK4" s="52"/>
      <c r="ODL4" s="52"/>
      <c r="ODM4" s="52"/>
      <c r="ODN4" s="52"/>
      <c r="ODO4" s="52"/>
      <c r="ODP4" s="52"/>
      <c r="ODQ4" s="52"/>
      <c r="ODR4" s="52"/>
      <c r="ODS4" s="52"/>
      <c r="ODT4" s="52"/>
      <c r="ODU4" s="52"/>
      <c r="ODV4" s="52"/>
      <c r="ODW4" s="52"/>
      <c r="ODX4" s="52"/>
      <c r="ODY4" s="52"/>
      <c r="ODZ4" s="52"/>
      <c r="OEA4" s="52"/>
      <c r="OEB4" s="52"/>
      <c r="OEC4" s="52"/>
      <c r="OED4" s="52"/>
      <c r="OEE4" s="52"/>
      <c r="OEF4" s="52"/>
      <c r="OEG4" s="52"/>
      <c r="OEH4" s="52"/>
      <c r="OEI4" s="52"/>
      <c r="OEJ4" s="52"/>
      <c r="OEK4" s="52"/>
      <c r="OEL4" s="52"/>
      <c r="OEM4" s="52"/>
      <c r="OEN4" s="52"/>
      <c r="OEO4" s="52"/>
      <c r="OEP4" s="52"/>
      <c r="OEQ4" s="52"/>
      <c r="OER4" s="52"/>
      <c r="OES4" s="52"/>
      <c r="OET4" s="52"/>
      <c r="OEU4" s="52"/>
      <c r="OEV4" s="52"/>
      <c r="OEW4" s="52"/>
      <c r="OEX4" s="52"/>
      <c r="OEY4" s="52"/>
      <c r="OEZ4" s="52"/>
      <c r="OFA4" s="52"/>
      <c r="OFB4" s="52"/>
      <c r="OFC4" s="52"/>
      <c r="OFD4" s="52"/>
      <c r="OFE4" s="52"/>
      <c r="OFF4" s="52"/>
      <c r="OFG4" s="52"/>
      <c r="OFH4" s="52"/>
      <c r="OFI4" s="52"/>
      <c r="OFJ4" s="52"/>
      <c r="OFK4" s="52"/>
      <c r="OFL4" s="52"/>
      <c r="OFM4" s="52"/>
      <c r="OFN4" s="52"/>
      <c r="OFO4" s="52"/>
      <c r="OFP4" s="52"/>
      <c r="OFQ4" s="52"/>
      <c r="OFR4" s="52"/>
      <c r="OFS4" s="52"/>
      <c r="OFT4" s="52"/>
      <c r="OFU4" s="52"/>
      <c r="OFV4" s="52"/>
      <c r="OFW4" s="52"/>
      <c r="OFX4" s="52"/>
      <c r="OFY4" s="52"/>
      <c r="OFZ4" s="52"/>
      <c r="OGA4" s="52"/>
      <c r="OGB4" s="52"/>
      <c r="OGC4" s="52"/>
      <c r="OGD4" s="52"/>
      <c r="OGE4" s="52"/>
      <c r="OGF4" s="52"/>
      <c r="OGG4" s="52"/>
      <c r="OGH4" s="52"/>
      <c r="OGI4" s="52"/>
      <c r="OGJ4" s="52"/>
      <c r="OGK4" s="52"/>
      <c r="OGL4" s="52"/>
      <c r="OGM4" s="52"/>
      <c r="OGN4" s="52"/>
      <c r="OGO4" s="52"/>
      <c r="OGP4" s="52"/>
      <c r="OGQ4" s="52"/>
      <c r="OGR4" s="52"/>
      <c r="OGS4" s="52"/>
      <c r="OGT4" s="52"/>
      <c r="OGU4" s="52"/>
      <c r="OGV4" s="52"/>
      <c r="OGW4" s="52"/>
      <c r="OGX4" s="52"/>
      <c r="OGY4" s="52"/>
      <c r="OGZ4" s="52"/>
      <c r="OHA4" s="52"/>
      <c r="OHB4" s="52"/>
      <c r="OHC4" s="52"/>
      <c r="OHD4" s="52"/>
      <c r="OHE4" s="52"/>
      <c r="OHF4" s="52"/>
      <c r="OHG4" s="52"/>
      <c r="OHH4" s="52"/>
      <c r="OHI4" s="52"/>
      <c r="OHJ4" s="52"/>
      <c r="OHK4" s="52"/>
      <c r="OHL4" s="52"/>
      <c r="OHM4" s="52"/>
      <c r="OHN4" s="52"/>
      <c r="OHO4" s="52"/>
      <c r="OHP4" s="52"/>
      <c r="OHQ4" s="52"/>
      <c r="OHR4" s="52"/>
      <c r="OHS4" s="52"/>
      <c r="OHT4" s="52"/>
      <c r="OHU4" s="52"/>
      <c r="OHV4" s="52"/>
      <c r="OHW4" s="52"/>
      <c r="OHX4" s="52"/>
      <c r="OHY4" s="52"/>
      <c r="OHZ4" s="52"/>
      <c r="OIA4" s="52"/>
      <c r="OIB4" s="52"/>
      <c r="OIC4" s="52"/>
      <c r="OID4" s="52"/>
      <c r="OIE4" s="52"/>
      <c r="OIF4" s="52"/>
      <c r="OIG4" s="52"/>
      <c r="OIH4" s="52"/>
      <c r="OII4" s="52"/>
      <c r="OIJ4" s="52"/>
      <c r="OIK4" s="52"/>
      <c r="OIL4" s="52"/>
      <c r="OIM4" s="52"/>
      <c r="OIN4" s="52"/>
      <c r="OIO4" s="52"/>
      <c r="OIP4" s="52"/>
      <c r="OIQ4" s="52"/>
      <c r="OIR4" s="52"/>
      <c r="OIS4" s="52"/>
      <c r="OIT4" s="52"/>
      <c r="OIU4" s="52"/>
      <c r="OIV4" s="52"/>
      <c r="OIW4" s="52"/>
      <c r="OIX4" s="52"/>
      <c r="OIY4" s="52"/>
      <c r="OIZ4" s="52"/>
      <c r="OJA4" s="52"/>
      <c r="OJB4" s="52"/>
      <c r="OJC4" s="52"/>
      <c r="OJD4" s="52"/>
      <c r="OJE4" s="52"/>
      <c r="OJF4" s="52"/>
      <c r="OJG4" s="52"/>
      <c r="OJH4" s="52"/>
      <c r="OJI4" s="52"/>
      <c r="OJJ4" s="52"/>
      <c r="OJK4" s="52"/>
      <c r="OJL4" s="52"/>
      <c r="OJM4" s="52"/>
      <c r="OJN4" s="52"/>
      <c r="OJO4" s="52"/>
      <c r="OJP4" s="52"/>
      <c r="OJQ4" s="52"/>
      <c r="OJR4" s="52"/>
      <c r="OJS4" s="52"/>
      <c r="OJT4" s="52"/>
      <c r="OJU4" s="52"/>
      <c r="OJV4" s="52"/>
      <c r="OJW4" s="52"/>
      <c r="OJX4" s="52"/>
      <c r="OJY4" s="52"/>
      <c r="OJZ4" s="52"/>
      <c r="OKA4" s="52"/>
      <c r="OKB4" s="52"/>
      <c r="OKC4" s="52"/>
      <c r="OKD4" s="52"/>
      <c r="OKE4" s="52"/>
      <c r="OKF4" s="52"/>
      <c r="OKG4" s="52"/>
      <c r="OKH4" s="52"/>
      <c r="OKI4" s="52"/>
      <c r="OKJ4" s="52"/>
      <c r="OKK4" s="52"/>
      <c r="OKL4" s="52"/>
      <c r="OKM4" s="52"/>
      <c r="OKN4" s="52"/>
      <c r="OKO4" s="52"/>
      <c r="OKP4" s="52"/>
      <c r="OKQ4" s="52"/>
      <c r="OKR4" s="52"/>
      <c r="OKS4" s="52"/>
      <c r="OKT4" s="52"/>
      <c r="OKU4" s="52"/>
      <c r="OKV4" s="52"/>
      <c r="OKW4" s="52"/>
      <c r="OKX4" s="52"/>
      <c r="OKY4" s="52"/>
      <c r="OKZ4" s="52"/>
      <c r="OLA4" s="52"/>
      <c r="OLB4" s="52"/>
      <c r="OLC4" s="52"/>
      <c r="OLD4" s="52"/>
      <c r="OLE4" s="52"/>
      <c r="OLF4" s="52"/>
      <c r="OLG4" s="52"/>
      <c r="OLH4" s="52"/>
      <c r="OLI4" s="52"/>
      <c r="OLJ4" s="52"/>
      <c r="OLK4" s="52"/>
      <c r="OLL4" s="52"/>
      <c r="OLM4" s="52"/>
      <c r="OLN4" s="52"/>
      <c r="OLO4" s="52"/>
      <c r="OLP4" s="52"/>
      <c r="OLQ4" s="52"/>
      <c r="OLR4" s="52"/>
      <c r="OLS4" s="52"/>
      <c r="OLT4" s="52"/>
      <c r="OLU4" s="52"/>
      <c r="OLV4" s="52"/>
      <c r="OLW4" s="52"/>
      <c r="OLX4" s="52"/>
      <c r="OLY4" s="52"/>
      <c r="OLZ4" s="52"/>
      <c r="OMA4" s="52"/>
      <c r="OMB4" s="52"/>
      <c r="OMC4" s="52"/>
      <c r="OMD4" s="52"/>
      <c r="OME4" s="52"/>
      <c r="OMF4" s="52"/>
      <c r="OMG4" s="52"/>
      <c r="OMH4" s="52"/>
      <c r="OMI4" s="52"/>
      <c r="OMJ4" s="52"/>
      <c r="OMK4" s="52"/>
      <c r="OML4" s="52"/>
      <c r="OMM4" s="52"/>
      <c r="OMN4" s="52"/>
      <c r="OMO4" s="52"/>
      <c r="OMP4" s="52"/>
      <c r="OMQ4" s="52"/>
      <c r="OMR4" s="52"/>
      <c r="OMS4" s="52"/>
      <c r="OMT4" s="52"/>
      <c r="OMU4" s="52"/>
      <c r="OMV4" s="52"/>
      <c r="OMW4" s="52"/>
      <c r="OMX4" s="52"/>
      <c r="OMY4" s="52"/>
      <c r="OMZ4" s="52"/>
      <c r="ONA4" s="52"/>
      <c r="ONB4" s="52"/>
      <c r="ONC4" s="52"/>
      <c r="OND4" s="52"/>
      <c r="ONE4" s="52"/>
      <c r="ONF4" s="52"/>
      <c r="ONG4" s="52"/>
      <c r="ONH4" s="52"/>
      <c r="ONI4" s="52"/>
      <c r="ONJ4" s="52"/>
      <c r="ONK4" s="52"/>
      <c r="ONL4" s="52"/>
      <c r="ONM4" s="52"/>
      <c r="ONN4" s="52"/>
      <c r="ONO4" s="52"/>
      <c r="ONP4" s="52"/>
      <c r="ONQ4" s="52"/>
      <c r="ONR4" s="52"/>
      <c r="ONS4" s="52"/>
      <c r="ONT4" s="52"/>
      <c r="ONU4" s="52"/>
      <c r="ONV4" s="52"/>
      <c r="ONW4" s="52"/>
      <c r="ONX4" s="52"/>
      <c r="ONY4" s="52"/>
      <c r="ONZ4" s="52"/>
      <c r="OOA4" s="52"/>
      <c r="OOB4" s="52"/>
      <c r="OOC4" s="52"/>
      <c r="OOD4" s="52"/>
      <c r="OOE4" s="52"/>
      <c r="OOF4" s="52"/>
      <c r="OOG4" s="52"/>
      <c r="OOH4" s="52"/>
      <c r="OOI4" s="52"/>
      <c r="OOJ4" s="52"/>
      <c r="OOK4" s="52"/>
      <c r="OOL4" s="52"/>
      <c r="OOM4" s="52"/>
      <c r="OON4" s="52"/>
      <c r="OOO4" s="52"/>
      <c r="OOP4" s="52"/>
      <c r="OOQ4" s="52"/>
      <c r="OOR4" s="52"/>
      <c r="OOS4" s="52"/>
      <c r="OOT4" s="52"/>
      <c r="OOU4" s="52"/>
      <c r="OOV4" s="52"/>
      <c r="OOW4" s="52"/>
      <c r="OOX4" s="52"/>
      <c r="OOY4" s="52"/>
      <c r="OOZ4" s="52"/>
      <c r="OPA4" s="52"/>
      <c r="OPB4" s="52"/>
      <c r="OPC4" s="52"/>
      <c r="OPD4" s="52"/>
      <c r="OPE4" s="52"/>
      <c r="OPF4" s="52"/>
      <c r="OPG4" s="52"/>
      <c r="OPH4" s="52"/>
      <c r="OPI4" s="52"/>
      <c r="OPJ4" s="52"/>
      <c r="OPK4" s="52"/>
      <c r="OPL4" s="52"/>
      <c r="OPM4" s="52"/>
      <c r="OPN4" s="52"/>
      <c r="OPO4" s="52"/>
      <c r="OPP4" s="52"/>
      <c r="OPQ4" s="52"/>
      <c r="OPR4" s="52"/>
      <c r="OPS4" s="52"/>
      <c r="OPT4" s="52"/>
      <c r="OPU4" s="52"/>
      <c r="OPV4" s="52"/>
      <c r="OPW4" s="52"/>
      <c r="OPX4" s="52"/>
      <c r="OPY4" s="52"/>
      <c r="OPZ4" s="52"/>
      <c r="OQA4" s="52"/>
      <c r="OQB4" s="52"/>
      <c r="OQC4" s="52"/>
      <c r="OQD4" s="52"/>
      <c r="OQE4" s="52"/>
      <c r="OQF4" s="52"/>
      <c r="OQG4" s="52"/>
      <c r="OQH4" s="52"/>
      <c r="OQI4" s="52"/>
      <c r="OQJ4" s="52"/>
      <c r="OQK4" s="52"/>
      <c r="OQL4" s="52"/>
      <c r="OQM4" s="52"/>
      <c r="OQN4" s="52"/>
      <c r="OQO4" s="52"/>
      <c r="OQP4" s="52"/>
      <c r="OQQ4" s="52"/>
      <c r="OQR4" s="52"/>
      <c r="OQS4" s="52"/>
      <c r="OQT4" s="52"/>
      <c r="OQU4" s="52"/>
      <c r="OQV4" s="52"/>
      <c r="OQW4" s="52"/>
      <c r="OQX4" s="52"/>
      <c r="OQY4" s="52"/>
      <c r="OQZ4" s="52"/>
      <c r="ORA4" s="52"/>
      <c r="ORB4" s="52"/>
      <c r="ORC4" s="52"/>
      <c r="ORD4" s="52"/>
      <c r="ORE4" s="52"/>
      <c r="ORF4" s="52"/>
      <c r="ORG4" s="52"/>
      <c r="ORH4" s="52"/>
      <c r="ORI4" s="52"/>
      <c r="ORJ4" s="52"/>
      <c r="ORK4" s="52"/>
      <c r="ORL4" s="52"/>
      <c r="ORM4" s="52"/>
      <c r="ORN4" s="52"/>
      <c r="ORO4" s="52"/>
      <c r="ORP4" s="52"/>
      <c r="ORQ4" s="52"/>
      <c r="ORR4" s="52"/>
      <c r="ORS4" s="52"/>
      <c r="ORT4" s="52"/>
      <c r="ORU4" s="52"/>
      <c r="ORV4" s="52"/>
      <c r="ORW4" s="52"/>
      <c r="ORX4" s="52"/>
      <c r="ORY4" s="52"/>
      <c r="ORZ4" s="52"/>
      <c r="OSA4" s="52"/>
      <c r="OSB4" s="52"/>
      <c r="OSC4" s="52"/>
      <c r="OSD4" s="52"/>
      <c r="OSE4" s="52"/>
      <c r="OSF4" s="52"/>
      <c r="OSG4" s="52"/>
      <c r="OSH4" s="52"/>
      <c r="OSI4" s="52"/>
      <c r="OSJ4" s="52"/>
      <c r="OSK4" s="52"/>
      <c r="OSL4" s="52"/>
      <c r="OSM4" s="52"/>
      <c r="OSN4" s="52"/>
      <c r="OSO4" s="52"/>
      <c r="OSP4" s="52"/>
      <c r="OSQ4" s="52"/>
      <c r="OSR4" s="52"/>
      <c r="OSS4" s="52"/>
      <c r="OST4" s="52"/>
      <c r="OSU4" s="52"/>
      <c r="OSV4" s="52"/>
      <c r="OSW4" s="52"/>
      <c r="OSX4" s="52"/>
      <c r="OSY4" s="52"/>
      <c r="OSZ4" s="52"/>
      <c r="OTA4" s="52"/>
      <c r="OTB4" s="52"/>
      <c r="OTC4" s="52"/>
      <c r="OTD4" s="52"/>
      <c r="OTE4" s="52"/>
      <c r="OTF4" s="52"/>
      <c r="OTG4" s="52"/>
      <c r="OTH4" s="52"/>
      <c r="OTI4" s="52"/>
      <c r="OTJ4" s="52"/>
      <c r="OTK4" s="52"/>
      <c r="OTL4" s="52"/>
      <c r="OTM4" s="52"/>
      <c r="OTN4" s="52"/>
      <c r="OTO4" s="52"/>
      <c r="OTP4" s="52"/>
      <c r="OTQ4" s="52"/>
      <c r="OTR4" s="52"/>
      <c r="OTS4" s="52"/>
      <c r="OTT4" s="52"/>
      <c r="OTU4" s="52"/>
      <c r="OTV4" s="52"/>
      <c r="OTW4" s="52"/>
      <c r="OTX4" s="52"/>
      <c r="OTY4" s="52"/>
      <c r="OTZ4" s="52"/>
      <c r="OUA4" s="52"/>
      <c r="OUB4" s="52"/>
      <c r="OUC4" s="52"/>
      <c r="OUD4" s="52"/>
      <c r="OUE4" s="52"/>
      <c r="OUF4" s="52"/>
      <c r="OUG4" s="52"/>
      <c r="OUH4" s="52"/>
      <c r="OUI4" s="52"/>
      <c r="OUJ4" s="52"/>
      <c r="OUK4" s="52"/>
      <c r="OUL4" s="52"/>
      <c r="OUM4" s="52"/>
      <c r="OUN4" s="52"/>
      <c r="OUO4" s="52"/>
      <c r="OUP4" s="52"/>
      <c r="OUQ4" s="52"/>
      <c r="OUR4" s="52"/>
      <c r="OUS4" s="52"/>
      <c r="OUT4" s="52"/>
      <c r="OUU4" s="52"/>
      <c r="OUV4" s="52"/>
      <c r="OUW4" s="52"/>
      <c r="OUX4" s="52"/>
      <c r="OUY4" s="52"/>
      <c r="OUZ4" s="52"/>
      <c r="OVA4" s="52"/>
      <c r="OVB4" s="52"/>
      <c r="OVC4" s="52"/>
      <c r="OVD4" s="52"/>
      <c r="OVE4" s="52"/>
      <c r="OVF4" s="52"/>
      <c r="OVG4" s="52"/>
      <c r="OVH4" s="52"/>
      <c r="OVI4" s="52"/>
      <c r="OVJ4" s="52"/>
      <c r="OVK4" s="52"/>
      <c r="OVL4" s="52"/>
      <c r="OVM4" s="52"/>
      <c r="OVN4" s="52"/>
      <c r="OVO4" s="52"/>
      <c r="OVP4" s="52"/>
      <c r="OVQ4" s="52"/>
      <c r="OVR4" s="52"/>
      <c r="OVS4" s="52"/>
      <c r="OVT4" s="52"/>
      <c r="OVU4" s="52"/>
      <c r="OVV4" s="52"/>
      <c r="OVW4" s="52"/>
      <c r="OVX4" s="52"/>
      <c r="OVY4" s="52"/>
      <c r="OVZ4" s="52"/>
      <c r="OWA4" s="52"/>
      <c r="OWB4" s="52"/>
      <c r="OWC4" s="52"/>
      <c r="OWD4" s="52"/>
      <c r="OWE4" s="52"/>
      <c r="OWF4" s="52"/>
      <c r="OWG4" s="52"/>
      <c r="OWH4" s="52"/>
      <c r="OWI4" s="52"/>
      <c r="OWJ4" s="52"/>
      <c r="OWK4" s="52"/>
      <c r="OWL4" s="52"/>
      <c r="OWM4" s="52"/>
      <c r="OWN4" s="52"/>
      <c r="OWO4" s="52"/>
      <c r="OWP4" s="52"/>
      <c r="OWQ4" s="52"/>
      <c r="OWR4" s="52"/>
      <c r="OWS4" s="52"/>
      <c r="OWT4" s="52"/>
      <c r="OWU4" s="52"/>
      <c r="OWV4" s="52"/>
      <c r="OWW4" s="52"/>
      <c r="OWX4" s="52"/>
      <c r="OWY4" s="52"/>
      <c r="OWZ4" s="52"/>
      <c r="OXA4" s="52"/>
      <c r="OXB4" s="52"/>
      <c r="OXC4" s="52"/>
      <c r="OXD4" s="52"/>
      <c r="OXE4" s="52"/>
      <c r="OXF4" s="52"/>
      <c r="OXG4" s="52"/>
      <c r="OXH4" s="52"/>
      <c r="OXI4" s="52"/>
      <c r="OXJ4" s="52"/>
      <c r="OXK4" s="52"/>
      <c r="OXL4" s="52"/>
      <c r="OXM4" s="52"/>
      <c r="OXN4" s="52"/>
      <c r="OXO4" s="52"/>
      <c r="OXP4" s="52"/>
      <c r="OXQ4" s="52"/>
      <c r="OXR4" s="52"/>
      <c r="OXS4" s="52"/>
      <c r="OXT4" s="52"/>
      <c r="OXU4" s="52"/>
      <c r="OXV4" s="52"/>
      <c r="OXW4" s="52"/>
      <c r="OXX4" s="52"/>
      <c r="OXY4" s="52"/>
      <c r="OXZ4" s="52"/>
      <c r="OYA4" s="52"/>
      <c r="OYB4" s="52"/>
      <c r="OYC4" s="52"/>
      <c r="OYD4" s="52"/>
      <c r="OYE4" s="52"/>
      <c r="OYF4" s="52"/>
      <c r="OYG4" s="52"/>
      <c r="OYH4" s="52"/>
      <c r="OYI4" s="52"/>
      <c r="OYJ4" s="52"/>
      <c r="OYK4" s="52"/>
      <c r="OYL4" s="52"/>
      <c r="OYM4" s="52"/>
      <c r="OYN4" s="52"/>
      <c r="OYO4" s="52"/>
      <c r="OYP4" s="52"/>
      <c r="OYQ4" s="52"/>
      <c r="OYR4" s="52"/>
      <c r="OYS4" s="52"/>
      <c r="OYT4" s="52"/>
      <c r="OYU4" s="52"/>
      <c r="OYV4" s="52"/>
      <c r="OYW4" s="52"/>
      <c r="OYX4" s="52"/>
      <c r="OYY4" s="52"/>
      <c r="OYZ4" s="52"/>
      <c r="OZA4" s="52"/>
      <c r="OZB4" s="52"/>
      <c r="OZC4" s="52"/>
      <c r="OZD4" s="52"/>
      <c r="OZE4" s="52"/>
      <c r="OZF4" s="52"/>
      <c r="OZG4" s="52"/>
      <c r="OZH4" s="52"/>
      <c r="OZI4" s="52"/>
      <c r="OZJ4" s="52"/>
      <c r="OZK4" s="52"/>
      <c r="OZL4" s="52"/>
      <c r="OZM4" s="52"/>
      <c r="OZN4" s="52"/>
      <c r="OZO4" s="52"/>
      <c r="OZP4" s="52"/>
      <c r="OZQ4" s="52"/>
      <c r="OZR4" s="52"/>
      <c r="OZS4" s="52"/>
      <c r="OZT4" s="52"/>
      <c r="OZU4" s="52"/>
      <c r="OZV4" s="52"/>
      <c r="OZW4" s="52"/>
      <c r="OZX4" s="52"/>
      <c r="OZY4" s="52"/>
      <c r="OZZ4" s="52"/>
      <c r="PAA4" s="52"/>
      <c r="PAB4" s="52"/>
      <c r="PAC4" s="52"/>
      <c r="PAD4" s="52"/>
      <c r="PAE4" s="52"/>
      <c r="PAF4" s="52"/>
      <c r="PAG4" s="52"/>
      <c r="PAH4" s="52"/>
      <c r="PAI4" s="52"/>
      <c r="PAJ4" s="52"/>
      <c r="PAK4" s="52"/>
      <c r="PAL4" s="52"/>
      <c r="PAM4" s="52"/>
      <c r="PAN4" s="52"/>
      <c r="PAO4" s="52"/>
      <c r="PAP4" s="52"/>
      <c r="PAQ4" s="52"/>
      <c r="PAR4" s="52"/>
      <c r="PAS4" s="52"/>
      <c r="PAT4" s="52"/>
      <c r="PAU4" s="52"/>
      <c r="PAV4" s="52"/>
      <c r="PAW4" s="52"/>
      <c r="PAX4" s="52"/>
      <c r="PAY4" s="52"/>
      <c r="PAZ4" s="52"/>
      <c r="PBA4" s="52"/>
      <c r="PBB4" s="52"/>
      <c r="PBC4" s="52"/>
      <c r="PBD4" s="52"/>
      <c r="PBE4" s="52"/>
      <c r="PBF4" s="52"/>
      <c r="PBG4" s="52"/>
      <c r="PBH4" s="52"/>
      <c r="PBI4" s="52"/>
      <c r="PBJ4" s="52"/>
      <c r="PBK4" s="52"/>
      <c r="PBL4" s="52"/>
      <c r="PBM4" s="52"/>
      <c r="PBN4" s="52"/>
      <c r="PBO4" s="52"/>
      <c r="PBP4" s="52"/>
      <c r="PBQ4" s="52"/>
      <c r="PBR4" s="52"/>
      <c r="PBS4" s="52"/>
      <c r="PBT4" s="52"/>
      <c r="PBU4" s="52"/>
      <c r="PBV4" s="52"/>
      <c r="PBW4" s="52"/>
      <c r="PBX4" s="52"/>
      <c r="PBY4" s="52"/>
      <c r="PBZ4" s="52"/>
      <c r="PCA4" s="52"/>
      <c r="PCB4" s="52"/>
      <c r="PCC4" s="52"/>
      <c r="PCD4" s="52"/>
      <c r="PCE4" s="52"/>
      <c r="PCF4" s="52"/>
      <c r="PCG4" s="52"/>
      <c r="PCH4" s="52"/>
      <c r="PCI4" s="52"/>
      <c r="PCJ4" s="52"/>
      <c r="PCK4" s="52"/>
      <c r="PCL4" s="52"/>
      <c r="PCM4" s="52"/>
      <c r="PCN4" s="52"/>
      <c r="PCO4" s="52"/>
      <c r="PCP4" s="52"/>
      <c r="PCQ4" s="52"/>
      <c r="PCR4" s="52"/>
      <c r="PCS4" s="52"/>
      <c r="PCT4" s="52"/>
      <c r="PCU4" s="52"/>
      <c r="PCV4" s="52"/>
      <c r="PCW4" s="52"/>
      <c r="PCX4" s="52"/>
      <c r="PCY4" s="52"/>
      <c r="PCZ4" s="52"/>
      <c r="PDA4" s="52"/>
      <c r="PDB4" s="52"/>
      <c r="PDC4" s="52"/>
      <c r="PDD4" s="52"/>
      <c r="PDE4" s="52"/>
      <c r="PDF4" s="52"/>
      <c r="PDG4" s="52"/>
      <c r="PDH4" s="52"/>
      <c r="PDI4" s="52"/>
      <c r="PDJ4" s="52"/>
      <c r="PDK4" s="52"/>
      <c r="PDL4" s="52"/>
      <c r="PDM4" s="52"/>
      <c r="PDN4" s="52"/>
      <c r="PDO4" s="52"/>
      <c r="PDP4" s="52"/>
      <c r="PDQ4" s="52"/>
      <c r="PDR4" s="52"/>
      <c r="PDS4" s="52"/>
      <c r="PDT4" s="52"/>
      <c r="PDU4" s="52"/>
      <c r="PDV4" s="52"/>
      <c r="PDW4" s="52"/>
      <c r="PDX4" s="52"/>
      <c r="PDY4" s="52"/>
      <c r="PDZ4" s="52"/>
      <c r="PEA4" s="52"/>
      <c r="PEB4" s="52"/>
      <c r="PEC4" s="52"/>
      <c r="PED4" s="52"/>
      <c r="PEE4" s="52"/>
      <c r="PEF4" s="52"/>
      <c r="PEG4" s="52"/>
      <c r="PEH4" s="52"/>
      <c r="PEI4" s="52"/>
      <c r="PEJ4" s="52"/>
      <c r="PEK4" s="52"/>
      <c r="PEL4" s="52"/>
      <c r="PEM4" s="52"/>
      <c r="PEN4" s="52"/>
      <c r="PEO4" s="52"/>
      <c r="PEP4" s="52"/>
      <c r="PEQ4" s="52"/>
      <c r="PER4" s="52"/>
      <c r="PES4" s="52"/>
      <c r="PET4" s="52"/>
      <c r="PEU4" s="52"/>
      <c r="PEV4" s="52"/>
      <c r="PEW4" s="52"/>
      <c r="PEX4" s="52"/>
      <c r="PEY4" s="52"/>
      <c r="PEZ4" s="52"/>
      <c r="PFA4" s="52"/>
      <c r="PFB4" s="52"/>
      <c r="PFC4" s="52"/>
      <c r="PFD4" s="52"/>
      <c r="PFE4" s="52"/>
      <c r="PFF4" s="52"/>
      <c r="PFG4" s="52"/>
      <c r="PFH4" s="52"/>
      <c r="PFI4" s="52"/>
      <c r="PFJ4" s="52"/>
      <c r="PFK4" s="52"/>
      <c r="PFL4" s="52"/>
      <c r="PFM4" s="52"/>
      <c r="PFN4" s="52"/>
      <c r="PFO4" s="52"/>
      <c r="PFP4" s="52"/>
      <c r="PFQ4" s="52"/>
      <c r="PFR4" s="52"/>
      <c r="PFS4" s="52"/>
      <c r="PFT4" s="52"/>
      <c r="PFU4" s="52"/>
      <c r="PFV4" s="52"/>
      <c r="PFW4" s="52"/>
      <c r="PFX4" s="52"/>
      <c r="PFY4" s="52"/>
      <c r="PFZ4" s="52"/>
      <c r="PGA4" s="52"/>
      <c r="PGB4" s="52"/>
      <c r="PGC4" s="52"/>
      <c r="PGD4" s="52"/>
      <c r="PGE4" s="52"/>
      <c r="PGF4" s="52"/>
      <c r="PGG4" s="52"/>
      <c r="PGH4" s="52"/>
      <c r="PGI4" s="52"/>
      <c r="PGJ4" s="52"/>
      <c r="PGK4" s="52"/>
      <c r="PGL4" s="52"/>
      <c r="PGM4" s="52"/>
      <c r="PGN4" s="52"/>
      <c r="PGO4" s="52"/>
      <c r="PGP4" s="52"/>
      <c r="PGQ4" s="52"/>
      <c r="PGR4" s="52"/>
      <c r="PGS4" s="52"/>
      <c r="PGT4" s="52"/>
      <c r="PGU4" s="52"/>
      <c r="PGV4" s="52"/>
      <c r="PGW4" s="52"/>
      <c r="PGX4" s="52"/>
      <c r="PGY4" s="52"/>
      <c r="PGZ4" s="52"/>
      <c r="PHA4" s="52"/>
      <c r="PHB4" s="52"/>
      <c r="PHC4" s="52"/>
      <c r="PHD4" s="52"/>
      <c r="PHE4" s="52"/>
      <c r="PHF4" s="52"/>
      <c r="PHG4" s="52"/>
      <c r="PHH4" s="52"/>
      <c r="PHI4" s="52"/>
      <c r="PHJ4" s="52"/>
      <c r="PHK4" s="52"/>
      <c r="PHL4" s="52"/>
      <c r="PHM4" s="52"/>
      <c r="PHN4" s="52"/>
      <c r="PHO4" s="52"/>
      <c r="PHP4" s="52"/>
      <c r="PHQ4" s="52"/>
      <c r="PHR4" s="52"/>
      <c r="PHS4" s="52"/>
      <c r="PHT4" s="52"/>
      <c r="PHU4" s="52"/>
      <c r="PHV4" s="52"/>
      <c r="PHW4" s="52"/>
      <c r="PHX4" s="52"/>
      <c r="PHY4" s="52"/>
      <c r="PHZ4" s="52"/>
      <c r="PIA4" s="52"/>
      <c r="PIB4" s="52"/>
      <c r="PIC4" s="52"/>
      <c r="PID4" s="52"/>
      <c r="PIE4" s="52"/>
      <c r="PIF4" s="52"/>
      <c r="PIG4" s="52"/>
      <c r="PIH4" s="52"/>
      <c r="PII4" s="52"/>
      <c r="PIJ4" s="52"/>
      <c r="PIK4" s="52"/>
      <c r="PIL4" s="52"/>
      <c r="PIM4" s="52"/>
      <c r="PIN4" s="52"/>
      <c r="PIO4" s="52"/>
      <c r="PIP4" s="52"/>
      <c r="PIQ4" s="52"/>
      <c r="PIR4" s="52"/>
      <c r="PIS4" s="52"/>
      <c r="PIT4" s="52"/>
      <c r="PIU4" s="52"/>
      <c r="PIV4" s="52"/>
      <c r="PIW4" s="52"/>
      <c r="PIX4" s="52"/>
      <c r="PIY4" s="52"/>
      <c r="PIZ4" s="52"/>
      <c r="PJA4" s="52"/>
      <c r="PJB4" s="52"/>
      <c r="PJC4" s="52"/>
      <c r="PJD4" s="52"/>
      <c r="PJE4" s="52"/>
      <c r="PJF4" s="52"/>
      <c r="PJG4" s="52"/>
      <c r="PJH4" s="52"/>
      <c r="PJI4" s="52"/>
      <c r="PJJ4" s="52"/>
      <c r="PJK4" s="52"/>
      <c r="PJL4" s="52"/>
      <c r="PJM4" s="52"/>
      <c r="PJN4" s="52"/>
      <c r="PJO4" s="52"/>
      <c r="PJP4" s="52"/>
      <c r="PJQ4" s="52"/>
      <c r="PJR4" s="52"/>
      <c r="PJS4" s="52"/>
      <c r="PJT4" s="52"/>
      <c r="PJU4" s="52"/>
      <c r="PJV4" s="52"/>
      <c r="PJW4" s="52"/>
      <c r="PJX4" s="52"/>
      <c r="PJY4" s="52"/>
      <c r="PJZ4" s="52"/>
      <c r="PKA4" s="52"/>
      <c r="PKB4" s="52"/>
      <c r="PKC4" s="52"/>
      <c r="PKD4" s="52"/>
      <c r="PKE4" s="52"/>
      <c r="PKF4" s="52"/>
      <c r="PKG4" s="52"/>
      <c r="PKH4" s="52"/>
      <c r="PKI4" s="52"/>
      <c r="PKJ4" s="52"/>
      <c r="PKK4" s="52"/>
      <c r="PKL4" s="52"/>
      <c r="PKM4" s="52"/>
      <c r="PKN4" s="52"/>
      <c r="PKO4" s="52"/>
      <c r="PKP4" s="52"/>
      <c r="PKQ4" s="52"/>
      <c r="PKR4" s="52"/>
      <c r="PKS4" s="52"/>
      <c r="PKT4" s="52"/>
      <c r="PKU4" s="52"/>
      <c r="PKV4" s="52"/>
      <c r="PKW4" s="52"/>
      <c r="PKX4" s="52"/>
      <c r="PKY4" s="52"/>
      <c r="PKZ4" s="52"/>
      <c r="PLA4" s="52"/>
      <c r="PLB4" s="52"/>
      <c r="PLC4" s="52"/>
      <c r="PLD4" s="52"/>
      <c r="PLE4" s="52"/>
      <c r="PLF4" s="52"/>
      <c r="PLG4" s="52"/>
      <c r="PLH4" s="52"/>
      <c r="PLI4" s="52"/>
      <c r="PLJ4" s="52"/>
      <c r="PLK4" s="52"/>
      <c r="PLL4" s="52"/>
      <c r="PLM4" s="52"/>
      <c r="PLN4" s="52"/>
      <c r="PLO4" s="52"/>
      <c r="PLP4" s="52"/>
      <c r="PLQ4" s="52"/>
      <c r="PLR4" s="52"/>
      <c r="PLS4" s="52"/>
      <c r="PLT4" s="52"/>
      <c r="PLU4" s="52"/>
      <c r="PLV4" s="52"/>
      <c r="PLW4" s="52"/>
      <c r="PLX4" s="52"/>
      <c r="PLY4" s="52"/>
      <c r="PLZ4" s="52"/>
      <c r="PMA4" s="52"/>
      <c r="PMB4" s="52"/>
      <c r="PMC4" s="52"/>
      <c r="PMD4" s="52"/>
      <c r="PME4" s="52"/>
      <c r="PMF4" s="52"/>
      <c r="PMG4" s="52"/>
      <c r="PMH4" s="52"/>
      <c r="PMI4" s="52"/>
      <c r="PMJ4" s="52"/>
      <c r="PMK4" s="52"/>
      <c r="PML4" s="52"/>
      <c r="PMM4" s="52"/>
      <c r="PMN4" s="52"/>
      <c r="PMO4" s="52"/>
      <c r="PMP4" s="52"/>
      <c r="PMQ4" s="52"/>
      <c r="PMR4" s="52"/>
      <c r="PMS4" s="52"/>
      <c r="PMT4" s="52"/>
      <c r="PMU4" s="52"/>
      <c r="PMV4" s="52"/>
      <c r="PMW4" s="52"/>
      <c r="PMX4" s="52"/>
      <c r="PMY4" s="52"/>
      <c r="PMZ4" s="52"/>
      <c r="PNA4" s="52"/>
      <c r="PNB4" s="52"/>
      <c r="PNC4" s="52"/>
      <c r="PND4" s="52"/>
      <c r="PNE4" s="52"/>
      <c r="PNF4" s="52"/>
      <c r="PNG4" s="52"/>
      <c r="PNH4" s="52"/>
      <c r="PNI4" s="52"/>
      <c r="PNJ4" s="52"/>
      <c r="PNK4" s="52"/>
      <c r="PNL4" s="52"/>
      <c r="PNM4" s="52"/>
      <c r="PNN4" s="52"/>
      <c r="PNO4" s="52"/>
      <c r="PNP4" s="52"/>
      <c r="PNQ4" s="52"/>
      <c r="PNR4" s="52"/>
      <c r="PNS4" s="52"/>
      <c r="PNT4" s="52"/>
      <c r="PNU4" s="52"/>
      <c r="PNV4" s="52"/>
      <c r="PNW4" s="52"/>
      <c r="PNX4" s="52"/>
      <c r="PNY4" s="52"/>
      <c r="PNZ4" s="52"/>
      <c r="POA4" s="52"/>
      <c r="POB4" s="52"/>
      <c r="POC4" s="52"/>
      <c r="POD4" s="52"/>
      <c r="POE4" s="52"/>
      <c r="POF4" s="52"/>
      <c r="POG4" s="52"/>
      <c r="POH4" s="52"/>
      <c r="POI4" s="52"/>
      <c r="POJ4" s="52"/>
      <c r="POK4" s="52"/>
      <c r="POL4" s="52"/>
      <c r="POM4" s="52"/>
      <c r="PON4" s="52"/>
      <c r="POO4" s="52"/>
      <c r="POP4" s="52"/>
      <c r="POQ4" s="52"/>
      <c r="POR4" s="52"/>
      <c r="POS4" s="52"/>
      <c r="POT4" s="52"/>
      <c r="POU4" s="52"/>
      <c r="POV4" s="52"/>
      <c r="POW4" s="52"/>
      <c r="POX4" s="52"/>
      <c r="POY4" s="52"/>
      <c r="POZ4" s="52"/>
      <c r="PPA4" s="52"/>
      <c r="PPB4" s="52"/>
      <c r="PPC4" s="52"/>
      <c r="PPD4" s="52"/>
      <c r="PPE4" s="52"/>
      <c r="PPF4" s="52"/>
      <c r="PPG4" s="52"/>
      <c r="PPH4" s="52"/>
      <c r="PPI4" s="52"/>
      <c r="PPJ4" s="52"/>
      <c r="PPK4" s="52"/>
      <c r="PPL4" s="52"/>
      <c r="PPM4" s="52"/>
      <c r="PPN4" s="52"/>
      <c r="PPO4" s="52"/>
      <c r="PPP4" s="52"/>
      <c r="PPQ4" s="52"/>
      <c r="PPR4" s="52"/>
      <c r="PPS4" s="52"/>
      <c r="PPT4" s="52"/>
      <c r="PPU4" s="52"/>
      <c r="PPV4" s="52"/>
      <c r="PPW4" s="52"/>
      <c r="PPX4" s="52"/>
      <c r="PPY4" s="52"/>
      <c r="PPZ4" s="52"/>
      <c r="PQA4" s="52"/>
      <c r="PQB4" s="52"/>
      <c r="PQC4" s="52"/>
      <c r="PQD4" s="52"/>
      <c r="PQE4" s="52"/>
      <c r="PQF4" s="52"/>
      <c r="PQG4" s="52"/>
      <c r="PQH4" s="52"/>
      <c r="PQI4" s="52"/>
      <c r="PQJ4" s="52"/>
      <c r="PQK4" s="52"/>
      <c r="PQL4" s="52"/>
      <c r="PQM4" s="52"/>
      <c r="PQN4" s="52"/>
      <c r="PQO4" s="52"/>
      <c r="PQP4" s="52"/>
      <c r="PQQ4" s="52"/>
      <c r="PQR4" s="52"/>
      <c r="PQS4" s="52"/>
      <c r="PQT4" s="52"/>
      <c r="PQU4" s="52"/>
      <c r="PQV4" s="52"/>
      <c r="PQW4" s="52"/>
      <c r="PQX4" s="52"/>
      <c r="PQY4" s="52"/>
      <c r="PQZ4" s="52"/>
      <c r="PRA4" s="52"/>
      <c r="PRB4" s="52"/>
      <c r="PRC4" s="52"/>
      <c r="PRD4" s="52"/>
      <c r="PRE4" s="52"/>
      <c r="PRF4" s="52"/>
      <c r="PRG4" s="52"/>
      <c r="PRH4" s="52"/>
      <c r="PRI4" s="52"/>
      <c r="PRJ4" s="52"/>
      <c r="PRK4" s="52"/>
      <c r="PRL4" s="52"/>
      <c r="PRM4" s="52"/>
      <c r="PRN4" s="52"/>
      <c r="PRO4" s="52"/>
      <c r="PRP4" s="52"/>
      <c r="PRQ4" s="52"/>
      <c r="PRR4" s="52"/>
      <c r="PRS4" s="52"/>
      <c r="PRT4" s="52"/>
      <c r="PRU4" s="52"/>
      <c r="PRV4" s="52"/>
      <c r="PRW4" s="52"/>
      <c r="PRX4" s="52"/>
      <c r="PRY4" s="52"/>
      <c r="PRZ4" s="52"/>
      <c r="PSA4" s="52"/>
      <c r="PSB4" s="52"/>
      <c r="PSC4" s="52"/>
      <c r="PSD4" s="52"/>
      <c r="PSE4" s="52"/>
      <c r="PSF4" s="52"/>
      <c r="PSG4" s="52"/>
      <c r="PSH4" s="52"/>
      <c r="PSI4" s="52"/>
      <c r="PSJ4" s="52"/>
      <c r="PSK4" s="52"/>
      <c r="PSL4" s="52"/>
      <c r="PSM4" s="52"/>
      <c r="PSN4" s="52"/>
      <c r="PSO4" s="52"/>
      <c r="PSP4" s="52"/>
      <c r="PSQ4" s="52"/>
      <c r="PSR4" s="52"/>
      <c r="PSS4" s="52"/>
      <c r="PST4" s="52"/>
      <c r="PSU4" s="52"/>
      <c r="PSV4" s="52"/>
      <c r="PSW4" s="52"/>
      <c r="PSX4" s="52"/>
      <c r="PSY4" s="52"/>
      <c r="PSZ4" s="52"/>
      <c r="PTA4" s="52"/>
      <c r="PTB4" s="52"/>
      <c r="PTC4" s="52"/>
      <c r="PTD4" s="52"/>
      <c r="PTE4" s="52"/>
      <c r="PTF4" s="52"/>
      <c r="PTG4" s="52"/>
      <c r="PTH4" s="52"/>
      <c r="PTI4" s="52"/>
      <c r="PTJ4" s="52"/>
      <c r="PTK4" s="52"/>
      <c r="PTL4" s="52"/>
      <c r="PTM4" s="52"/>
      <c r="PTN4" s="52"/>
      <c r="PTO4" s="52"/>
      <c r="PTP4" s="52"/>
      <c r="PTQ4" s="52"/>
      <c r="PTR4" s="52"/>
      <c r="PTS4" s="52"/>
      <c r="PTT4" s="52"/>
      <c r="PTU4" s="52"/>
      <c r="PTV4" s="52"/>
      <c r="PTW4" s="52"/>
      <c r="PTX4" s="52"/>
      <c r="PTY4" s="52"/>
      <c r="PTZ4" s="52"/>
      <c r="PUA4" s="52"/>
      <c r="PUB4" s="52"/>
      <c r="PUC4" s="52"/>
      <c r="PUD4" s="52"/>
      <c r="PUE4" s="52"/>
      <c r="PUF4" s="52"/>
      <c r="PUG4" s="52"/>
      <c r="PUH4" s="52"/>
      <c r="PUI4" s="52"/>
      <c r="PUJ4" s="52"/>
      <c r="PUK4" s="52"/>
      <c r="PUL4" s="52"/>
      <c r="PUM4" s="52"/>
      <c r="PUN4" s="52"/>
      <c r="PUO4" s="52"/>
      <c r="PUP4" s="52"/>
      <c r="PUQ4" s="52"/>
      <c r="PUR4" s="52"/>
      <c r="PUS4" s="52"/>
      <c r="PUT4" s="52"/>
      <c r="PUU4" s="52"/>
      <c r="PUV4" s="52"/>
      <c r="PUW4" s="52"/>
      <c r="PUX4" s="52"/>
      <c r="PUY4" s="52"/>
      <c r="PUZ4" s="52"/>
      <c r="PVA4" s="52"/>
      <c r="PVB4" s="52"/>
      <c r="PVC4" s="52"/>
      <c r="PVD4" s="52"/>
      <c r="PVE4" s="52"/>
      <c r="PVF4" s="52"/>
      <c r="PVG4" s="52"/>
      <c r="PVH4" s="52"/>
      <c r="PVI4" s="52"/>
      <c r="PVJ4" s="52"/>
      <c r="PVK4" s="52"/>
      <c r="PVL4" s="52"/>
      <c r="PVM4" s="52"/>
      <c r="PVN4" s="52"/>
      <c r="PVO4" s="52"/>
      <c r="PVP4" s="52"/>
      <c r="PVQ4" s="52"/>
      <c r="PVR4" s="52"/>
      <c r="PVS4" s="52"/>
      <c r="PVT4" s="52"/>
      <c r="PVU4" s="52"/>
      <c r="PVV4" s="52"/>
      <c r="PVW4" s="52"/>
      <c r="PVX4" s="52"/>
      <c r="PVY4" s="52"/>
      <c r="PVZ4" s="52"/>
      <c r="PWA4" s="52"/>
      <c r="PWB4" s="52"/>
      <c r="PWC4" s="52"/>
      <c r="PWD4" s="52"/>
      <c r="PWE4" s="52"/>
      <c r="PWF4" s="52"/>
      <c r="PWG4" s="52"/>
      <c r="PWH4" s="52"/>
      <c r="PWI4" s="52"/>
      <c r="PWJ4" s="52"/>
      <c r="PWK4" s="52"/>
      <c r="PWL4" s="52"/>
      <c r="PWM4" s="52"/>
      <c r="PWN4" s="52"/>
      <c r="PWO4" s="52"/>
      <c r="PWP4" s="52"/>
      <c r="PWQ4" s="52"/>
      <c r="PWR4" s="52"/>
      <c r="PWS4" s="52"/>
      <c r="PWT4" s="52"/>
      <c r="PWU4" s="52"/>
      <c r="PWV4" s="52"/>
      <c r="PWW4" s="52"/>
      <c r="PWX4" s="52"/>
      <c r="PWY4" s="52"/>
      <c r="PWZ4" s="52"/>
      <c r="PXA4" s="52"/>
      <c r="PXB4" s="52"/>
      <c r="PXC4" s="52"/>
      <c r="PXD4" s="52"/>
      <c r="PXE4" s="52"/>
      <c r="PXF4" s="52"/>
      <c r="PXG4" s="52"/>
      <c r="PXH4" s="52"/>
      <c r="PXI4" s="52"/>
      <c r="PXJ4" s="52"/>
      <c r="PXK4" s="52"/>
      <c r="PXL4" s="52"/>
      <c r="PXM4" s="52"/>
      <c r="PXN4" s="52"/>
      <c r="PXO4" s="52"/>
      <c r="PXP4" s="52"/>
      <c r="PXQ4" s="52"/>
      <c r="PXR4" s="52"/>
      <c r="PXS4" s="52"/>
      <c r="PXT4" s="52"/>
      <c r="PXU4" s="52"/>
      <c r="PXV4" s="52"/>
      <c r="PXW4" s="52"/>
      <c r="PXX4" s="52"/>
      <c r="PXY4" s="52"/>
      <c r="PXZ4" s="52"/>
      <c r="PYA4" s="52"/>
      <c r="PYB4" s="52"/>
      <c r="PYC4" s="52"/>
      <c r="PYD4" s="52"/>
      <c r="PYE4" s="52"/>
      <c r="PYF4" s="52"/>
      <c r="PYG4" s="52"/>
      <c r="PYH4" s="52"/>
      <c r="PYI4" s="52"/>
      <c r="PYJ4" s="52"/>
      <c r="PYK4" s="52"/>
      <c r="PYL4" s="52"/>
      <c r="PYM4" s="52"/>
      <c r="PYN4" s="52"/>
      <c r="PYO4" s="52"/>
      <c r="PYP4" s="52"/>
      <c r="PYQ4" s="52"/>
      <c r="PYR4" s="52"/>
      <c r="PYS4" s="52"/>
      <c r="PYT4" s="52"/>
      <c r="PYU4" s="52"/>
      <c r="PYV4" s="52"/>
      <c r="PYW4" s="52"/>
      <c r="PYX4" s="52"/>
      <c r="PYY4" s="52"/>
      <c r="PYZ4" s="52"/>
      <c r="PZA4" s="52"/>
      <c r="PZB4" s="52"/>
      <c r="PZC4" s="52"/>
      <c r="PZD4" s="52"/>
      <c r="PZE4" s="52"/>
      <c r="PZF4" s="52"/>
      <c r="PZG4" s="52"/>
      <c r="PZH4" s="52"/>
      <c r="PZI4" s="52"/>
      <c r="PZJ4" s="52"/>
      <c r="PZK4" s="52"/>
      <c r="PZL4" s="52"/>
      <c r="PZM4" s="52"/>
      <c r="PZN4" s="52"/>
      <c r="PZO4" s="52"/>
      <c r="PZP4" s="52"/>
      <c r="PZQ4" s="52"/>
      <c r="PZR4" s="52"/>
      <c r="PZS4" s="52"/>
      <c r="PZT4" s="52"/>
      <c r="PZU4" s="52"/>
      <c r="PZV4" s="52"/>
      <c r="PZW4" s="52"/>
      <c r="PZX4" s="52"/>
      <c r="PZY4" s="52"/>
      <c r="PZZ4" s="52"/>
      <c r="QAA4" s="52"/>
      <c r="QAB4" s="52"/>
      <c r="QAC4" s="52"/>
      <c r="QAD4" s="52"/>
      <c r="QAE4" s="52"/>
      <c r="QAF4" s="52"/>
      <c r="QAG4" s="52"/>
      <c r="QAH4" s="52"/>
      <c r="QAI4" s="52"/>
      <c r="QAJ4" s="52"/>
      <c r="QAK4" s="52"/>
      <c r="QAL4" s="52"/>
      <c r="QAM4" s="52"/>
      <c r="QAN4" s="52"/>
      <c r="QAO4" s="52"/>
      <c r="QAP4" s="52"/>
      <c r="QAQ4" s="52"/>
      <c r="QAR4" s="52"/>
      <c r="QAS4" s="52"/>
      <c r="QAT4" s="52"/>
      <c r="QAU4" s="52"/>
      <c r="QAV4" s="52"/>
      <c r="QAW4" s="52"/>
      <c r="QAX4" s="52"/>
      <c r="QAY4" s="52"/>
      <c r="QAZ4" s="52"/>
      <c r="QBA4" s="52"/>
      <c r="QBB4" s="52"/>
      <c r="QBC4" s="52"/>
      <c r="QBD4" s="52"/>
      <c r="QBE4" s="52"/>
      <c r="QBF4" s="52"/>
      <c r="QBG4" s="52"/>
      <c r="QBH4" s="52"/>
      <c r="QBI4" s="52"/>
      <c r="QBJ4" s="52"/>
      <c r="QBK4" s="52"/>
      <c r="QBL4" s="52"/>
      <c r="QBM4" s="52"/>
      <c r="QBN4" s="52"/>
      <c r="QBO4" s="52"/>
      <c r="QBP4" s="52"/>
      <c r="QBQ4" s="52"/>
      <c r="QBR4" s="52"/>
      <c r="QBS4" s="52"/>
      <c r="QBT4" s="52"/>
      <c r="QBU4" s="52"/>
      <c r="QBV4" s="52"/>
      <c r="QBW4" s="52"/>
      <c r="QBX4" s="52"/>
      <c r="QBY4" s="52"/>
      <c r="QBZ4" s="52"/>
      <c r="QCA4" s="52"/>
      <c r="QCB4" s="52"/>
      <c r="QCC4" s="52"/>
      <c r="QCD4" s="52"/>
      <c r="QCE4" s="52"/>
      <c r="QCF4" s="52"/>
      <c r="QCG4" s="52"/>
      <c r="QCH4" s="52"/>
      <c r="QCI4" s="52"/>
      <c r="QCJ4" s="52"/>
      <c r="QCK4" s="52"/>
      <c r="QCL4" s="52"/>
      <c r="QCM4" s="52"/>
      <c r="QCN4" s="52"/>
      <c r="QCO4" s="52"/>
      <c r="QCP4" s="52"/>
      <c r="QCQ4" s="52"/>
      <c r="QCR4" s="52"/>
      <c r="QCS4" s="52"/>
      <c r="QCT4" s="52"/>
      <c r="QCU4" s="52"/>
      <c r="QCV4" s="52"/>
      <c r="QCW4" s="52"/>
      <c r="QCX4" s="52"/>
      <c r="QCY4" s="52"/>
      <c r="QCZ4" s="52"/>
      <c r="QDA4" s="52"/>
      <c r="QDB4" s="52"/>
      <c r="QDC4" s="52"/>
      <c r="QDD4" s="52"/>
      <c r="QDE4" s="52"/>
      <c r="QDF4" s="52"/>
      <c r="QDG4" s="52"/>
      <c r="QDH4" s="52"/>
      <c r="QDI4" s="52"/>
      <c r="QDJ4" s="52"/>
      <c r="QDK4" s="52"/>
      <c r="QDL4" s="52"/>
      <c r="QDM4" s="52"/>
      <c r="QDN4" s="52"/>
      <c r="QDO4" s="52"/>
      <c r="QDP4" s="52"/>
      <c r="QDQ4" s="52"/>
      <c r="QDR4" s="52"/>
      <c r="QDS4" s="52"/>
      <c r="QDT4" s="52"/>
      <c r="QDU4" s="52"/>
      <c r="QDV4" s="52"/>
      <c r="QDW4" s="52"/>
      <c r="QDX4" s="52"/>
      <c r="QDY4" s="52"/>
      <c r="QDZ4" s="52"/>
      <c r="QEA4" s="52"/>
      <c r="QEB4" s="52"/>
      <c r="QEC4" s="52"/>
      <c r="QED4" s="52"/>
      <c r="QEE4" s="52"/>
      <c r="QEF4" s="52"/>
      <c r="QEG4" s="52"/>
      <c r="QEH4" s="52"/>
      <c r="QEI4" s="52"/>
      <c r="QEJ4" s="52"/>
      <c r="QEK4" s="52"/>
      <c r="QEL4" s="52"/>
      <c r="QEM4" s="52"/>
      <c r="QEN4" s="52"/>
      <c r="QEO4" s="52"/>
      <c r="QEP4" s="52"/>
      <c r="QEQ4" s="52"/>
      <c r="QER4" s="52"/>
      <c r="QES4" s="52"/>
      <c r="QET4" s="52"/>
      <c r="QEU4" s="52"/>
      <c r="QEV4" s="52"/>
      <c r="QEW4" s="52"/>
      <c r="QEX4" s="52"/>
      <c r="QEY4" s="52"/>
      <c r="QEZ4" s="52"/>
      <c r="QFA4" s="52"/>
      <c r="QFB4" s="52"/>
      <c r="QFC4" s="52"/>
      <c r="QFD4" s="52"/>
      <c r="QFE4" s="52"/>
      <c r="QFF4" s="52"/>
      <c r="QFG4" s="52"/>
      <c r="QFH4" s="52"/>
      <c r="QFI4" s="52"/>
      <c r="QFJ4" s="52"/>
      <c r="QFK4" s="52"/>
      <c r="QFL4" s="52"/>
      <c r="QFM4" s="52"/>
      <c r="QFN4" s="52"/>
      <c r="QFO4" s="52"/>
      <c r="QFP4" s="52"/>
      <c r="QFQ4" s="52"/>
      <c r="QFR4" s="52"/>
      <c r="QFS4" s="52"/>
      <c r="QFT4" s="52"/>
      <c r="QFU4" s="52"/>
      <c r="QFV4" s="52"/>
      <c r="QFW4" s="52"/>
      <c r="QFX4" s="52"/>
      <c r="QFY4" s="52"/>
      <c r="QFZ4" s="52"/>
      <c r="QGA4" s="52"/>
      <c r="QGB4" s="52"/>
      <c r="QGC4" s="52"/>
      <c r="QGD4" s="52"/>
      <c r="QGE4" s="52"/>
      <c r="QGF4" s="52"/>
      <c r="QGG4" s="52"/>
      <c r="QGH4" s="52"/>
      <c r="QGI4" s="52"/>
      <c r="QGJ4" s="52"/>
      <c r="QGK4" s="52"/>
      <c r="QGL4" s="52"/>
      <c r="QGM4" s="52"/>
      <c r="QGN4" s="52"/>
      <c r="QGO4" s="52"/>
      <c r="QGP4" s="52"/>
      <c r="QGQ4" s="52"/>
      <c r="QGR4" s="52"/>
      <c r="QGS4" s="52"/>
      <c r="QGT4" s="52"/>
      <c r="QGU4" s="52"/>
      <c r="QGV4" s="52"/>
      <c r="QGW4" s="52"/>
      <c r="QGX4" s="52"/>
      <c r="QGY4" s="52"/>
      <c r="QGZ4" s="52"/>
      <c r="QHA4" s="52"/>
      <c r="QHB4" s="52"/>
      <c r="QHC4" s="52"/>
      <c r="QHD4" s="52"/>
      <c r="QHE4" s="52"/>
      <c r="QHF4" s="52"/>
      <c r="QHG4" s="52"/>
      <c r="QHH4" s="52"/>
      <c r="QHI4" s="52"/>
      <c r="QHJ4" s="52"/>
      <c r="QHK4" s="52"/>
      <c r="QHL4" s="52"/>
      <c r="QHM4" s="52"/>
      <c r="QHN4" s="52"/>
      <c r="QHO4" s="52"/>
      <c r="QHP4" s="52"/>
      <c r="QHQ4" s="52"/>
      <c r="QHR4" s="52"/>
      <c r="QHS4" s="52"/>
      <c r="QHT4" s="52"/>
      <c r="QHU4" s="52"/>
      <c r="QHV4" s="52"/>
      <c r="QHW4" s="52"/>
      <c r="QHX4" s="52"/>
      <c r="QHY4" s="52"/>
      <c r="QHZ4" s="52"/>
      <c r="QIA4" s="52"/>
      <c r="QIB4" s="52"/>
      <c r="QIC4" s="52"/>
      <c r="QID4" s="52"/>
      <c r="QIE4" s="52"/>
      <c r="QIF4" s="52"/>
      <c r="QIG4" s="52"/>
      <c r="QIH4" s="52"/>
      <c r="QII4" s="52"/>
      <c r="QIJ4" s="52"/>
      <c r="QIK4" s="52"/>
      <c r="QIL4" s="52"/>
      <c r="QIM4" s="52"/>
      <c r="QIN4" s="52"/>
      <c r="QIO4" s="52"/>
      <c r="QIP4" s="52"/>
      <c r="QIQ4" s="52"/>
      <c r="QIR4" s="52"/>
      <c r="QIS4" s="52"/>
      <c r="QIT4" s="52"/>
      <c r="QIU4" s="52"/>
      <c r="QIV4" s="52"/>
      <c r="QIW4" s="52"/>
      <c r="QIX4" s="52"/>
      <c r="QIY4" s="52"/>
      <c r="QIZ4" s="52"/>
      <c r="QJA4" s="52"/>
      <c r="QJB4" s="52"/>
      <c r="QJC4" s="52"/>
      <c r="QJD4" s="52"/>
      <c r="QJE4" s="52"/>
      <c r="QJF4" s="52"/>
      <c r="QJG4" s="52"/>
      <c r="QJH4" s="52"/>
      <c r="QJI4" s="52"/>
      <c r="QJJ4" s="52"/>
      <c r="QJK4" s="52"/>
      <c r="QJL4" s="52"/>
      <c r="QJM4" s="52"/>
      <c r="QJN4" s="52"/>
      <c r="QJO4" s="52"/>
      <c r="QJP4" s="52"/>
      <c r="QJQ4" s="52"/>
      <c r="QJR4" s="52"/>
      <c r="QJS4" s="52"/>
      <c r="QJT4" s="52"/>
      <c r="QJU4" s="52"/>
      <c r="QJV4" s="52"/>
      <c r="QJW4" s="52"/>
      <c r="QJX4" s="52"/>
      <c r="QJY4" s="52"/>
      <c r="QJZ4" s="52"/>
      <c r="QKA4" s="52"/>
      <c r="QKB4" s="52"/>
      <c r="QKC4" s="52"/>
      <c r="QKD4" s="52"/>
      <c r="QKE4" s="52"/>
      <c r="QKF4" s="52"/>
      <c r="QKG4" s="52"/>
      <c r="QKH4" s="52"/>
      <c r="QKI4" s="52"/>
      <c r="QKJ4" s="52"/>
      <c r="QKK4" s="52"/>
      <c r="QKL4" s="52"/>
      <c r="QKM4" s="52"/>
      <c r="QKN4" s="52"/>
      <c r="QKO4" s="52"/>
      <c r="QKP4" s="52"/>
      <c r="QKQ4" s="52"/>
      <c r="QKR4" s="52"/>
      <c r="QKS4" s="52"/>
      <c r="QKT4" s="52"/>
      <c r="QKU4" s="52"/>
      <c r="QKV4" s="52"/>
      <c r="QKW4" s="52"/>
      <c r="QKX4" s="52"/>
      <c r="QKY4" s="52"/>
      <c r="QKZ4" s="52"/>
      <c r="QLA4" s="52"/>
      <c r="QLB4" s="52"/>
      <c r="QLC4" s="52"/>
      <c r="QLD4" s="52"/>
      <c r="QLE4" s="52"/>
      <c r="QLF4" s="52"/>
      <c r="QLG4" s="52"/>
      <c r="QLH4" s="52"/>
      <c r="QLI4" s="52"/>
      <c r="QLJ4" s="52"/>
      <c r="QLK4" s="52"/>
      <c r="QLL4" s="52"/>
      <c r="QLM4" s="52"/>
      <c r="QLN4" s="52"/>
      <c r="QLO4" s="52"/>
      <c r="QLP4" s="52"/>
      <c r="QLQ4" s="52"/>
      <c r="QLR4" s="52"/>
      <c r="QLS4" s="52"/>
      <c r="QLT4" s="52"/>
      <c r="QLU4" s="52"/>
      <c r="QLV4" s="52"/>
      <c r="QLW4" s="52"/>
      <c r="QLX4" s="52"/>
      <c r="QLY4" s="52"/>
      <c r="QLZ4" s="52"/>
      <c r="QMA4" s="52"/>
      <c r="QMB4" s="52"/>
      <c r="QMC4" s="52"/>
      <c r="QMD4" s="52"/>
      <c r="QME4" s="52"/>
      <c r="QMF4" s="52"/>
      <c r="QMG4" s="52"/>
      <c r="QMH4" s="52"/>
      <c r="QMI4" s="52"/>
      <c r="QMJ4" s="52"/>
      <c r="QMK4" s="52"/>
      <c r="QML4" s="52"/>
      <c r="QMM4" s="52"/>
      <c r="QMN4" s="52"/>
      <c r="QMO4" s="52"/>
      <c r="QMP4" s="52"/>
      <c r="QMQ4" s="52"/>
      <c r="QMR4" s="52"/>
      <c r="QMS4" s="52"/>
      <c r="QMT4" s="52"/>
      <c r="QMU4" s="52"/>
      <c r="QMV4" s="52"/>
      <c r="QMW4" s="52"/>
      <c r="QMX4" s="52"/>
      <c r="QMY4" s="52"/>
      <c r="QMZ4" s="52"/>
      <c r="QNA4" s="52"/>
      <c r="QNB4" s="52"/>
      <c r="QNC4" s="52"/>
      <c r="QND4" s="52"/>
      <c r="QNE4" s="52"/>
      <c r="QNF4" s="52"/>
      <c r="QNG4" s="52"/>
      <c r="QNH4" s="52"/>
      <c r="QNI4" s="52"/>
      <c r="QNJ4" s="52"/>
      <c r="QNK4" s="52"/>
      <c r="QNL4" s="52"/>
      <c r="QNM4" s="52"/>
      <c r="QNN4" s="52"/>
      <c r="QNO4" s="52"/>
      <c r="QNP4" s="52"/>
      <c r="QNQ4" s="52"/>
      <c r="QNR4" s="52"/>
      <c r="QNS4" s="52"/>
      <c r="QNT4" s="52"/>
      <c r="QNU4" s="52"/>
      <c r="QNV4" s="52"/>
      <c r="QNW4" s="52"/>
      <c r="QNX4" s="52"/>
      <c r="QNY4" s="52"/>
      <c r="QNZ4" s="52"/>
      <c r="QOA4" s="52"/>
      <c r="QOB4" s="52"/>
      <c r="QOC4" s="52"/>
      <c r="QOD4" s="52"/>
      <c r="QOE4" s="52"/>
      <c r="QOF4" s="52"/>
      <c r="QOG4" s="52"/>
      <c r="QOH4" s="52"/>
      <c r="QOI4" s="52"/>
      <c r="QOJ4" s="52"/>
      <c r="QOK4" s="52"/>
      <c r="QOL4" s="52"/>
      <c r="QOM4" s="52"/>
      <c r="QON4" s="52"/>
      <c r="QOO4" s="52"/>
      <c r="QOP4" s="52"/>
      <c r="QOQ4" s="52"/>
      <c r="QOR4" s="52"/>
      <c r="QOS4" s="52"/>
      <c r="QOT4" s="52"/>
      <c r="QOU4" s="52"/>
      <c r="QOV4" s="52"/>
      <c r="QOW4" s="52"/>
      <c r="QOX4" s="52"/>
      <c r="QOY4" s="52"/>
      <c r="QOZ4" s="52"/>
      <c r="QPA4" s="52"/>
      <c r="QPB4" s="52"/>
      <c r="QPC4" s="52"/>
      <c r="QPD4" s="52"/>
      <c r="QPE4" s="52"/>
      <c r="QPF4" s="52"/>
      <c r="QPG4" s="52"/>
      <c r="QPH4" s="52"/>
      <c r="QPI4" s="52"/>
      <c r="QPJ4" s="52"/>
      <c r="QPK4" s="52"/>
      <c r="QPL4" s="52"/>
      <c r="QPM4" s="52"/>
      <c r="QPN4" s="52"/>
      <c r="QPO4" s="52"/>
      <c r="QPP4" s="52"/>
      <c r="QPQ4" s="52"/>
      <c r="QPR4" s="52"/>
      <c r="QPS4" s="52"/>
      <c r="QPT4" s="52"/>
      <c r="QPU4" s="52"/>
      <c r="QPV4" s="52"/>
      <c r="QPW4" s="52"/>
      <c r="QPX4" s="52"/>
      <c r="QPY4" s="52"/>
      <c r="QPZ4" s="52"/>
      <c r="QQA4" s="52"/>
      <c r="QQB4" s="52"/>
      <c r="QQC4" s="52"/>
      <c r="QQD4" s="52"/>
      <c r="QQE4" s="52"/>
      <c r="QQF4" s="52"/>
      <c r="QQG4" s="52"/>
      <c r="QQH4" s="52"/>
      <c r="QQI4" s="52"/>
      <c r="QQJ4" s="52"/>
      <c r="QQK4" s="52"/>
      <c r="QQL4" s="52"/>
      <c r="QQM4" s="52"/>
      <c r="QQN4" s="52"/>
      <c r="QQO4" s="52"/>
      <c r="QQP4" s="52"/>
      <c r="QQQ4" s="52"/>
      <c r="QQR4" s="52"/>
      <c r="QQS4" s="52"/>
      <c r="QQT4" s="52"/>
      <c r="QQU4" s="52"/>
      <c r="QQV4" s="52"/>
      <c r="QQW4" s="52"/>
      <c r="QQX4" s="52"/>
      <c r="QQY4" s="52"/>
      <c r="QQZ4" s="52"/>
      <c r="QRA4" s="52"/>
      <c r="QRB4" s="52"/>
      <c r="QRC4" s="52"/>
      <c r="QRD4" s="52"/>
      <c r="QRE4" s="52"/>
      <c r="QRF4" s="52"/>
      <c r="QRG4" s="52"/>
      <c r="QRH4" s="52"/>
      <c r="QRI4" s="52"/>
      <c r="QRJ4" s="52"/>
      <c r="QRK4" s="52"/>
      <c r="QRL4" s="52"/>
      <c r="QRM4" s="52"/>
      <c r="QRN4" s="52"/>
      <c r="QRO4" s="52"/>
      <c r="QRP4" s="52"/>
      <c r="QRQ4" s="52"/>
      <c r="QRR4" s="52"/>
      <c r="QRS4" s="52"/>
      <c r="QRT4" s="52"/>
      <c r="QRU4" s="52"/>
      <c r="QRV4" s="52"/>
      <c r="QRW4" s="52"/>
      <c r="QRX4" s="52"/>
      <c r="QRY4" s="52"/>
      <c r="QRZ4" s="52"/>
      <c r="QSA4" s="52"/>
      <c r="QSB4" s="52"/>
      <c r="QSC4" s="52"/>
      <c r="QSD4" s="52"/>
      <c r="QSE4" s="52"/>
      <c r="QSF4" s="52"/>
      <c r="QSG4" s="52"/>
      <c r="QSH4" s="52"/>
      <c r="QSI4" s="52"/>
      <c r="QSJ4" s="52"/>
      <c r="QSK4" s="52"/>
      <c r="QSL4" s="52"/>
      <c r="QSM4" s="52"/>
      <c r="QSN4" s="52"/>
      <c r="QSO4" s="52"/>
      <c r="QSP4" s="52"/>
      <c r="QSQ4" s="52"/>
      <c r="QSR4" s="52"/>
      <c r="QSS4" s="52"/>
      <c r="QST4" s="52"/>
      <c r="QSU4" s="52"/>
      <c r="QSV4" s="52"/>
      <c r="QSW4" s="52"/>
      <c r="QSX4" s="52"/>
      <c r="QSY4" s="52"/>
      <c r="QSZ4" s="52"/>
      <c r="QTA4" s="52"/>
      <c r="QTB4" s="52"/>
      <c r="QTC4" s="52"/>
      <c r="QTD4" s="52"/>
      <c r="QTE4" s="52"/>
      <c r="QTF4" s="52"/>
      <c r="QTG4" s="52"/>
      <c r="QTH4" s="52"/>
      <c r="QTI4" s="52"/>
      <c r="QTJ4" s="52"/>
      <c r="QTK4" s="52"/>
      <c r="QTL4" s="52"/>
      <c r="QTM4" s="52"/>
      <c r="QTN4" s="52"/>
      <c r="QTO4" s="52"/>
      <c r="QTP4" s="52"/>
      <c r="QTQ4" s="52"/>
      <c r="QTR4" s="52"/>
      <c r="QTS4" s="52"/>
      <c r="QTT4" s="52"/>
      <c r="QTU4" s="52"/>
      <c r="QTV4" s="52"/>
      <c r="QTW4" s="52"/>
      <c r="QTX4" s="52"/>
      <c r="QTY4" s="52"/>
      <c r="QTZ4" s="52"/>
      <c r="QUA4" s="52"/>
      <c r="QUB4" s="52"/>
      <c r="QUC4" s="52"/>
      <c r="QUD4" s="52"/>
      <c r="QUE4" s="52"/>
      <c r="QUF4" s="52"/>
      <c r="QUG4" s="52"/>
      <c r="QUH4" s="52"/>
      <c r="QUI4" s="52"/>
      <c r="QUJ4" s="52"/>
      <c r="QUK4" s="52"/>
      <c r="QUL4" s="52"/>
      <c r="QUM4" s="52"/>
      <c r="QUN4" s="52"/>
      <c r="QUO4" s="52"/>
      <c r="QUP4" s="52"/>
      <c r="QUQ4" s="52"/>
      <c r="QUR4" s="52"/>
      <c r="QUS4" s="52"/>
      <c r="QUT4" s="52"/>
      <c r="QUU4" s="52"/>
      <c r="QUV4" s="52"/>
      <c r="QUW4" s="52"/>
      <c r="QUX4" s="52"/>
      <c r="QUY4" s="52"/>
      <c r="QUZ4" s="52"/>
      <c r="QVA4" s="52"/>
      <c r="QVB4" s="52"/>
      <c r="QVC4" s="52"/>
      <c r="QVD4" s="52"/>
      <c r="QVE4" s="52"/>
      <c r="QVF4" s="52"/>
      <c r="QVG4" s="52"/>
      <c r="QVH4" s="52"/>
      <c r="QVI4" s="52"/>
      <c r="QVJ4" s="52"/>
      <c r="QVK4" s="52"/>
      <c r="QVL4" s="52"/>
      <c r="QVM4" s="52"/>
      <c r="QVN4" s="52"/>
      <c r="QVO4" s="52"/>
      <c r="QVP4" s="52"/>
      <c r="QVQ4" s="52"/>
      <c r="QVR4" s="52"/>
      <c r="QVS4" s="52"/>
      <c r="QVT4" s="52"/>
      <c r="QVU4" s="52"/>
      <c r="QVV4" s="52"/>
      <c r="QVW4" s="52"/>
      <c r="QVX4" s="52"/>
      <c r="QVY4" s="52"/>
      <c r="QVZ4" s="52"/>
      <c r="QWA4" s="52"/>
      <c r="QWB4" s="52"/>
      <c r="QWC4" s="52"/>
      <c r="QWD4" s="52"/>
      <c r="QWE4" s="52"/>
      <c r="QWF4" s="52"/>
      <c r="QWG4" s="52"/>
      <c r="QWH4" s="52"/>
      <c r="QWI4" s="52"/>
      <c r="QWJ4" s="52"/>
      <c r="QWK4" s="52"/>
      <c r="QWL4" s="52"/>
      <c r="QWM4" s="52"/>
      <c r="QWN4" s="52"/>
      <c r="QWO4" s="52"/>
      <c r="QWP4" s="52"/>
      <c r="QWQ4" s="52"/>
      <c r="QWR4" s="52"/>
      <c r="QWS4" s="52"/>
      <c r="QWT4" s="52"/>
      <c r="QWU4" s="52"/>
      <c r="QWV4" s="52"/>
      <c r="QWW4" s="52"/>
      <c r="QWX4" s="52"/>
      <c r="QWY4" s="52"/>
      <c r="QWZ4" s="52"/>
      <c r="QXA4" s="52"/>
      <c r="QXB4" s="52"/>
      <c r="QXC4" s="52"/>
      <c r="QXD4" s="52"/>
      <c r="QXE4" s="52"/>
      <c r="QXF4" s="52"/>
      <c r="QXG4" s="52"/>
      <c r="QXH4" s="52"/>
      <c r="QXI4" s="52"/>
      <c r="QXJ4" s="52"/>
      <c r="QXK4" s="52"/>
      <c r="QXL4" s="52"/>
      <c r="QXM4" s="52"/>
      <c r="QXN4" s="52"/>
      <c r="QXO4" s="52"/>
      <c r="QXP4" s="52"/>
      <c r="QXQ4" s="52"/>
      <c r="QXR4" s="52"/>
      <c r="QXS4" s="52"/>
      <c r="QXT4" s="52"/>
      <c r="QXU4" s="52"/>
      <c r="QXV4" s="52"/>
      <c r="QXW4" s="52"/>
      <c r="QXX4" s="52"/>
      <c r="QXY4" s="52"/>
      <c r="QXZ4" s="52"/>
      <c r="QYA4" s="52"/>
      <c r="QYB4" s="52"/>
      <c r="QYC4" s="52"/>
      <c r="QYD4" s="52"/>
      <c r="QYE4" s="52"/>
      <c r="QYF4" s="52"/>
      <c r="QYG4" s="52"/>
      <c r="QYH4" s="52"/>
      <c r="QYI4" s="52"/>
      <c r="QYJ4" s="52"/>
      <c r="QYK4" s="52"/>
      <c r="QYL4" s="52"/>
      <c r="QYM4" s="52"/>
      <c r="QYN4" s="52"/>
      <c r="QYO4" s="52"/>
      <c r="QYP4" s="52"/>
      <c r="QYQ4" s="52"/>
      <c r="QYR4" s="52"/>
      <c r="QYS4" s="52"/>
      <c r="QYT4" s="52"/>
      <c r="QYU4" s="52"/>
      <c r="QYV4" s="52"/>
      <c r="QYW4" s="52"/>
      <c r="QYX4" s="52"/>
      <c r="QYY4" s="52"/>
      <c r="QYZ4" s="52"/>
      <c r="QZA4" s="52"/>
      <c r="QZB4" s="52"/>
      <c r="QZC4" s="52"/>
      <c r="QZD4" s="52"/>
      <c r="QZE4" s="52"/>
      <c r="QZF4" s="52"/>
      <c r="QZG4" s="52"/>
      <c r="QZH4" s="52"/>
      <c r="QZI4" s="52"/>
      <c r="QZJ4" s="52"/>
      <c r="QZK4" s="52"/>
      <c r="QZL4" s="52"/>
      <c r="QZM4" s="52"/>
      <c r="QZN4" s="52"/>
      <c r="QZO4" s="52"/>
      <c r="QZP4" s="52"/>
      <c r="QZQ4" s="52"/>
      <c r="QZR4" s="52"/>
      <c r="QZS4" s="52"/>
      <c r="QZT4" s="52"/>
      <c r="QZU4" s="52"/>
      <c r="QZV4" s="52"/>
      <c r="QZW4" s="52"/>
      <c r="QZX4" s="52"/>
      <c r="QZY4" s="52"/>
      <c r="QZZ4" s="52"/>
      <c r="RAA4" s="52"/>
      <c r="RAB4" s="52"/>
      <c r="RAC4" s="52"/>
      <c r="RAD4" s="52"/>
      <c r="RAE4" s="52"/>
      <c r="RAF4" s="52"/>
      <c r="RAG4" s="52"/>
      <c r="RAH4" s="52"/>
      <c r="RAI4" s="52"/>
      <c r="RAJ4" s="52"/>
      <c r="RAK4" s="52"/>
      <c r="RAL4" s="52"/>
      <c r="RAM4" s="52"/>
      <c r="RAN4" s="52"/>
      <c r="RAO4" s="52"/>
      <c r="RAP4" s="52"/>
      <c r="RAQ4" s="52"/>
      <c r="RAR4" s="52"/>
      <c r="RAS4" s="52"/>
      <c r="RAT4" s="52"/>
      <c r="RAU4" s="52"/>
      <c r="RAV4" s="52"/>
      <c r="RAW4" s="52"/>
      <c r="RAX4" s="52"/>
      <c r="RAY4" s="52"/>
      <c r="RAZ4" s="52"/>
      <c r="RBA4" s="52"/>
      <c r="RBB4" s="52"/>
      <c r="RBC4" s="52"/>
      <c r="RBD4" s="52"/>
      <c r="RBE4" s="52"/>
      <c r="RBF4" s="52"/>
      <c r="RBG4" s="52"/>
      <c r="RBH4" s="52"/>
      <c r="RBI4" s="52"/>
      <c r="RBJ4" s="52"/>
      <c r="RBK4" s="52"/>
      <c r="RBL4" s="52"/>
      <c r="RBM4" s="52"/>
      <c r="RBN4" s="52"/>
      <c r="RBO4" s="52"/>
      <c r="RBP4" s="52"/>
      <c r="RBQ4" s="52"/>
      <c r="RBR4" s="52"/>
      <c r="RBS4" s="52"/>
      <c r="RBT4" s="52"/>
      <c r="RBU4" s="52"/>
      <c r="RBV4" s="52"/>
      <c r="RBW4" s="52"/>
      <c r="RBX4" s="52"/>
      <c r="RBY4" s="52"/>
      <c r="RBZ4" s="52"/>
      <c r="RCA4" s="52"/>
      <c r="RCB4" s="52"/>
      <c r="RCC4" s="52"/>
      <c r="RCD4" s="52"/>
      <c r="RCE4" s="52"/>
      <c r="RCF4" s="52"/>
      <c r="RCG4" s="52"/>
      <c r="RCH4" s="52"/>
      <c r="RCI4" s="52"/>
      <c r="RCJ4" s="52"/>
      <c r="RCK4" s="52"/>
      <c r="RCL4" s="52"/>
      <c r="RCM4" s="52"/>
      <c r="RCN4" s="52"/>
      <c r="RCO4" s="52"/>
      <c r="RCP4" s="52"/>
      <c r="RCQ4" s="52"/>
      <c r="RCR4" s="52"/>
      <c r="RCS4" s="52"/>
      <c r="RCT4" s="52"/>
      <c r="RCU4" s="52"/>
      <c r="RCV4" s="52"/>
      <c r="RCW4" s="52"/>
      <c r="RCX4" s="52"/>
      <c r="RCY4" s="52"/>
      <c r="RCZ4" s="52"/>
      <c r="RDA4" s="52"/>
      <c r="RDB4" s="52"/>
      <c r="RDC4" s="52"/>
      <c r="RDD4" s="52"/>
      <c r="RDE4" s="52"/>
      <c r="RDF4" s="52"/>
      <c r="RDG4" s="52"/>
      <c r="RDH4" s="52"/>
      <c r="RDI4" s="52"/>
      <c r="RDJ4" s="52"/>
      <c r="RDK4" s="52"/>
      <c r="RDL4" s="52"/>
      <c r="RDM4" s="52"/>
      <c r="RDN4" s="52"/>
      <c r="RDO4" s="52"/>
      <c r="RDP4" s="52"/>
      <c r="RDQ4" s="52"/>
      <c r="RDR4" s="52"/>
      <c r="RDS4" s="52"/>
      <c r="RDT4" s="52"/>
      <c r="RDU4" s="52"/>
      <c r="RDV4" s="52"/>
      <c r="RDW4" s="52"/>
      <c r="RDX4" s="52"/>
      <c r="RDY4" s="52"/>
      <c r="RDZ4" s="52"/>
      <c r="REA4" s="52"/>
      <c r="REB4" s="52"/>
      <c r="REC4" s="52"/>
      <c r="RED4" s="52"/>
      <c r="REE4" s="52"/>
      <c r="REF4" s="52"/>
      <c r="REG4" s="52"/>
      <c r="REH4" s="52"/>
      <c r="REI4" s="52"/>
      <c r="REJ4" s="52"/>
      <c r="REK4" s="52"/>
      <c r="REL4" s="52"/>
      <c r="REM4" s="52"/>
      <c r="REN4" s="52"/>
      <c r="REO4" s="52"/>
      <c r="REP4" s="52"/>
      <c r="REQ4" s="52"/>
      <c r="RER4" s="52"/>
      <c r="RES4" s="52"/>
      <c r="RET4" s="52"/>
      <c r="REU4" s="52"/>
      <c r="REV4" s="52"/>
      <c r="REW4" s="52"/>
      <c r="REX4" s="52"/>
      <c r="REY4" s="52"/>
      <c r="REZ4" s="52"/>
      <c r="RFA4" s="52"/>
      <c r="RFB4" s="52"/>
      <c r="RFC4" s="52"/>
      <c r="RFD4" s="52"/>
      <c r="RFE4" s="52"/>
      <c r="RFF4" s="52"/>
      <c r="RFG4" s="52"/>
      <c r="RFH4" s="52"/>
      <c r="RFI4" s="52"/>
      <c r="RFJ4" s="52"/>
      <c r="RFK4" s="52"/>
      <c r="RFL4" s="52"/>
      <c r="RFM4" s="52"/>
      <c r="RFN4" s="52"/>
      <c r="RFO4" s="52"/>
      <c r="RFP4" s="52"/>
      <c r="RFQ4" s="52"/>
      <c r="RFR4" s="52"/>
      <c r="RFS4" s="52"/>
      <c r="RFT4" s="52"/>
      <c r="RFU4" s="52"/>
      <c r="RFV4" s="52"/>
      <c r="RFW4" s="52"/>
      <c r="RFX4" s="52"/>
      <c r="RFY4" s="52"/>
      <c r="RFZ4" s="52"/>
      <c r="RGA4" s="52"/>
      <c r="RGB4" s="52"/>
      <c r="RGC4" s="52"/>
      <c r="RGD4" s="52"/>
      <c r="RGE4" s="52"/>
      <c r="RGF4" s="52"/>
      <c r="RGG4" s="52"/>
      <c r="RGH4" s="52"/>
      <c r="RGI4" s="52"/>
      <c r="RGJ4" s="52"/>
      <c r="RGK4" s="52"/>
      <c r="RGL4" s="52"/>
      <c r="RGM4" s="52"/>
      <c r="RGN4" s="52"/>
      <c r="RGO4" s="52"/>
      <c r="RGP4" s="52"/>
      <c r="RGQ4" s="52"/>
      <c r="RGR4" s="52"/>
      <c r="RGS4" s="52"/>
      <c r="RGT4" s="52"/>
      <c r="RGU4" s="52"/>
      <c r="RGV4" s="52"/>
      <c r="RGW4" s="52"/>
      <c r="RGX4" s="52"/>
      <c r="RGY4" s="52"/>
      <c r="RGZ4" s="52"/>
      <c r="RHA4" s="52"/>
      <c r="RHB4" s="52"/>
      <c r="RHC4" s="52"/>
      <c r="RHD4" s="52"/>
      <c r="RHE4" s="52"/>
      <c r="RHF4" s="52"/>
      <c r="RHG4" s="52"/>
      <c r="RHH4" s="52"/>
      <c r="RHI4" s="52"/>
      <c r="RHJ4" s="52"/>
      <c r="RHK4" s="52"/>
      <c r="RHL4" s="52"/>
      <c r="RHM4" s="52"/>
      <c r="RHN4" s="52"/>
      <c r="RHO4" s="52"/>
      <c r="RHP4" s="52"/>
      <c r="RHQ4" s="52"/>
      <c r="RHR4" s="52"/>
      <c r="RHS4" s="52"/>
      <c r="RHT4" s="52"/>
      <c r="RHU4" s="52"/>
      <c r="RHV4" s="52"/>
      <c r="RHW4" s="52"/>
      <c r="RHX4" s="52"/>
      <c r="RHY4" s="52"/>
      <c r="RHZ4" s="52"/>
      <c r="RIA4" s="52"/>
      <c r="RIB4" s="52"/>
      <c r="RIC4" s="52"/>
      <c r="RID4" s="52"/>
      <c r="RIE4" s="52"/>
      <c r="RIF4" s="52"/>
      <c r="RIG4" s="52"/>
      <c r="RIH4" s="52"/>
      <c r="RII4" s="52"/>
      <c r="RIJ4" s="52"/>
      <c r="RIK4" s="52"/>
      <c r="RIL4" s="52"/>
      <c r="RIM4" s="52"/>
      <c r="RIN4" s="52"/>
      <c r="RIO4" s="52"/>
      <c r="RIP4" s="52"/>
      <c r="RIQ4" s="52"/>
      <c r="RIR4" s="52"/>
      <c r="RIS4" s="52"/>
      <c r="RIT4" s="52"/>
      <c r="RIU4" s="52"/>
      <c r="RIV4" s="52"/>
      <c r="RIW4" s="52"/>
      <c r="RIX4" s="52"/>
      <c r="RIY4" s="52"/>
      <c r="RIZ4" s="52"/>
      <c r="RJA4" s="52"/>
      <c r="RJB4" s="52"/>
      <c r="RJC4" s="52"/>
      <c r="RJD4" s="52"/>
      <c r="RJE4" s="52"/>
      <c r="RJF4" s="52"/>
      <c r="RJG4" s="52"/>
      <c r="RJH4" s="52"/>
      <c r="RJI4" s="52"/>
      <c r="RJJ4" s="52"/>
      <c r="RJK4" s="52"/>
      <c r="RJL4" s="52"/>
      <c r="RJM4" s="52"/>
      <c r="RJN4" s="52"/>
      <c r="RJO4" s="52"/>
      <c r="RJP4" s="52"/>
      <c r="RJQ4" s="52"/>
      <c r="RJR4" s="52"/>
      <c r="RJS4" s="52"/>
      <c r="RJT4" s="52"/>
      <c r="RJU4" s="52"/>
      <c r="RJV4" s="52"/>
      <c r="RJW4" s="52"/>
      <c r="RJX4" s="52"/>
      <c r="RJY4" s="52"/>
      <c r="RJZ4" s="52"/>
      <c r="RKA4" s="52"/>
      <c r="RKB4" s="52"/>
      <c r="RKC4" s="52"/>
      <c r="RKD4" s="52"/>
      <c r="RKE4" s="52"/>
      <c r="RKF4" s="52"/>
      <c r="RKG4" s="52"/>
      <c r="RKH4" s="52"/>
      <c r="RKI4" s="52"/>
      <c r="RKJ4" s="52"/>
      <c r="RKK4" s="52"/>
      <c r="RKL4" s="52"/>
      <c r="RKM4" s="52"/>
      <c r="RKN4" s="52"/>
      <c r="RKO4" s="52"/>
      <c r="RKP4" s="52"/>
      <c r="RKQ4" s="52"/>
      <c r="RKR4" s="52"/>
      <c r="RKS4" s="52"/>
      <c r="RKT4" s="52"/>
      <c r="RKU4" s="52"/>
      <c r="RKV4" s="52"/>
      <c r="RKW4" s="52"/>
      <c r="RKX4" s="52"/>
      <c r="RKY4" s="52"/>
      <c r="RKZ4" s="52"/>
      <c r="RLA4" s="52"/>
      <c r="RLB4" s="52"/>
      <c r="RLC4" s="52"/>
      <c r="RLD4" s="52"/>
      <c r="RLE4" s="52"/>
      <c r="RLF4" s="52"/>
      <c r="RLG4" s="52"/>
      <c r="RLH4" s="52"/>
      <c r="RLI4" s="52"/>
      <c r="RLJ4" s="52"/>
      <c r="RLK4" s="52"/>
      <c r="RLL4" s="52"/>
      <c r="RLM4" s="52"/>
      <c r="RLN4" s="52"/>
      <c r="RLO4" s="52"/>
      <c r="RLP4" s="52"/>
      <c r="RLQ4" s="52"/>
      <c r="RLR4" s="52"/>
      <c r="RLS4" s="52"/>
      <c r="RLT4" s="52"/>
      <c r="RLU4" s="52"/>
      <c r="RLV4" s="52"/>
      <c r="RLW4" s="52"/>
      <c r="RLX4" s="52"/>
      <c r="RLY4" s="52"/>
      <c r="RLZ4" s="52"/>
      <c r="RMA4" s="52"/>
      <c r="RMB4" s="52"/>
      <c r="RMC4" s="52"/>
      <c r="RMD4" s="52"/>
      <c r="RME4" s="52"/>
      <c r="RMF4" s="52"/>
      <c r="RMG4" s="52"/>
      <c r="RMH4" s="52"/>
      <c r="RMI4" s="52"/>
      <c r="RMJ4" s="52"/>
      <c r="RMK4" s="52"/>
      <c r="RML4" s="52"/>
      <c r="RMM4" s="52"/>
      <c r="RMN4" s="52"/>
      <c r="RMO4" s="52"/>
      <c r="RMP4" s="52"/>
      <c r="RMQ4" s="52"/>
      <c r="RMR4" s="52"/>
      <c r="RMS4" s="52"/>
      <c r="RMT4" s="52"/>
      <c r="RMU4" s="52"/>
      <c r="RMV4" s="52"/>
      <c r="RMW4" s="52"/>
      <c r="RMX4" s="52"/>
      <c r="RMY4" s="52"/>
      <c r="RMZ4" s="52"/>
      <c r="RNA4" s="52"/>
      <c r="RNB4" s="52"/>
      <c r="RNC4" s="52"/>
      <c r="RND4" s="52"/>
      <c r="RNE4" s="52"/>
      <c r="RNF4" s="52"/>
      <c r="RNG4" s="52"/>
      <c r="RNH4" s="52"/>
      <c r="RNI4" s="52"/>
      <c r="RNJ4" s="52"/>
      <c r="RNK4" s="52"/>
      <c r="RNL4" s="52"/>
      <c r="RNM4" s="52"/>
      <c r="RNN4" s="52"/>
      <c r="RNO4" s="52"/>
      <c r="RNP4" s="52"/>
      <c r="RNQ4" s="52"/>
      <c r="RNR4" s="52"/>
      <c r="RNS4" s="52"/>
      <c r="RNT4" s="52"/>
      <c r="RNU4" s="52"/>
      <c r="RNV4" s="52"/>
      <c r="RNW4" s="52"/>
      <c r="RNX4" s="52"/>
      <c r="RNY4" s="52"/>
      <c r="RNZ4" s="52"/>
      <c r="ROA4" s="52"/>
      <c r="ROB4" s="52"/>
      <c r="ROC4" s="52"/>
      <c r="ROD4" s="52"/>
      <c r="ROE4" s="52"/>
      <c r="ROF4" s="52"/>
      <c r="ROG4" s="52"/>
      <c r="ROH4" s="52"/>
      <c r="ROI4" s="52"/>
      <c r="ROJ4" s="52"/>
      <c r="ROK4" s="52"/>
      <c r="ROL4" s="52"/>
      <c r="ROM4" s="52"/>
      <c r="RON4" s="52"/>
      <c r="ROO4" s="52"/>
      <c r="ROP4" s="52"/>
      <c r="ROQ4" s="52"/>
      <c r="ROR4" s="52"/>
      <c r="ROS4" s="52"/>
      <c r="ROT4" s="52"/>
      <c r="ROU4" s="52"/>
      <c r="ROV4" s="52"/>
      <c r="ROW4" s="52"/>
      <c r="ROX4" s="52"/>
      <c r="ROY4" s="52"/>
      <c r="ROZ4" s="52"/>
      <c r="RPA4" s="52"/>
      <c r="RPB4" s="52"/>
      <c r="RPC4" s="52"/>
      <c r="RPD4" s="52"/>
      <c r="RPE4" s="52"/>
      <c r="RPF4" s="52"/>
      <c r="RPG4" s="52"/>
      <c r="RPH4" s="52"/>
      <c r="RPI4" s="52"/>
      <c r="RPJ4" s="52"/>
      <c r="RPK4" s="52"/>
      <c r="RPL4" s="52"/>
      <c r="RPM4" s="52"/>
      <c r="RPN4" s="52"/>
      <c r="RPO4" s="52"/>
      <c r="RPP4" s="52"/>
      <c r="RPQ4" s="52"/>
      <c r="RPR4" s="52"/>
      <c r="RPS4" s="52"/>
      <c r="RPT4" s="52"/>
      <c r="RPU4" s="52"/>
      <c r="RPV4" s="52"/>
      <c r="RPW4" s="52"/>
      <c r="RPX4" s="52"/>
      <c r="RPY4" s="52"/>
      <c r="RPZ4" s="52"/>
      <c r="RQA4" s="52"/>
      <c r="RQB4" s="52"/>
      <c r="RQC4" s="52"/>
      <c r="RQD4" s="52"/>
      <c r="RQE4" s="52"/>
      <c r="RQF4" s="52"/>
      <c r="RQG4" s="52"/>
      <c r="RQH4" s="52"/>
      <c r="RQI4" s="52"/>
      <c r="RQJ4" s="52"/>
      <c r="RQK4" s="52"/>
      <c r="RQL4" s="52"/>
      <c r="RQM4" s="52"/>
      <c r="RQN4" s="52"/>
      <c r="RQO4" s="52"/>
      <c r="RQP4" s="52"/>
      <c r="RQQ4" s="52"/>
      <c r="RQR4" s="52"/>
      <c r="RQS4" s="52"/>
      <c r="RQT4" s="52"/>
      <c r="RQU4" s="52"/>
      <c r="RQV4" s="52"/>
      <c r="RQW4" s="52"/>
      <c r="RQX4" s="52"/>
      <c r="RQY4" s="52"/>
      <c r="RQZ4" s="52"/>
      <c r="RRA4" s="52"/>
      <c r="RRB4" s="52"/>
      <c r="RRC4" s="52"/>
      <c r="RRD4" s="52"/>
      <c r="RRE4" s="52"/>
      <c r="RRF4" s="52"/>
      <c r="RRG4" s="52"/>
      <c r="RRH4" s="52"/>
      <c r="RRI4" s="52"/>
      <c r="RRJ4" s="52"/>
      <c r="RRK4" s="52"/>
      <c r="RRL4" s="52"/>
      <c r="RRM4" s="52"/>
      <c r="RRN4" s="52"/>
      <c r="RRO4" s="52"/>
      <c r="RRP4" s="52"/>
      <c r="RRQ4" s="52"/>
      <c r="RRR4" s="52"/>
      <c r="RRS4" s="52"/>
      <c r="RRT4" s="52"/>
      <c r="RRU4" s="52"/>
      <c r="RRV4" s="52"/>
      <c r="RRW4" s="52"/>
      <c r="RRX4" s="52"/>
      <c r="RRY4" s="52"/>
      <c r="RRZ4" s="52"/>
      <c r="RSA4" s="52"/>
      <c r="RSB4" s="52"/>
      <c r="RSC4" s="52"/>
      <c r="RSD4" s="52"/>
      <c r="RSE4" s="52"/>
      <c r="RSF4" s="52"/>
      <c r="RSG4" s="52"/>
      <c r="RSH4" s="52"/>
      <c r="RSI4" s="52"/>
      <c r="RSJ4" s="52"/>
      <c r="RSK4" s="52"/>
      <c r="RSL4" s="52"/>
      <c r="RSM4" s="52"/>
      <c r="RSN4" s="52"/>
      <c r="RSO4" s="52"/>
      <c r="RSP4" s="52"/>
      <c r="RSQ4" s="52"/>
      <c r="RSR4" s="52"/>
      <c r="RSS4" s="52"/>
      <c r="RST4" s="52"/>
      <c r="RSU4" s="52"/>
      <c r="RSV4" s="52"/>
      <c r="RSW4" s="52"/>
      <c r="RSX4" s="52"/>
      <c r="RSY4" s="52"/>
      <c r="RSZ4" s="52"/>
      <c r="RTA4" s="52"/>
      <c r="RTB4" s="52"/>
      <c r="RTC4" s="52"/>
      <c r="RTD4" s="52"/>
      <c r="RTE4" s="52"/>
      <c r="RTF4" s="52"/>
      <c r="RTG4" s="52"/>
      <c r="RTH4" s="52"/>
      <c r="RTI4" s="52"/>
      <c r="RTJ4" s="52"/>
      <c r="RTK4" s="52"/>
      <c r="RTL4" s="52"/>
      <c r="RTM4" s="52"/>
      <c r="RTN4" s="52"/>
      <c r="RTO4" s="52"/>
      <c r="RTP4" s="52"/>
      <c r="RTQ4" s="52"/>
      <c r="RTR4" s="52"/>
      <c r="RTS4" s="52"/>
      <c r="RTT4" s="52"/>
      <c r="RTU4" s="52"/>
      <c r="RTV4" s="52"/>
      <c r="RTW4" s="52"/>
      <c r="RTX4" s="52"/>
      <c r="RTY4" s="52"/>
      <c r="RTZ4" s="52"/>
      <c r="RUA4" s="52"/>
      <c r="RUB4" s="52"/>
      <c r="RUC4" s="52"/>
      <c r="RUD4" s="52"/>
      <c r="RUE4" s="52"/>
      <c r="RUF4" s="52"/>
      <c r="RUG4" s="52"/>
      <c r="RUH4" s="52"/>
      <c r="RUI4" s="52"/>
      <c r="RUJ4" s="52"/>
      <c r="RUK4" s="52"/>
      <c r="RUL4" s="52"/>
      <c r="RUM4" s="52"/>
      <c r="RUN4" s="52"/>
      <c r="RUO4" s="52"/>
      <c r="RUP4" s="52"/>
      <c r="RUQ4" s="52"/>
      <c r="RUR4" s="52"/>
      <c r="RUS4" s="52"/>
      <c r="RUT4" s="52"/>
      <c r="RUU4" s="52"/>
      <c r="RUV4" s="52"/>
      <c r="RUW4" s="52"/>
      <c r="RUX4" s="52"/>
      <c r="RUY4" s="52"/>
      <c r="RUZ4" s="52"/>
      <c r="RVA4" s="52"/>
      <c r="RVB4" s="52"/>
      <c r="RVC4" s="52"/>
      <c r="RVD4" s="52"/>
      <c r="RVE4" s="52"/>
      <c r="RVF4" s="52"/>
      <c r="RVG4" s="52"/>
      <c r="RVH4" s="52"/>
      <c r="RVI4" s="52"/>
      <c r="RVJ4" s="52"/>
      <c r="RVK4" s="52"/>
      <c r="RVL4" s="52"/>
      <c r="RVM4" s="52"/>
      <c r="RVN4" s="52"/>
      <c r="RVO4" s="52"/>
      <c r="RVP4" s="52"/>
      <c r="RVQ4" s="52"/>
      <c r="RVR4" s="52"/>
      <c r="RVS4" s="52"/>
      <c r="RVT4" s="52"/>
      <c r="RVU4" s="52"/>
      <c r="RVV4" s="52"/>
      <c r="RVW4" s="52"/>
      <c r="RVX4" s="52"/>
      <c r="RVY4" s="52"/>
      <c r="RVZ4" s="52"/>
      <c r="RWA4" s="52"/>
      <c r="RWB4" s="52"/>
      <c r="RWC4" s="52"/>
      <c r="RWD4" s="52"/>
      <c r="RWE4" s="52"/>
      <c r="RWF4" s="52"/>
      <c r="RWG4" s="52"/>
      <c r="RWH4" s="52"/>
      <c r="RWI4" s="52"/>
      <c r="RWJ4" s="52"/>
      <c r="RWK4" s="52"/>
      <c r="RWL4" s="52"/>
      <c r="RWM4" s="52"/>
      <c r="RWN4" s="52"/>
      <c r="RWO4" s="52"/>
      <c r="RWP4" s="52"/>
      <c r="RWQ4" s="52"/>
      <c r="RWR4" s="52"/>
      <c r="RWS4" s="52"/>
      <c r="RWT4" s="52"/>
      <c r="RWU4" s="52"/>
      <c r="RWV4" s="52"/>
      <c r="RWW4" s="52"/>
      <c r="RWX4" s="52"/>
      <c r="RWY4" s="52"/>
      <c r="RWZ4" s="52"/>
      <c r="RXA4" s="52"/>
      <c r="RXB4" s="52"/>
      <c r="RXC4" s="52"/>
      <c r="RXD4" s="52"/>
      <c r="RXE4" s="52"/>
      <c r="RXF4" s="52"/>
      <c r="RXG4" s="52"/>
      <c r="RXH4" s="52"/>
      <c r="RXI4" s="52"/>
      <c r="RXJ4" s="52"/>
      <c r="RXK4" s="52"/>
      <c r="RXL4" s="52"/>
      <c r="RXM4" s="52"/>
      <c r="RXN4" s="52"/>
      <c r="RXO4" s="52"/>
      <c r="RXP4" s="52"/>
      <c r="RXQ4" s="52"/>
      <c r="RXR4" s="52"/>
      <c r="RXS4" s="52"/>
      <c r="RXT4" s="52"/>
      <c r="RXU4" s="52"/>
      <c r="RXV4" s="52"/>
      <c r="RXW4" s="52"/>
      <c r="RXX4" s="52"/>
      <c r="RXY4" s="52"/>
      <c r="RXZ4" s="52"/>
      <c r="RYA4" s="52"/>
      <c r="RYB4" s="52"/>
      <c r="RYC4" s="52"/>
      <c r="RYD4" s="52"/>
      <c r="RYE4" s="52"/>
      <c r="RYF4" s="52"/>
      <c r="RYG4" s="52"/>
      <c r="RYH4" s="52"/>
      <c r="RYI4" s="52"/>
      <c r="RYJ4" s="52"/>
      <c r="RYK4" s="52"/>
      <c r="RYL4" s="52"/>
      <c r="RYM4" s="52"/>
      <c r="RYN4" s="52"/>
      <c r="RYO4" s="52"/>
      <c r="RYP4" s="52"/>
      <c r="RYQ4" s="52"/>
      <c r="RYR4" s="52"/>
      <c r="RYS4" s="52"/>
      <c r="RYT4" s="52"/>
      <c r="RYU4" s="52"/>
      <c r="RYV4" s="52"/>
      <c r="RYW4" s="52"/>
      <c r="RYX4" s="52"/>
      <c r="RYY4" s="52"/>
      <c r="RYZ4" s="52"/>
      <c r="RZA4" s="52"/>
      <c r="RZB4" s="52"/>
      <c r="RZC4" s="52"/>
      <c r="RZD4" s="52"/>
      <c r="RZE4" s="52"/>
      <c r="RZF4" s="52"/>
      <c r="RZG4" s="52"/>
      <c r="RZH4" s="52"/>
      <c r="RZI4" s="52"/>
      <c r="RZJ4" s="52"/>
      <c r="RZK4" s="52"/>
      <c r="RZL4" s="52"/>
      <c r="RZM4" s="52"/>
      <c r="RZN4" s="52"/>
      <c r="RZO4" s="52"/>
      <c r="RZP4" s="52"/>
      <c r="RZQ4" s="52"/>
      <c r="RZR4" s="52"/>
      <c r="RZS4" s="52"/>
      <c r="RZT4" s="52"/>
      <c r="RZU4" s="52"/>
      <c r="RZV4" s="52"/>
      <c r="RZW4" s="52"/>
      <c r="RZX4" s="52"/>
      <c r="RZY4" s="52"/>
      <c r="RZZ4" s="52"/>
      <c r="SAA4" s="52"/>
      <c r="SAB4" s="52"/>
      <c r="SAC4" s="52"/>
      <c r="SAD4" s="52"/>
      <c r="SAE4" s="52"/>
      <c r="SAF4" s="52"/>
      <c r="SAG4" s="52"/>
      <c r="SAH4" s="52"/>
      <c r="SAI4" s="52"/>
      <c r="SAJ4" s="52"/>
      <c r="SAK4" s="52"/>
      <c r="SAL4" s="52"/>
      <c r="SAM4" s="52"/>
      <c r="SAN4" s="52"/>
      <c r="SAO4" s="52"/>
      <c r="SAP4" s="52"/>
      <c r="SAQ4" s="52"/>
      <c r="SAR4" s="52"/>
      <c r="SAS4" s="52"/>
      <c r="SAT4" s="52"/>
      <c r="SAU4" s="52"/>
      <c r="SAV4" s="52"/>
      <c r="SAW4" s="52"/>
      <c r="SAX4" s="52"/>
      <c r="SAY4" s="52"/>
      <c r="SAZ4" s="52"/>
      <c r="SBA4" s="52"/>
      <c r="SBB4" s="52"/>
      <c r="SBC4" s="52"/>
      <c r="SBD4" s="52"/>
      <c r="SBE4" s="52"/>
      <c r="SBF4" s="52"/>
      <c r="SBG4" s="52"/>
      <c r="SBH4" s="52"/>
      <c r="SBI4" s="52"/>
      <c r="SBJ4" s="52"/>
      <c r="SBK4" s="52"/>
      <c r="SBL4" s="52"/>
      <c r="SBM4" s="52"/>
      <c r="SBN4" s="52"/>
      <c r="SBO4" s="52"/>
      <c r="SBP4" s="52"/>
      <c r="SBQ4" s="52"/>
      <c r="SBR4" s="52"/>
      <c r="SBS4" s="52"/>
      <c r="SBT4" s="52"/>
      <c r="SBU4" s="52"/>
      <c r="SBV4" s="52"/>
      <c r="SBW4" s="52"/>
      <c r="SBX4" s="52"/>
      <c r="SBY4" s="52"/>
      <c r="SBZ4" s="52"/>
      <c r="SCA4" s="52"/>
      <c r="SCB4" s="52"/>
      <c r="SCC4" s="52"/>
      <c r="SCD4" s="52"/>
      <c r="SCE4" s="52"/>
      <c r="SCF4" s="52"/>
      <c r="SCG4" s="52"/>
      <c r="SCH4" s="52"/>
      <c r="SCI4" s="52"/>
      <c r="SCJ4" s="52"/>
      <c r="SCK4" s="52"/>
      <c r="SCL4" s="52"/>
      <c r="SCM4" s="52"/>
      <c r="SCN4" s="52"/>
      <c r="SCO4" s="52"/>
      <c r="SCP4" s="52"/>
      <c r="SCQ4" s="52"/>
      <c r="SCR4" s="52"/>
      <c r="SCS4" s="52"/>
      <c r="SCT4" s="52"/>
      <c r="SCU4" s="52"/>
      <c r="SCV4" s="52"/>
      <c r="SCW4" s="52"/>
      <c r="SCX4" s="52"/>
      <c r="SCY4" s="52"/>
      <c r="SCZ4" s="52"/>
      <c r="SDA4" s="52"/>
      <c r="SDB4" s="52"/>
      <c r="SDC4" s="52"/>
      <c r="SDD4" s="52"/>
      <c r="SDE4" s="52"/>
      <c r="SDF4" s="52"/>
      <c r="SDG4" s="52"/>
      <c r="SDH4" s="52"/>
      <c r="SDI4" s="52"/>
      <c r="SDJ4" s="52"/>
      <c r="SDK4" s="52"/>
      <c r="SDL4" s="52"/>
      <c r="SDM4" s="52"/>
      <c r="SDN4" s="52"/>
      <c r="SDO4" s="52"/>
      <c r="SDP4" s="52"/>
      <c r="SDQ4" s="52"/>
      <c r="SDR4" s="52"/>
      <c r="SDS4" s="52"/>
      <c r="SDT4" s="52"/>
      <c r="SDU4" s="52"/>
      <c r="SDV4" s="52"/>
      <c r="SDW4" s="52"/>
      <c r="SDX4" s="52"/>
      <c r="SDY4" s="52"/>
      <c r="SDZ4" s="52"/>
      <c r="SEA4" s="52"/>
      <c r="SEB4" s="52"/>
      <c r="SEC4" s="52"/>
      <c r="SED4" s="52"/>
      <c r="SEE4" s="52"/>
      <c r="SEF4" s="52"/>
      <c r="SEG4" s="52"/>
      <c r="SEH4" s="52"/>
      <c r="SEI4" s="52"/>
      <c r="SEJ4" s="52"/>
      <c r="SEK4" s="52"/>
      <c r="SEL4" s="52"/>
      <c r="SEM4" s="52"/>
      <c r="SEN4" s="52"/>
      <c r="SEO4" s="52"/>
      <c r="SEP4" s="52"/>
      <c r="SEQ4" s="52"/>
      <c r="SER4" s="52"/>
      <c r="SES4" s="52"/>
      <c r="SET4" s="52"/>
      <c r="SEU4" s="52"/>
      <c r="SEV4" s="52"/>
      <c r="SEW4" s="52"/>
      <c r="SEX4" s="52"/>
      <c r="SEY4" s="52"/>
      <c r="SEZ4" s="52"/>
      <c r="SFA4" s="52"/>
      <c r="SFB4" s="52"/>
      <c r="SFC4" s="52"/>
      <c r="SFD4" s="52"/>
      <c r="SFE4" s="52"/>
      <c r="SFF4" s="52"/>
      <c r="SFG4" s="52"/>
      <c r="SFH4" s="52"/>
      <c r="SFI4" s="52"/>
      <c r="SFJ4" s="52"/>
      <c r="SFK4" s="52"/>
      <c r="SFL4" s="52"/>
      <c r="SFM4" s="52"/>
      <c r="SFN4" s="52"/>
      <c r="SFO4" s="52"/>
      <c r="SFP4" s="52"/>
      <c r="SFQ4" s="52"/>
      <c r="SFR4" s="52"/>
      <c r="SFS4" s="52"/>
      <c r="SFT4" s="52"/>
      <c r="SFU4" s="52"/>
      <c r="SFV4" s="52"/>
      <c r="SFW4" s="52"/>
      <c r="SFX4" s="52"/>
      <c r="SFY4" s="52"/>
      <c r="SFZ4" s="52"/>
      <c r="SGA4" s="52"/>
      <c r="SGB4" s="52"/>
      <c r="SGC4" s="52"/>
      <c r="SGD4" s="52"/>
      <c r="SGE4" s="52"/>
      <c r="SGF4" s="52"/>
      <c r="SGG4" s="52"/>
      <c r="SGH4" s="52"/>
      <c r="SGI4" s="52"/>
      <c r="SGJ4" s="52"/>
      <c r="SGK4" s="52"/>
      <c r="SGL4" s="52"/>
      <c r="SGM4" s="52"/>
      <c r="SGN4" s="52"/>
      <c r="SGO4" s="52"/>
      <c r="SGP4" s="52"/>
      <c r="SGQ4" s="52"/>
      <c r="SGR4" s="52"/>
      <c r="SGS4" s="52"/>
      <c r="SGT4" s="52"/>
      <c r="SGU4" s="52"/>
      <c r="SGV4" s="52"/>
      <c r="SGW4" s="52"/>
      <c r="SGX4" s="52"/>
      <c r="SGY4" s="52"/>
      <c r="SGZ4" s="52"/>
      <c r="SHA4" s="52"/>
      <c r="SHB4" s="52"/>
      <c r="SHC4" s="52"/>
      <c r="SHD4" s="52"/>
      <c r="SHE4" s="52"/>
      <c r="SHF4" s="52"/>
      <c r="SHG4" s="52"/>
      <c r="SHH4" s="52"/>
      <c r="SHI4" s="52"/>
      <c r="SHJ4" s="52"/>
      <c r="SHK4" s="52"/>
      <c r="SHL4" s="52"/>
      <c r="SHM4" s="52"/>
      <c r="SHN4" s="52"/>
      <c r="SHO4" s="52"/>
      <c r="SHP4" s="52"/>
      <c r="SHQ4" s="52"/>
      <c r="SHR4" s="52"/>
      <c r="SHS4" s="52"/>
      <c r="SHT4" s="52"/>
      <c r="SHU4" s="52"/>
      <c r="SHV4" s="52"/>
      <c r="SHW4" s="52"/>
      <c r="SHX4" s="52"/>
      <c r="SHY4" s="52"/>
      <c r="SHZ4" s="52"/>
      <c r="SIA4" s="52"/>
      <c r="SIB4" s="52"/>
      <c r="SIC4" s="52"/>
      <c r="SID4" s="52"/>
      <c r="SIE4" s="52"/>
      <c r="SIF4" s="52"/>
      <c r="SIG4" s="52"/>
      <c r="SIH4" s="52"/>
      <c r="SII4" s="52"/>
      <c r="SIJ4" s="52"/>
      <c r="SIK4" s="52"/>
      <c r="SIL4" s="52"/>
      <c r="SIM4" s="52"/>
      <c r="SIN4" s="52"/>
      <c r="SIO4" s="52"/>
      <c r="SIP4" s="52"/>
      <c r="SIQ4" s="52"/>
      <c r="SIR4" s="52"/>
      <c r="SIS4" s="52"/>
      <c r="SIT4" s="52"/>
      <c r="SIU4" s="52"/>
      <c r="SIV4" s="52"/>
      <c r="SIW4" s="52"/>
      <c r="SIX4" s="52"/>
      <c r="SIY4" s="52"/>
      <c r="SIZ4" s="52"/>
      <c r="SJA4" s="52"/>
      <c r="SJB4" s="52"/>
      <c r="SJC4" s="52"/>
      <c r="SJD4" s="52"/>
      <c r="SJE4" s="52"/>
      <c r="SJF4" s="52"/>
      <c r="SJG4" s="52"/>
      <c r="SJH4" s="52"/>
      <c r="SJI4" s="52"/>
      <c r="SJJ4" s="52"/>
      <c r="SJK4" s="52"/>
      <c r="SJL4" s="52"/>
      <c r="SJM4" s="52"/>
      <c r="SJN4" s="52"/>
      <c r="SJO4" s="52"/>
      <c r="SJP4" s="52"/>
      <c r="SJQ4" s="52"/>
      <c r="SJR4" s="52"/>
      <c r="SJS4" s="52"/>
      <c r="SJT4" s="52"/>
      <c r="SJU4" s="52"/>
      <c r="SJV4" s="52"/>
      <c r="SJW4" s="52"/>
      <c r="SJX4" s="52"/>
      <c r="SJY4" s="52"/>
      <c r="SJZ4" s="52"/>
      <c r="SKA4" s="52"/>
      <c r="SKB4" s="52"/>
      <c r="SKC4" s="52"/>
      <c r="SKD4" s="52"/>
      <c r="SKE4" s="52"/>
      <c r="SKF4" s="52"/>
      <c r="SKG4" s="52"/>
      <c r="SKH4" s="52"/>
      <c r="SKI4" s="52"/>
      <c r="SKJ4" s="52"/>
      <c r="SKK4" s="52"/>
      <c r="SKL4" s="52"/>
      <c r="SKM4" s="52"/>
      <c r="SKN4" s="52"/>
      <c r="SKO4" s="52"/>
      <c r="SKP4" s="52"/>
      <c r="SKQ4" s="52"/>
      <c r="SKR4" s="52"/>
      <c r="SKS4" s="52"/>
      <c r="SKT4" s="52"/>
      <c r="SKU4" s="52"/>
      <c r="SKV4" s="52"/>
      <c r="SKW4" s="52"/>
      <c r="SKX4" s="52"/>
      <c r="SKY4" s="52"/>
      <c r="SKZ4" s="52"/>
      <c r="SLA4" s="52"/>
      <c r="SLB4" s="52"/>
      <c r="SLC4" s="52"/>
      <c r="SLD4" s="52"/>
      <c r="SLE4" s="52"/>
      <c r="SLF4" s="52"/>
      <c r="SLG4" s="52"/>
      <c r="SLH4" s="52"/>
      <c r="SLI4" s="52"/>
      <c r="SLJ4" s="52"/>
      <c r="SLK4" s="52"/>
      <c r="SLL4" s="52"/>
      <c r="SLM4" s="52"/>
      <c r="SLN4" s="52"/>
      <c r="SLO4" s="52"/>
      <c r="SLP4" s="52"/>
      <c r="SLQ4" s="52"/>
      <c r="SLR4" s="52"/>
      <c r="SLS4" s="52"/>
      <c r="SLT4" s="52"/>
      <c r="SLU4" s="52"/>
      <c r="SLV4" s="52"/>
      <c r="SLW4" s="52"/>
      <c r="SLX4" s="52"/>
      <c r="SLY4" s="52"/>
      <c r="SLZ4" s="52"/>
      <c r="SMA4" s="52"/>
      <c r="SMB4" s="52"/>
      <c r="SMC4" s="52"/>
      <c r="SMD4" s="52"/>
      <c r="SME4" s="52"/>
      <c r="SMF4" s="52"/>
      <c r="SMG4" s="52"/>
      <c r="SMH4" s="52"/>
      <c r="SMI4" s="52"/>
      <c r="SMJ4" s="52"/>
      <c r="SMK4" s="52"/>
      <c r="SML4" s="52"/>
      <c r="SMM4" s="52"/>
      <c r="SMN4" s="52"/>
      <c r="SMO4" s="52"/>
      <c r="SMP4" s="52"/>
      <c r="SMQ4" s="52"/>
      <c r="SMR4" s="52"/>
      <c r="SMS4" s="52"/>
      <c r="SMT4" s="52"/>
      <c r="SMU4" s="52"/>
      <c r="SMV4" s="52"/>
      <c r="SMW4" s="52"/>
      <c r="SMX4" s="52"/>
      <c r="SMY4" s="52"/>
      <c r="SMZ4" s="52"/>
      <c r="SNA4" s="52"/>
      <c r="SNB4" s="52"/>
      <c r="SNC4" s="52"/>
      <c r="SND4" s="52"/>
      <c r="SNE4" s="52"/>
      <c r="SNF4" s="52"/>
      <c r="SNG4" s="52"/>
      <c r="SNH4" s="52"/>
      <c r="SNI4" s="52"/>
      <c r="SNJ4" s="52"/>
      <c r="SNK4" s="52"/>
      <c r="SNL4" s="52"/>
      <c r="SNM4" s="52"/>
      <c r="SNN4" s="52"/>
      <c r="SNO4" s="52"/>
      <c r="SNP4" s="52"/>
      <c r="SNQ4" s="52"/>
      <c r="SNR4" s="52"/>
      <c r="SNS4" s="52"/>
      <c r="SNT4" s="52"/>
      <c r="SNU4" s="52"/>
      <c r="SNV4" s="52"/>
      <c r="SNW4" s="52"/>
      <c r="SNX4" s="52"/>
      <c r="SNY4" s="52"/>
      <c r="SNZ4" s="52"/>
      <c r="SOA4" s="52"/>
      <c r="SOB4" s="52"/>
      <c r="SOC4" s="52"/>
      <c r="SOD4" s="52"/>
      <c r="SOE4" s="52"/>
      <c r="SOF4" s="52"/>
      <c r="SOG4" s="52"/>
      <c r="SOH4" s="52"/>
      <c r="SOI4" s="52"/>
      <c r="SOJ4" s="52"/>
      <c r="SOK4" s="52"/>
      <c r="SOL4" s="52"/>
      <c r="SOM4" s="52"/>
      <c r="SON4" s="52"/>
      <c r="SOO4" s="52"/>
      <c r="SOP4" s="52"/>
      <c r="SOQ4" s="52"/>
      <c r="SOR4" s="52"/>
      <c r="SOS4" s="52"/>
      <c r="SOT4" s="52"/>
      <c r="SOU4" s="52"/>
      <c r="SOV4" s="52"/>
      <c r="SOW4" s="52"/>
      <c r="SOX4" s="52"/>
      <c r="SOY4" s="52"/>
      <c r="SOZ4" s="52"/>
      <c r="SPA4" s="52"/>
      <c r="SPB4" s="52"/>
      <c r="SPC4" s="52"/>
      <c r="SPD4" s="52"/>
      <c r="SPE4" s="52"/>
      <c r="SPF4" s="52"/>
      <c r="SPG4" s="52"/>
      <c r="SPH4" s="52"/>
      <c r="SPI4" s="52"/>
      <c r="SPJ4" s="52"/>
      <c r="SPK4" s="52"/>
      <c r="SPL4" s="52"/>
      <c r="SPM4" s="52"/>
      <c r="SPN4" s="52"/>
      <c r="SPO4" s="52"/>
      <c r="SPP4" s="52"/>
      <c r="SPQ4" s="52"/>
      <c r="SPR4" s="52"/>
      <c r="SPS4" s="52"/>
      <c r="SPT4" s="52"/>
      <c r="SPU4" s="52"/>
      <c r="SPV4" s="52"/>
      <c r="SPW4" s="52"/>
      <c r="SPX4" s="52"/>
      <c r="SPY4" s="52"/>
      <c r="SPZ4" s="52"/>
      <c r="SQA4" s="52"/>
      <c r="SQB4" s="52"/>
      <c r="SQC4" s="52"/>
      <c r="SQD4" s="52"/>
      <c r="SQE4" s="52"/>
      <c r="SQF4" s="52"/>
      <c r="SQG4" s="52"/>
      <c r="SQH4" s="52"/>
      <c r="SQI4" s="52"/>
      <c r="SQJ4" s="52"/>
      <c r="SQK4" s="52"/>
      <c r="SQL4" s="52"/>
      <c r="SQM4" s="52"/>
      <c r="SQN4" s="52"/>
      <c r="SQO4" s="52"/>
      <c r="SQP4" s="52"/>
      <c r="SQQ4" s="52"/>
      <c r="SQR4" s="52"/>
      <c r="SQS4" s="52"/>
      <c r="SQT4" s="52"/>
      <c r="SQU4" s="52"/>
      <c r="SQV4" s="52"/>
      <c r="SQW4" s="52"/>
      <c r="SQX4" s="52"/>
      <c r="SQY4" s="52"/>
      <c r="SQZ4" s="52"/>
      <c r="SRA4" s="52"/>
      <c r="SRB4" s="52"/>
      <c r="SRC4" s="52"/>
      <c r="SRD4" s="52"/>
      <c r="SRE4" s="52"/>
      <c r="SRF4" s="52"/>
      <c r="SRG4" s="52"/>
      <c r="SRH4" s="52"/>
      <c r="SRI4" s="52"/>
      <c r="SRJ4" s="52"/>
      <c r="SRK4" s="52"/>
      <c r="SRL4" s="52"/>
      <c r="SRM4" s="52"/>
      <c r="SRN4" s="52"/>
      <c r="SRO4" s="52"/>
      <c r="SRP4" s="52"/>
      <c r="SRQ4" s="52"/>
      <c r="SRR4" s="52"/>
      <c r="SRS4" s="52"/>
      <c r="SRT4" s="52"/>
      <c r="SRU4" s="52"/>
      <c r="SRV4" s="52"/>
      <c r="SRW4" s="52"/>
      <c r="SRX4" s="52"/>
      <c r="SRY4" s="52"/>
      <c r="SRZ4" s="52"/>
      <c r="SSA4" s="52"/>
      <c r="SSB4" s="52"/>
      <c r="SSC4" s="52"/>
      <c r="SSD4" s="52"/>
      <c r="SSE4" s="52"/>
      <c r="SSF4" s="52"/>
      <c r="SSG4" s="52"/>
      <c r="SSH4" s="52"/>
      <c r="SSI4" s="52"/>
      <c r="SSJ4" s="52"/>
      <c r="SSK4" s="52"/>
      <c r="SSL4" s="52"/>
      <c r="SSM4" s="52"/>
      <c r="SSN4" s="52"/>
      <c r="SSO4" s="52"/>
      <c r="SSP4" s="52"/>
      <c r="SSQ4" s="52"/>
      <c r="SSR4" s="52"/>
      <c r="SSS4" s="52"/>
      <c r="SST4" s="52"/>
      <c r="SSU4" s="52"/>
      <c r="SSV4" s="52"/>
      <c r="SSW4" s="52"/>
      <c r="SSX4" s="52"/>
      <c r="SSY4" s="52"/>
      <c r="SSZ4" s="52"/>
      <c r="STA4" s="52"/>
      <c r="STB4" s="52"/>
      <c r="STC4" s="52"/>
      <c r="STD4" s="52"/>
      <c r="STE4" s="52"/>
      <c r="STF4" s="52"/>
      <c r="STG4" s="52"/>
      <c r="STH4" s="52"/>
      <c r="STI4" s="52"/>
      <c r="STJ4" s="52"/>
      <c r="STK4" s="52"/>
      <c r="STL4" s="52"/>
      <c r="STM4" s="52"/>
      <c r="STN4" s="52"/>
      <c r="STO4" s="52"/>
      <c r="STP4" s="52"/>
      <c r="STQ4" s="52"/>
      <c r="STR4" s="52"/>
      <c r="STS4" s="52"/>
      <c r="STT4" s="52"/>
      <c r="STU4" s="52"/>
      <c r="STV4" s="52"/>
      <c r="STW4" s="52"/>
      <c r="STX4" s="52"/>
      <c r="STY4" s="52"/>
      <c r="STZ4" s="52"/>
      <c r="SUA4" s="52"/>
      <c r="SUB4" s="52"/>
      <c r="SUC4" s="52"/>
      <c r="SUD4" s="52"/>
      <c r="SUE4" s="52"/>
      <c r="SUF4" s="52"/>
      <c r="SUG4" s="52"/>
      <c r="SUH4" s="52"/>
      <c r="SUI4" s="52"/>
      <c r="SUJ4" s="52"/>
      <c r="SUK4" s="52"/>
      <c r="SUL4" s="52"/>
      <c r="SUM4" s="52"/>
      <c r="SUN4" s="52"/>
      <c r="SUO4" s="52"/>
      <c r="SUP4" s="52"/>
      <c r="SUQ4" s="52"/>
      <c r="SUR4" s="52"/>
      <c r="SUS4" s="52"/>
      <c r="SUT4" s="52"/>
      <c r="SUU4" s="52"/>
      <c r="SUV4" s="52"/>
      <c r="SUW4" s="52"/>
      <c r="SUX4" s="52"/>
      <c r="SUY4" s="52"/>
      <c r="SUZ4" s="52"/>
      <c r="SVA4" s="52"/>
      <c r="SVB4" s="52"/>
      <c r="SVC4" s="52"/>
      <c r="SVD4" s="52"/>
      <c r="SVE4" s="52"/>
      <c r="SVF4" s="52"/>
      <c r="SVG4" s="52"/>
      <c r="SVH4" s="52"/>
      <c r="SVI4" s="52"/>
      <c r="SVJ4" s="52"/>
      <c r="SVK4" s="52"/>
      <c r="SVL4" s="52"/>
      <c r="SVM4" s="52"/>
      <c r="SVN4" s="52"/>
      <c r="SVO4" s="52"/>
      <c r="SVP4" s="52"/>
      <c r="SVQ4" s="52"/>
      <c r="SVR4" s="52"/>
      <c r="SVS4" s="52"/>
      <c r="SVT4" s="52"/>
      <c r="SVU4" s="52"/>
      <c r="SVV4" s="52"/>
      <c r="SVW4" s="52"/>
      <c r="SVX4" s="52"/>
      <c r="SVY4" s="52"/>
      <c r="SVZ4" s="52"/>
      <c r="SWA4" s="52"/>
      <c r="SWB4" s="52"/>
      <c r="SWC4" s="52"/>
      <c r="SWD4" s="52"/>
      <c r="SWE4" s="52"/>
      <c r="SWF4" s="52"/>
      <c r="SWG4" s="52"/>
      <c r="SWH4" s="52"/>
      <c r="SWI4" s="52"/>
      <c r="SWJ4" s="52"/>
      <c r="SWK4" s="52"/>
      <c r="SWL4" s="52"/>
      <c r="SWM4" s="52"/>
      <c r="SWN4" s="52"/>
      <c r="SWO4" s="52"/>
      <c r="SWP4" s="52"/>
      <c r="SWQ4" s="52"/>
      <c r="SWR4" s="52"/>
      <c r="SWS4" s="52"/>
      <c r="SWT4" s="52"/>
      <c r="SWU4" s="52"/>
      <c r="SWV4" s="52"/>
      <c r="SWW4" s="52"/>
      <c r="SWX4" s="52"/>
      <c r="SWY4" s="52"/>
      <c r="SWZ4" s="52"/>
      <c r="SXA4" s="52"/>
      <c r="SXB4" s="52"/>
      <c r="SXC4" s="52"/>
      <c r="SXD4" s="52"/>
      <c r="SXE4" s="52"/>
      <c r="SXF4" s="52"/>
      <c r="SXG4" s="52"/>
      <c r="SXH4" s="52"/>
      <c r="SXI4" s="52"/>
      <c r="SXJ4" s="52"/>
      <c r="SXK4" s="52"/>
      <c r="SXL4" s="52"/>
      <c r="SXM4" s="52"/>
      <c r="SXN4" s="52"/>
      <c r="SXO4" s="52"/>
      <c r="SXP4" s="52"/>
      <c r="SXQ4" s="52"/>
      <c r="SXR4" s="52"/>
      <c r="SXS4" s="52"/>
      <c r="SXT4" s="52"/>
      <c r="SXU4" s="52"/>
      <c r="SXV4" s="52"/>
      <c r="SXW4" s="52"/>
      <c r="SXX4" s="52"/>
      <c r="SXY4" s="52"/>
      <c r="SXZ4" s="52"/>
      <c r="SYA4" s="52"/>
      <c r="SYB4" s="52"/>
      <c r="SYC4" s="52"/>
      <c r="SYD4" s="52"/>
      <c r="SYE4" s="52"/>
      <c r="SYF4" s="52"/>
      <c r="SYG4" s="52"/>
      <c r="SYH4" s="52"/>
      <c r="SYI4" s="52"/>
      <c r="SYJ4" s="52"/>
      <c r="SYK4" s="52"/>
      <c r="SYL4" s="52"/>
      <c r="SYM4" s="52"/>
      <c r="SYN4" s="52"/>
      <c r="SYO4" s="52"/>
      <c r="SYP4" s="52"/>
      <c r="SYQ4" s="52"/>
      <c r="SYR4" s="52"/>
      <c r="SYS4" s="52"/>
      <c r="SYT4" s="52"/>
      <c r="SYU4" s="52"/>
      <c r="SYV4" s="52"/>
      <c r="SYW4" s="52"/>
      <c r="SYX4" s="52"/>
      <c r="SYY4" s="52"/>
      <c r="SYZ4" s="52"/>
      <c r="SZA4" s="52"/>
      <c r="SZB4" s="52"/>
      <c r="SZC4" s="52"/>
      <c r="SZD4" s="52"/>
      <c r="SZE4" s="52"/>
      <c r="SZF4" s="52"/>
      <c r="SZG4" s="52"/>
      <c r="SZH4" s="52"/>
      <c r="SZI4" s="52"/>
      <c r="SZJ4" s="52"/>
      <c r="SZK4" s="52"/>
      <c r="SZL4" s="52"/>
      <c r="SZM4" s="52"/>
      <c r="SZN4" s="52"/>
      <c r="SZO4" s="52"/>
      <c r="SZP4" s="52"/>
      <c r="SZQ4" s="52"/>
      <c r="SZR4" s="52"/>
      <c r="SZS4" s="52"/>
      <c r="SZT4" s="52"/>
      <c r="SZU4" s="52"/>
      <c r="SZV4" s="52"/>
      <c r="SZW4" s="52"/>
      <c r="SZX4" s="52"/>
      <c r="SZY4" s="52"/>
      <c r="SZZ4" s="52"/>
      <c r="TAA4" s="52"/>
      <c r="TAB4" s="52"/>
      <c r="TAC4" s="52"/>
      <c r="TAD4" s="52"/>
      <c r="TAE4" s="52"/>
      <c r="TAF4" s="52"/>
      <c r="TAG4" s="52"/>
      <c r="TAH4" s="52"/>
      <c r="TAI4" s="52"/>
      <c r="TAJ4" s="52"/>
      <c r="TAK4" s="52"/>
      <c r="TAL4" s="52"/>
      <c r="TAM4" s="52"/>
      <c r="TAN4" s="52"/>
      <c r="TAO4" s="52"/>
      <c r="TAP4" s="52"/>
      <c r="TAQ4" s="52"/>
      <c r="TAR4" s="52"/>
      <c r="TAS4" s="52"/>
      <c r="TAT4" s="52"/>
      <c r="TAU4" s="52"/>
      <c r="TAV4" s="52"/>
      <c r="TAW4" s="52"/>
      <c r="TAX4" s="52"/>
      <c r="TAY4" s="52"/>
      <c r="TAZ4" s="52"/>
      <c r="TBA4" s="52"/>
      <c r="TBB4" s="52"/>
      <c r="TBC4" s="52"/>
      <c r="TBD4" s="52"/>
      <c r="TBE4" s="52"/>
      <c r="TBF4" s="52"/>
      <c r="TBG4" s="52"/>
      <c r="TBH4" s="52"/>
      <c r="TBI4" s="52"/>
      <c r="TBJ4" s="52"/>
      <c r="TBK4" s="52"/>
      <c r="TBL4" s="52"/>
      <c r="TBM4" s="52"/>
      <c r="TBN4" s="52"/>
      <c r="TBO4" s="52"/>
      <c r="TBP4" s="52"/>
      <c r="TBQ4" s="52"/>
      <c r="TBR4" s="52"/>
      <c r="TBS4" s="52"/>
      <c r="TBT4" s="52"/>
      <c r="TBU4" s="52"/>
      <c r="TBV4" s="52"/>
      <c r="TBW4" s="52"/>
      <c r="TBX4" s="52"/>
      <c r="TBY4" s="52"/>
      <c r="TBZ4" s="52"/>
      <c r="TCA4" s="52"/>
      <c r="TCB4" s="52"/>
      <c r="TCC4" s="52"/>
      <c r="TCD4" s="52"/>
      <c r="TCE4" s="52"/>
      <c r="TCF4" s="52"/>
      <c r="TCG4" s="52"/>
      <c r="TCH4" s="52"/>
      <c r="TCI4" s="52"/>
      <c r="TCJ4" s="52"/>
      <c r="TCK4" s="52"/>
      <c r="TCL4" s="52"/>
      <c r="TCM4" s="52"/>
      <c r="TCN4" s="52"/>
      <c r="TCO4" s="52"/>
      <c r="TCP4" s="52"/>
      <c r="TCQ4" s="52"/>
      <c r="TCR4" s="52"/>
      <c r="TCS4" s="52"/>
      <c r="TCT4" s="52"/>
      <c r="TCU4" s="52"/>
      <c r="TCV4" s="52"/>
      <c r="TCW4" s="52"/>
      <c r="TCX4" s="52"/>
      <c r="TCY4" s="52"/>
      <c r="TCZ4" s="52"/>
      <c r="TDA4" s="52"/>
      <c r="TDB4" s="52"/>
      <c r="TDC4" s="52"/>
      <c r="TDD4" s="52"/>
      <c r="TDE4" s="52"/>
      <c r="TDF4" s="52"/>
      <c r="TDG4" s="52"/>
      <c r="TDH4" s="52"/>
      <c r="TDI4" s="52"/>
      <c r="TDJ4" s="52"/>
      <c r="TDK4" s="52"/>
      <c r="TDL4" s="52"/>
      <c r="TDM4" s="52"/>
      <c r="TDN4" s="52"/>
      <c r="TDO4" s="52"/>
      <c r="TDP4" s="52"/>
      <c r="TDQ4" s="52"/>
      <c r="TDR4" s="52"/>
      <c r="TDS4" s="52"/>
      <c r="TDT4" s="52"/>
      <c r="TDU4" s="52"/>
      <c r="TDV4" s="52"/>
      <c r="TDW4" s="52"/>
      <c r="TDX4" s="52"/>
      <c r="TDY4" s="52"/>
      <c r="TDZ4" s="52"/>
      <c r="TEA4" s="52"/>
      <c r="TEB4" s="52"/>
      <c r="TEC4" s="52"/>
      <c r="TED4" s="52"/>
      <c r="TEE4" s="52"/>
      <c r="TEF4" s="52"/>
      <c r="TEG4" s="52"/>
      <c r="TEH4" s="52"/>
      <c r="TEI4" s="52"/>
      <c r="TEJ4" s="52"/>
      <c r="TEK4" s="52"/>
      <c r="TEL4" s="52"/>
      <c r="TEM4" s="52"/>
      <c r="TEN4" s="52"/>
      <c r="TEO4" s="52"/>
      <c r="TEP4" s="52"/>
      <c r="TEQ4" s="52"/>
      <c r="TER4" s="52"/>
      <c r="TES4" s="52"/>
      <c r="TET4" s="52"/>
      <c r="TEU4" s="52"/>
      <c r="TEV4" s="52"/>
      <c r="TEW4" s="52"/>
      <c r="TEX4" s="52"/>
      <c r="TEY4" s="52"/>
      <c r="TEZ4" s="52"/>
      <c r="TFA4" s="52"/>
      <c r="TFB4" s="52"/>
      <c r="TFC4" s="52"/>
      <c r="TFD4" s="52"/>
      <c r="TFE4" s="52"/>
      <c r="TFF4" s="52"/>
      <c r="TFG4" s="52"/>
      <c r="TFH4" s="52"/>
      <c r="TFI4" s="52"/>
      <c r="TFJ4" s="52"/>
      <c r="TFK4" s="52"/>
      <c r="TFL4" s="52"/>
      <c r="TFM4" s="52"/>
      <c r="TFN4" s="52"/>
      <c r="TFO4" s="52"/>
      <c r="TFP4" s="52"/>
      <c r="TFQ4" s="52"/>
      <c r="TFR4" s="52"/>
      <c r="TFS4" s="52"/>
      <c r="TFT4" s="52"/>
      <c r="TFU4" s="52"/>
      <c r="TFV4" s="52"/>
      <c r="TFW4" s="52"/>
      <c r="TFX4" s="52"/>
      <c r="TFY4" s="52"/>
      <c r="TFZ4" s="52"/>
      <c r="TGA4" s="52"/>
      <c r="TGB4" s="52"/>
      <c r="TGC4" s="52"/>
      <c r="TGD4" s="52"/>
      <c r="TGE4" s="52"/>
      <c r="TGF4" s="52"/>
      <c r="TGG4" s="52"/>
      <c r="TGH4" s="52"/>
      <c r="TGI4" s="52"/>
      <c r="TGJ4" s="52"/>
      <c r="TGK4" s="52"/>
      <c r="TGL4" s="52"/>
      <c r="TGM4" s="52"/>
      <c r="TGN4" s="52"/>
      <c r="TGO4" s="52"/>
      <c r="TGP4" s="52"/>
      <c r="TGQ4" s="52"/>
      <c r="TGR4" s="52"/>
      <c r="TGS4" s="52"/>
      <c r="TGT4" s="52"/>
      <c r="TGU4" s="52"/>
      <c r="TGV4" s="52"/>
      <c r="TGW4" s="52"/>
      <c r="TGX4" s="52"/>
      <c r="TGY4" s="52"/>
      <c r="TGZ4" s="52"/>
      <c r="THA4" s="52"/>
      <c r="THB4" s="52"/>
      <c r="THC4" s="52"/>
      <c r="THD4" s="52"/>
      <c r="THE4" s="52"/>
      <c r="THF4" s="52"/>
      <c r="THG4" s="52"/>
      <c r="THH4" s="52"/>
      <c r="THI4" s="52"/>
      <c r="THJ4" s="52"/>
      <c r="THK4" s="52"/>
      <c r="THL4" s="52"/>
      <c r="THM4" s="52"/>
      <c r="THN4" s="52"/>
      <c r="THO4" s="52"/>
      <c r="THP4" s="52"/>
      <c r="THQ4" s="52"/>
      <c r="THR4" s="52"/>
      <c r="THS4" s="52"/>
      <c r="THT4" s="52"/>
      <c r="THU4" s="52"/>
      <c r="THV4" s="52"/>
      <c r="THW4" s="52"/>
      <c r="THX4" s="52"/>
      <c r="THY4" s="52"/>
      <c r="THZ4" s="52"/>
      <c r="TIA4" s="52"/>
      <c r="TIB4" s="52"/>
      <c r="TIC4" s="52"/>
      <c r="TID4" s="52"/>
      <c r="TIE4" s="52"/>
      <c r="TIF4" s="52"/>
      <c r="TIG4" s="52"/>
      <c r="TIH4" s="52"/>
      <c r="TII4" s="52"/>
      <c r="TIJ4" s="52"/>
      <c r="TIK4" s="52"/>
      <c r="TIL4" s="52"/>
      <c r="TIM4" s="52"/>
      <c r="TIN4" s="52"/>
      <c r="TIO4" s="52"/>
      <c r="TIP4" s="52"/>
      <c r="TIQ4" s="52"/>
      <c r="TIR4" s="52"/>
      <c r="TIS4" s="52"/>
      <c r="TIT4" s="52"/>
      <c r="TIU4" s="52"/>
      <c r="TIV4" s="52"/>
      <c r="TIW4" s="52"/>
      <c r="TIX4" s="52"/>
      <c r="TIY4" s="52"/>
      <c r="TIZ4" s="52"/>
      <c r="TJA4" s="52"/>
      <c r="TJB4" s="52"/>
      <c r="TJC4" s="52"/>
      <c r="TJD4" s="52"/>
      <c r="TJE4" s="52"/>
      <c r="TJF4" s="52"/>
      <c r="TJG4" s="52"/>
      <c r="TJH4" s="52"/>
      <c r="TJI4" s="52"/>
      <c r="TJJ4" s="52"/>
      <c r="TJK4" s="52"/>
      <c r="TJL4" s="52"/>
      <c r="TJM4" s="52"/>
      <c r="TJN4" s="52"/>
      <c r="TJO4" s="52"/>
      <c r="TJP4" s="52"/>
      <c r="TJQ4" s="52"/>
      <c r="TJR4" s="52"/>
      <c r="TJS4" s="52"/>
      <c r="TJT4" s="52"/>
      <c r="TJU4" s="52"/>
      <c r="TJV4" s="52"/>
      <c r="TJW4" s="52"/>
      <c r="TJX4" s="52"/>
      <c r="TJY4" s="52"/>
      <c r="TJZ4" s="52"/>
      <c r="TKA4" s="52"/>
      <c r="TKB4" s="52"/>
      <c r="TKC4" s="52"/>
      <c r="TKD4" s="52"/>
      <c r="TKE4" s="52"/>
      <c r="TKF4" s="52"/>
      <c r="TKG4" s="52"/>
      <c r="TKH4" s="52"/>
      <c r="TKI4" s="52"/>
      <c r="TKJ4" s="52"/>
      <c r="TKK4" s="52"/>
      <c r="TKL4" s="52"/>
      <c r="TKM4" s="52"/>
      <c r="TKN4" s="52"/>
      <c r="TKO4" s="52"/>
      <c r="TKP4" s="52"/>
      <c r="TKQ4" s="52"/>
      <c r="TKR4" s="52"/>
      <c r="TKS4" s="52"/>
      <c r="TKT4" s="52"/>
      <c r="TKU4" s="52"/>
      <c r="TKV4" s="52"/>
      <c r="TKW4" s="52"/>
      <c r="TKX4" s="52"/>
      <c r="TKY4" s="52"/>
      <c r="TKZ4" s="52"/>
      <c r="TLA4" s="52"/>
      <c r="TLB4" s="52"/>
      <c r="TLC4" s="52"/>
      <c r="TLD4" s="52"/>
      <c r="TLE4" s="52"/>
      <c r="TLF4" s="52"/>
      <c r="TLG4" s="52"/>
      <c r="TLH4" s="52"/>
      <c r="TLI4" s="52"/>
      <c r="TLJ4" s="52"/>
      <c r="TLK4" s="52"/>
      <c r="TLL4" s="52"/>
      <c r="TLM4" s="52"/>
      <c r="TLN4" s="52"/>
      <c r="TLO4" s="52"/>
      <c r="TLP4" s="52"/>
      <c r="TLQ4" s="52"/>
      <c r="TLR4" s="52"/>
      <c r="TLS4" s="52"/>
      <c r="TLT4" s="52"/>
      <c r="TLU4" s="52"/>
      <c r="TLV4" s="52"/>
      <c r="TLW4" s="52"/>
      <c r="TLX4" s="52"/>
      <c r="TLY4" s="52"/>
      <c r="TLZ4" s="52"/>
      <c r="TMA4" s="52"/>
      <c r="TMB4" s="52"/>
      <c r="TMC4" s="52"/>
      <c r="TMD4" s="52"/>
      <c r="TME4" s="52"/>
      <c r="TMF4" s="52"/>
      <c r="TMG4" s="52"/>
      <c r="TMH4" s="52"/>
      <c r="TMI4" s="52"/>
      <c r="TMJ4" s="52"/>
      <c r="TMK4" s="52"/>
      <c r="TML4" s="52"/>
      <c r="TMM4" s="52"/>
      <c r="TMN4" s="52"/>
      <c r="TMO4" s="52"/>
      <c r="TMP4" s="52"/>
      <c r="TMQ4" s="52"/>
      <c r="TMR4" s="52"/>
      <c r="TMS4" s="52"/>
      <c r="TMT4" s="52"/>
      <c r="TMU4" s="52"/>
      <c r="TMV4" s="52"/>
      <c r="TMW4" s="52"/>
      <c r="TMX4" s="52"/>
      <c r="TMY4" s="52"/>
      <c r="TMZ4" s="52"/>
      <c r="TNA4" s="52"/>
      <c r="TNB4" s="52"/>
      <c r="TNC4" s="52"/>
      <c r="TND4" s="52"/>
      <c r="TNE4" s="52"/>
      <c r="TNF4" s="52"/>
      <c r="TNG4" s="52"/>
      <c r="TNH4" s="52"/>
      <c r="TNI4" s="52"/>
      <c r="TNJ4" s="52"/>
      <c r="TNK4" s="52"/>
      <c r="TNL4" s="52"/>
      <c r="TNM4" s="52"/>
      <c r="TNN4" s="52"/>
      <c r="TNO4" s="52"/>
      <c r="TNP4" s="52"/>
      <c r="TNQ4" s="52"/>
      <c r="TNR4" s="52"/>
      <c r="TNS4" s="52"/>
      <c r="TNT4" s="52"/>
      <c r="TNU4" s="52"/>
      <c r="TNV4" s="52"/>
      <c r="TNW4" s="52"/>
      <c r="TNX4" s="52"/>
      <c r="TNY4" s="52"/>
      <c r="TNZ4" s="52"/>
      <c r="TOA4" s="52"/>
      <c r="TOB4" s="52"/>
      <c r="TOC4" s="52"/>
      <c r="TOD4" s="52"/>
      <c r="TOE4" s="52"/>
      <c r="TOF4" s="52"/>
      <c r="TOG4" s="52"/>
      <c r="TOH4" s="52"/>
      <c r="TOI4" s="52"/>
      <c r="TOJ4" s="52"/>
      <c r="TOK4" s="52"/>
      <c r="TOL4" s="52"/>
      <c r="TOM4" s="52"/>
      <c r="TON4" s="52"/>
      <c r="TOO4" s="52"/>
      <c r="TOP4" s="52"/>
      <c r="TOQ4" s="52"/>
      <c r="TOR4" s="52"/>
      <c r="TOS4" s="52"/>
      <c r="TOT4" s="52"/>
      <c r="TOU4" s="52"/>
      <c r="TOV4" s="52"/>
      <c r="TOW4" s="52"/>
      <c r="TOX4" s="52"/>
      <c r="TOY4" s="52"/>
      <c r="TOZ4" s="52"/>
      <c r="TPA4" s="52"/>
      <c r="TPB4" s="52"/>
      <c r="TPC4" s="52"/>
      <c r="TPD4" s="52"/>
      <c r="TPE4" s="52"/>
      <c r="TPF4" s="52"/>
      <c r="TPG4" s="52"/>
      <c r="TPH4" s="52"/>
      <c r="TPI4" s="52"/>
      <c r="TPJ4" s="52"/>
      <c r="TPK4" s="52"/>
      <c r="TPL4" s="52"/>
      <c r="TPM4" s="52"/>
      <c r="TPN4" s="52"/>
      <c r="TPO4" s="52"/>
      <c r="TPP4" s="52"/>
      <c r="TPQ4" s="52"/>
      <c r="TPR4" s="52"/>
      <c r="TPS4" s="52"/>
      <c r="TPT4" s="52"/>
      <c r="TPU4" s="52"/>
      <c r="TPV4" s="52"/>
      <c r="TPW4" s="52"/>
      <c r="TPX4" s="52"/>
      <c r="TPY4" s="52"/>
      <c r="TPZ4" s="52"/>
      <c r="TQA4" s="52"/>
      <c r="TQB4" s="52"/>
      <c r="TQC4" s="52"/>
      <c r="TQD4" s="52"/>
      <c r="TQE4" s="52"/>
      <c r="TQF4" s="52"/>
      <c r="TQG4" s="52"/>
      <c r="TQH4" s="52"/>
      <c r="TQI4" s="52"/>
      <c r="TQJ4" s="52"/>
      <c r="TQK4" s="52"/>
      <c r="TQL4" s="52"/>
      <c r="TQM4" s="52"/>
      <c r="TQN4" s="52"/>
      <c r="TQO4" s="52"/>
      <c r="TQP4" s="52"/>
      <c r="TQQ4" s="52"/>
      <c r="TQR4" s="52"/>
      <c r="TQS4" s="52"/>
      <c r="TQT4" s="52"/>
      <c r="TQU4" s="52"/>
      <c r="TQV4" s="52"/>
      <c r="TQW4" s="52"/>
      <c r="TQX4" s="52"/>
      <c r="TQY4" s="52"/>
      <c r="TQZ4" s="52"/>
      <c r="TRA4" s="52"/>
      <c r="TRB4" s="52"/>
      <c r="TRC4" s="52"/>
      <c r="TRD4" s="52"/>
      <c r="TRE4" s="52"/>
      <c r="TRF4" s="52"/>
      <c r="TRG4" s="52"/>
      <c r="TRH4" s="52"/>
      <c r="TRI4" s="52"/>
      <c r="TRJ4" s="52"/>
      <c r="TRK4" s="52"/>
      <c r="TRL4" s="52"/>
      <c r="TRM4" s="52"/>
      <c r="TRN4" s="52"/>
      <c r="TRO4" s="52"/>
      <c r="TRP4" s="52"/>
      <c r="TRQ4" s="52"/>
      <c r="TRR4" s="52"/>
      <c r="TRS4" s="52"/>
      <c r="TRT4" s="52"/>
      <c r="TRU4" s="52"/>
      <c r="TRV4" s="52"/>
      <c r="TRW4" s="52"/>
      <c r="TRX4" s="52"/>
      <c r="TRY4" s="52"/>
      <c r="TRZ4" s="52"/>
      <c r="TSA4" s="52"/>
      <c r="TSB4" s="52"/>
      <c r="TSC4" s="52"/>
      <c r="TSD4" s="52"/>
      <c r="TSE4" s="52"/>
      <c r="TSF4" s="52"/>
      <c r="TSG4" s="52"/>
      <c r="TSH4" s="52"/>
      <c r="TSI4" s="52"/>
      <c r="TSJ4" s="52"/>
      <c r="TSK4" s="52"/>
      <c r="TSL4" s="52"/>
      <c r="TSM4" s="52"/>
      <c r="TSN4" s="52"/>
      <c r="TSO4" s="52"/>
      <c r="TSP4" s="52"/>
      <c r="TSQ4" s="52"/>
      <c r="TSR4" s="52"/>
      <c r="TSS4" s="52"/>
      <c r="TST4" s="52"/>
      <c r="TSU4" s="52"/>
      <c r="TSV4" s="52"/>
      <c r="TSW4" s="52"/>
      <c r="TSX4" s="52"/>
      <c r="TSY4" s="52"/>
      <c r="TSZ4" s="52"/>
      <c r="TTA4" s="52"/>
      <c r="TTB4" s="52"/>
      <c r="TTC4" s="52"/>
      <c r="TTD4" s="52"/>
      <c r="TTE4" s="52"/>
      <c r="TTF4" s="52"/>
      <c r="TTG4" s="52"/>
      <c r="TTH4" s="52"/>
      <c r="TTI4" s="52"/>
      <c r="TTJ4" s="52"/>
      <c r="TTK4" s="52"/>
      <c r="TTL4" s="52"/>
      <c r="TTM4" s="52"/>
      <c r="TTN4" s="52"/>
      <c r="TTO4" s="52"/>
      <c r="TTP4" s="52"/>
      <c r="TTQ4" s="52"/>
      <c r="TTR4" s="52"/>
      <c r="TTS4" s="52"/>
      <c r="TTT4" s="52"/>
      <c r="TTU4" s="52"/>
      <c r="TTV4" s="52"/>
      <c r="TTW4" s="52"/>
      <c r="TTX4" s="52"/>
      <c r="TTY4" s="52"/>
      <c r="TTZ4" s="52"/>
      <c r="TUA4" s="52"/>
      <c r="TUB4" s="52"/>
      <c r="TUC4" s="52"/>
      <c r="TUD4" s="52"/>
      <c r="TUE4" s="52"/>
      <c r="TUF4" s="52"/>
      <c r="TUG4" s="52"/>
      <c r="TUH4" s="52"/>
      <c r="TUI4" s="52"/>
      <c r="TUJ4" s="52"/>
      <c r="TUK4" s="52"/>
      <c r="TUL4" s="52"/>
      <c r="TUM4" s="52"/>
      <c r="TUN4" s="52"/>
      <c r="TUO4" s="52"/>
      <c r="TUP4" s="52"/>
      <c r="TUQ4" s="52"/>
      <c r="TUR4" s="52"/>
      <c r="TUS4" s="52"/>
      <c r="TUT4" s="52"/>
      <c r="TUU4" s="52"/>
      <c r="TUV4" s="52"/>
      <c r="TUW4" s="52"/>
      <c r="TUX4" s="52"/>
      <c r="TUY4" s="52"/>
      <c r="TUZ4" s="52"/>
      <c r="TVA4" s="52"/>
      <c r="TVB4" s="52"/>
      <c r="TVC4" s="52"/>
      <c r="TVD4" s="52"/>
      <c r="TVE4" s="52"/>
      <c r="TVF4" s="52"/>
      <c r="TVG4" s="52"/>
      <c r="TVH4" s="52"/>
      <c r="TVI4" s="52"/>
      <c r="TVJ4" s="52"/>
      <c r="TVK4" s="52"/>
      <c r="TVL4" s="52"/>
      <c r="TVM4" s="52"/>
      <c r="TVN4" s="52"/>
      <c r="TVO4" s="52"/>
      <c r="TVP4" s="52"/>
      <c r="TVQ4" s="52"/>
      <c r="TVR4" s="52"/>
      <c r="TVS4" s="52"/>
      <c r="TVT4" s="52"/>
      <c r="TVU4" s="52"/>
      <c r="TVV4" s="52"/>
      <c r="TVW4" s="52"/>
      <c r="TVX4" s="52"/>
      <c r="TVY4" s="52"/>
      <c r="TVZ4" s="52"/>
      <c r="TWA4" s="52"/>
      <c r="TWB4" s="52"/>
      <c r="TWC4" s="52"/>
      <c r="TWD4" s="52"/>
      <c r="TWE4" s="52"/>
      <c r="TWF4" s="52"/>
      <c r="TWG4" s="52"/>
      <c r="TWH4" s="52"/>
      <c r="TWI4" s="52"/>
      <c r="TWJ4" s="52"/>
      <c r="TWK4" s="52"/>
      <c r="TWL4" s="52"/>
      <c r="TWM4" s="52"/>
      <c r="TWN4" s="52"/>
      <c r="TWO4" s="52"/>
      <c r="TWP4" s="52"/>
      <c r="TWQ4" s="52"/>
      <c r="TWR4" s="52"/>
      <c r="TWS4" s="52"/>
      <c r="TWT4" s="52"/>
      <c r="TWU4" s="52"/>
      <c r="TWV4" s="52"/>
      <c r="TWW4" s="52"/>
      <c r="TWX4" s="52"/>
      <c r="TWY4" s="52"/>
      <c r="TWZ4" s="52"/>
      <c r="TXA4" s="52"/>
      <c r="TXB4" s="52"/>
      <c r="TXC4" s="52"/>
      <c r="TXD4" s="52"/>
      <c r="TXE4" s="52"/>
      <c r="TXF4" s="52"/>
      <c r="TXG4" s="52"/>
      <c r="TXH4" s="52"/>
      <c r="TXI4" s="52"/>
      <c r="TXJ4" s="52"/>
      <c r="TXK4" s="52"/>
      <c r="TXL4" s="52"/>
      <c r="TXM4" s="52"/>
      <c r="TXN4" s="52"/>
      <c r="TXO4" s="52"/>
      <c r="TXP4" s="52"/>
      <c r="TXQ4" s="52"/>
      <c r="TXR4" s="52"/>
      <c r="TXS4" s="52"/>
      <c r="TXT4" s="52"/>
      <c r="TXU4" s="52"/>
      <c r="TXV4" s="52"/>
      <c r="TXW4" s="52"/>
      <c r="TXX4" s="52"/>
      <c r="TXY4" s="52"/>
      <c r="TXZ4" s="52"/>
      <c r="TYA4" s="52"/>
      <c r="TYB4" s="52"/>
      <c r="TYC4" s="52"/>
      <c r="TYD4" s="52"/>
      <c r="TYE4" s="52"/>
      <c r="TYF4" s="52"/>
      <c r="TYG4" s="52"/>
      <c r="TYH4" s="52"/>
      <c r="TYI4" s="52"/>
      <c r="TYJ4" s="52"/>
      <c r="TYK4" s="52"/>
      <c r="TYL4" s="52"/>
      <c r="TYM4" s="52"/>
      <c r="TYN4" s="52"/>
      <c r="TYO4" s="52"/>
      <c r="TYP4" s="52"/>
      <c r="TYQ4" s="52"/>
      <c r="TYR4" s="52"/>
      <c r="TYS4" s="52"/>
      <c r="TYT4" s="52"/>
      <c r="TYU4" s="52"/>
      <c r="TYV4" s="52"/>
      <c r="TYW4" s="52"/>
      <c r="TYX4" s="52"/>
      <c r="TYY4" s="52"/>
      <c r="TYZ4" s="52"/>
      <c r="TZA4" s="52"/>
      <c r="TZB4" s="52"/>
      <c r="TZC4" s="52"/>
      <c r="TZD4" s="52"/>
      <c r="TZE4" s="52"/>
      <c r="TZF4" s="52"/>
      <c r="TZG4" s="52"/>
      <c r="TZH4" s="52"/>
      <c r="TZI4" s="52"/>
      <c r="TZJ4" s="52"/>
      <c r="TZK4" s="52"/>
      <c r="TZL4" s="52"/>
      <c r="TZM4" s="52"/>
      <c r="TZN4" s="52"/>
      <c r="TZO4" s="52"/>
      <c r="TZP4" s="52"/>
      <c r="TZQ4" s="52"/>
      <c r="TZR4" s="52"/>
      <c r="TZS4" s="52"/>
      <c r="TZT4" s="52"/>
      <c r="TZU4" s="52"/>
      <c r="TZV4" s="52"/>
      <c r="TZW4" s="52"/>
      <c r="TZX4" s="52"/>
      <c r="TZY4" s="52"/>
      <c r="TZZ4" s="52"/>
      <c r="UAA4" s="52"/>
      <c r="UAB4" s="52"/>
      <c r="UAC4" s="52"/>
      <c r="UAD4" s="52"/>
      <c r="UAE4" s="52"/>
      <c r="UAF4" s="52"/>
      <c r="UAG4" s="52"/>
      <c r="UAH4" s="52"/>
      <c r="UAI4" s="52"/>
      <c r="UAJ4" s="52"/>
      <c r="UAK4" s="52"/>
      <c r="UAL4" s="52"/>
      <c r="UAM4" s="52"/>
      <c r="UAN4" s="52"/>
      <c r="UAO4" s="52"/>
      <c r="UAP4" s="52"/>
      <c r="UAQ4" s="52"/>
      <c r="UAR4" s="52"/>
      <c r="UAS4" s="52"/>
      <c r="UAT4" s="52"/>
      <c r="UAU4" s="52"/>
      <c r="UAV4" s="52"/>
      <c r="UAW4" s="52"/>
      <c r="UAX4" s="52"/>
      <c r="UAY4" s="52"/>
      <c r="UAZ4" s="52"/>
      <c r="UBA4" s="52"/>
      <c r="UBB4" s="52"/>
      <c r="UBC4" s="52"/>
      <c r="UBD4" s="52"/>
      <c r="UBE4" s="52"/>
      <c r="UBF4" s="52"/>
      <c r="UBG4" s="52"/>
      <c r="UBH4" s="52"/>
      <c r="UBI4" s="52"/>
      <c r="UBJ4" s="52"/>
      <c r="UBK4" s="52"/>
      <c r="UBL4" s="52"/>
      <c r="UBM4" s="52"/>
      <c r="UBN4" s="52"/>
      <c r="UBO4" s="52"/>
      <c r="UBP4" s="52"/>
      <c r="UBQ4" s="52"/>
      <c r="UBR4" s="52"/>
      <c r="UBS4" s="52"/>
      <c r="UBT4" s="52"/>
      <c r="UBU4" s="52"/>
      <c r="UBV4" s="52"/>
      <c r="UBW4" s="52"/>
      <c r="UBX4" s="52"/>
      <c r="UBY4" s="52"/>
      <c r="UBZ4" s="52"/>
      <c r="UCA4" s="52"/>
      <c r="UCB4" s="52"/>
      <c r="UCC4" s="52"/>
      <c r="UCD4" s="52"/>
      <c r="UCE4" s="52"/>
      <c r="UCF4" s="52"/>
      <c r="UCG4" s="52"/>
      <c r="UCH4" s="52"/>
      <c r="UCI4" s="52"/>
      <c r="UCJ4" s="52"/>
      <c r="UCK4" s="52"/>
      <c r="UCL4" s="52"/>
      <c r="UCM4" s="52"/>
      <c r="UCN4" s="52"/>
      <c r="UCO4" s="52"/>
      <c r="UCP4" s="52"/>
      <c r="UCQ4" s="52"/>
      <c r="UCR4" s="52"/>
      <c r="UCS4" s="52"/>
      <c r="UCT4" s="52"/>
      <c r="UCU4" s="52"/>
      <c r="UCV4" s="52"/>
      <c r="UCW4" s="52"/>
      <c r="UCX4" s="52"/>
      <c r="UCY4" s="52"/>
      <c r="UCZ4" s="52"/>
      <c r="UDA4" s="52"/>
      <c r="UDB4" s="52"/>
      <c r="UDC4" s="52"/>
      <c r="UDD4" s="52"/>
      <c r="UDE4" s="52"/>
      <c r="UDF4" s="52"/>
      <c r="UDG4" s="52"/>
      <c r="UDH4" s="52"/>
      <c r="UDI4" s="52"/>
      <c r="UDJ4" s="52"/>
      <c r="UDK4" s="52"/>
      <c r="UDL4" s="52"/>
      <c r="UDM4" s="52"/>
      <c r="UDN4" s="52"/>
      <c r="UDO4" s="52"/>
      <c r="UDP4" s="52"/>
      <c r="UDQ4" s="52"/>
      <c r="UDR4" s="52"/>
      <c r="UDS4" s="52"/>
      <c r="UDT4" s="52"/>
      <c r="UDU4" s="52"/>
      <c r="UDV4" s="52"/>
      <c r="UDW4" s="52"/>
      <c r="UDX4" s="52"/>
      <c r="UDY4" s="52"/>
      <c r="UDZ4" s="52"/>
      <c r="UEA4" s="52"/>
      <c r="UEB4" s="52"/>
      <c r="UEC4" s="52"/>
      <c r="UED4" s="52"/>
      <c r="UEE4" s="52"/>
      <c r="UEF4" s="52"/>
      <c r="UEG4" s="52"/>
      <c r="UEH4" s="52"/>
      <c r="UEI4" s="52"/>
      <c r="UEJ4" s="52"/>
      <c r="UEK4" s="52"/>
      <c r="UEL4" s="52"/>
      <c r="UEM4" s="52"/>
      <c r="UEN4" s="52"/>
      <c r="UEO4" s="52"/>
      <c r="UEP4" s="52"/>
      <c r="UEQ4" s="52"/>
      <c r="UER4" s="52"/>
      <c r="UES4" s="52"/>
      <c r="UET4" s="52"/>
      <c r="UEU4" s="52"/>
      <c r="UEV4" s="52"/>
      <c r="UEW4" s="52"/>
      <c r="UEX4" s="52"/>
      <c r="UEY4" s="52"/>
      <c r="UEZ4" s="52"/>
      <c r="UFA4" s="52"/>
      <c r="UFB4" s="52"/>
      <c r="UFC4" s="52"/>
      <c r="UFD4" s="52"/>
      <c r="UFE4" s="52"/>
      <c r="UFF4" s="52"/>
      <c r="UFG4" s="52"/>
      <c r="UFH4" s="52"/>
      <c r="UFI4" s="52"/>
      <c r="UFJ4" s="52"/>
      <c r="UFK4" s="52"/>
      <c r="UFL4" s="52"/>
      <c r="UFM4" s="52"/>
      <c r="UFN4" s="52"/>
      <c r="UFO4" s="52"/>
      <c r="UFP4" s="52"/>
      <c r="UFQ4" s="52"/>
      <c r="UFR4" s="52"/>
      <c r="UFS4" s="52"/>
      <c r="UFT4" s="52"/>
      <c r="UFU4" s="52"/>
      <c r="UFV4" s="52"/>
      <c r="UFW4" s="52"/>
      <c r="UFX4" s="52"/>
      <c r="UFY4" s="52"/>
      <c r="UFZ4" s="52"/>
      <c r="UGA4" s="52"/>
      <c r="UGB4" s="52"/>
      <c r="UGC4" s="52"/>
      <c r="UGD4" s="52"/>
      <c r="UGE4" s="52"/>
      <c r="UGF4" s="52"/>
      <c r="UGG4" s="52"/>
      <c r="UGH4" s="52"/>
      <c r="UGI4" s="52"/>
      <c r="UGJ4" s="52"/>
      <c r="UGK4" s="52"/>
      <c r="UGL4" s="52"/>
      <c r="UGM4" s="52"/>
      <c r="UGN4" s="52"/>
      <c r="UGO4" s="52"/>
      <c r="UGP4" s="52"/>
      <c r="UGQ4" s="52"/>
      <c r="UGR4" s="52"/>
      <c r="UGS4" s="52"/>
      <c r="UGT4" s="52"/>
      <c r="UGU4" s="52"/>
      <c r="UGV4" s="52"/>
      <c r="UGW4" s="52"/>
      <c r="UGX4" s="52"/>
      <c r="UGY4" s="52"/>
      <c r="UGZ4" s="52"/>
      <c r="UHA4" s="52"/>
      <c r="UHB4" s="52"/>
      <c r="UHC4" s="52"/>
      <c r="UHD4" s="52"/>
      <c r="UHE4" s="52"/>
      <c r="UHF4" s="52"/>
      <c r="UHG4" s="52"/>
      <c r="UHH4" s="52"/>
      <c r="UHI4" s="52"/>
      <c r="UHJ4" s="52"/>
      <c r="UHK4" s="52"/>
      <c r="UHL4" s="52"/>
      <c r="UHM4" s="52"/>
      <c r="UHN4" s="52"/>
      <c r="UHO4" s="52"/>
      <c r="UHP4" s="52"/>
      <c r="UHQ4" s="52"/>
      <c r="UHR4" s="52"/>
      <c r="UHS4" s="52"/>
      <c r="UHT4" s="52"/>
      <c r="UHU4" s="52"/>
      <c r="UHV4" s="52"/>
      <c r="UHW4" s="52"/>
      <c r="UHX4" s="52"/>
      <c r="UHY4" s="52"/>
      <c r="UHZ4" s="52"/>
      <c r="UIA4" s="52"/>
      <c r="UIB4" s="52"/>
      <c r="UIC4" s="52"/>
      <c r="UID4" s="52"/>
      <c r="UIE4" s="52"/>
      <c r="UIF4" s="52"/>
      <c r="UIG4" s="52"/>
      <c r="UIH4" s="52"/>
      <c r="UII4" s="52"/>
      <c r="UIJ4" s="52"/>
      <c r="UIK4" s="52"/>
      <c r="UIL4" s="52"/>
      <c r="UIM4" s="52"/>
      <c r="UIN4" s="52"/>
      <c r="UIO4" s="52"/>
      <c r="UIP4" s="52"/>
      <c r="UIQ4" s="52"/>
      <c r="UIR4" s="52"/>
      <c r="UIS4" s="52"/>
      <c r="UIT4" s="52"/>
      <c r="UIU4" s="52"/>
      <c r="UIV4" s="52"/>
      <c r="UIW4" s="52"/>
      <c r="UIX4" s="52"/>
      <c r="UIY4" s="52"/>
      <c r="UIZ4" s="52"/>
      <c r="UJA4" s="52"/>
      <c r="UJB4" s="52"/>
      <c r="UJC4" s="52"/>
      <c r="UJD4" s="52"/>
      <c r="UJE4" s="52"/>
      <c r="UJF4" s="52"/>
      <c r="UJG4" s="52"/>
      <c r="UJH4" s="52"/>
      <c r="UJI4" s="52"/>
      <c r="UJJ4" s="52"/>
      <c r="UJK4" s="52"/>
      <c r="UJL4" s="52"/>
      <c r="UJM4" s="52"/>
      <c r="UJN4" s="52"/>
      <c r="UJO4" s="52"/>
      <c r="UJP4" s="52"/>
      <c r="UJQ4" s="52"/>
      <c r="UJR4" s="52"/>
      <c r="UJS4" s="52"/>
      <c r="UJT4" s="52"/>
      <c r="UJU4" s="52"/>
      <c r="UJV4" s="52"/>
      <c r="UJW4" s="52"/>
      <c r="UJX4" s="52"/>
      <c r="UJY4" s="52"/>
      <c r="UJZ4" s="52"/>
      <c r="UKA4" s="52"/>
      <c r="UKB4" s="52"/>
      <c r="UKC4" s="52"/>
      <c r="UKD4" s="52"/>
      <c r="UKE4" s="52"/>
      <c r="UKF4" s="52"/>
      <c r="UKG4" s="52"/>
      <c r="UKH4" s="52"/>
      <c r="UKI4" s="52"/>
      <c r="UKJ4" s="52"/>
      <c r="UKK4" s="52"/>
      <c r="UKL4" s="52"/>
      <c r="UKM4" s="52"/>
      <c r="UKN4" s="52"/>
      <c r="UKO4" s="52"/>
      <c r="UKP4" s="52"/>
      <c r="UKQ4" s="52"/>
      <c r="UKR4" s="52"/>
      <c r="UKS4" s="52"/>
      <c r="UKT4" s="52"/>
      <c r="UKU4" s="52"/>
      <c r="UKV4" s="52"/>
      <c r="UKW4" s="52"/>
      <c r="UKX4" s="52"/>
      <c r="UKY4" s="52"/>
      <c r="UKZ4" s="52"/>
      <c r="ULA4" s="52"/>
      <c r="ULB4" s="52"/>
      <c r="ULC4" s="52"/>
      <c r="ULD4" s="52"/>
      <c r="ULE4" s="52"/>
      <c r="ULF4" s="52"/>
      <c r="ULG4" s="52"/>
      <c r="ULH4" s="52"/>
      <c r="ULI4" s="52"/>
      <c r="ULJ4" s="52"/>
      <c r="ULK4" s="52"/>
      <c r="ULL4" s="52"/>
      <c r="ULM4" s="52"/>
      <c r="ULN4" s="52"/>
      <c r="ULO4" s="52"/>
      <c r="ULP4" s="52"/>
      <c r="ULQ4" s="52"/>
      <c r="ULR4" s="52"/>
      <c r="ULS4" s="52"/>
      <c r="ULT4" s="52"/>
      <c r="ULU4" s="52"/>
      <c r="ULV4" s="52"/>
      <c r="ULW4" s="52"/>
      <c r="ULX4" s="52"/>
      <c r="ULY4" s="52"/>
      <c r="ULZ4" s="52"/>
      <c r="UMA4" s="52"/>
      <c r="UMB4" s="52"/>
      <c r="UMC4" s="52"/>
      <c r="UMD4" s="52"/>
      <c r="UME4" s="52"/>
      <c r="UMF4" s="52"/>
      <c r="UMG4" s="52"/>
      <c r="UMH4" s="52"/>
      <c r="UMI4" s="52"/>
      <c r="UMJ4" s="52"/>
      <c r="UMK4" s="52"/>
      <c r="UML4" s="52"/>
      <c r="UMM4" s="52"/>
      <c r="UMN4" s="52"/>
      <c r="UMO4" s="52"/>
      <c r="UMP4" s="52"/>
      <c r="UMQ4" s="52"/>
      <c r="UMR4" s="52"/>
      <c r="UMS4" s="52"/>
      <c r="UMT4" s="52"/>
      <c r="UMU4" s="52"/>
      <c r="UMV4" s="52"/>
      <c r="UMW4" s="52"/>
      <c r="UMX4" s="52"/>
      <c r="UMY4" s="52"/>
      <c r="UMZ4" s="52"/>
      <c r="UNA4" s="52"/>
      <c r="UNB4" s="52"/>
      <c r="UNC4" s="52"/>
      <c r="UND4" s="52"/>
      <c r="UNE4" s="52"/>
      <c r="UNF4" s="52"/>
      <c r="UNG4" s="52"/>
      <c r="UNH4" s="52"/>
      <c r="UNI4" s="52"/>
      <c r="UNJ4" s="52"/>
      <c r="UNK4" s="52"/>
      <c r="UNL4" s="52"/>
      <c r="UNM4" s="52"/>
      <c r="UNN4" s="52"/>
      <c r="UNO4" s="52"/>
      <c r="UNP4" s="52"/>
      <c r="UNQ4" s="52"/>
      <c r="UNR4" s="52"/>
      <c r="UNS4" s="52"/>
      <c r="UNT4" s="52"/>
      <c r="UNU4" s="52"/>
      <c r="UNV4" s="52"/>
      <c r="UNW4" s="52"/>
      <c r="UNX4" s="52"/>
      <c r="UNY4" s="52"/>
      <c r="UNZ4" s="52"/>
      <c r="UOA4" s="52"/>
      <c r="UOB4" s="52"/>
      <c r="UOC4" s="52"/>
      <c r="UOD4" s="52"/>
      <c r="UOE4" s="52"/>
      <c r="UOF4" s="52"/>
      <c r="UOG4" s="52"/>
      <c r="UOH4" s="52"/>
      <c r="UOI4" s="52"/>
      <c r="UOJ4" s="52"/>
      <c r="UOK4" s="52"/>
      <c r="UOL4" s="52"/>
      <c r="UOM4" s="52"/>
      <c r="UON4" s="52"/>
      <c r="UOO4" s="52"/>
      <c r="UOP4" s="52"/>
      <c r="UOQ4" s="52"/>
      <c r="UOR4" s="52"/>
      <c r="UOS4" s="52"/>
      <c r="UOT4" s="52"/>
      <c r="UOU4" s="52"/>
      <c r="UOV4" s="52"/>
      <c r="UOW4" s="52"/>
      <c r="UOX4" s="52"/>
      <c r="UOY4" s="52"/>
      <c r="UOZ4" s="52"/>
      <c r="UPA4" s="52"/>
      <c r="UPB4" s="52"/>
      <c r="UPC4" s="52"/>
      <c r="UPD4" s="52"/>
      <c r="UPE4" s="52"/>
      <c r="UPF4" s="52"/>
      <c r="UPG4" s="52"/>
      <c r="UPH4" s="52"/>
      <c r="UPI4" s="52"/>
      <c r="UPJ4" s="52"/>
      <c r="UPK4" s="52"/>
      <c r="UPL4" s="52"/>
      <c r="UPM4" s="52"/>
      <c r="UPN4" s="52"/>
      <c r="UPO4" s="52"/>
      <c r="UPP4" s="52"/>
      <c r="UPQ4" s="52"/>
      <c r="UPR4" s="52"/>
      <c r="UPS4" s="52"/>
      <c r="UPT4" s="52"/>
      <c r="UPU4" s="52"/>
      <c r="UPV4" s="52"/>
      <c r="UPW4" s="52"/>
      <c r="UPX4" s="52"/>
      <c r="UPY4" s="52"/>
      <c r="UPZ4" s="52"/>
      <c r="UQA4" s="52"/>
      <c r="UQB4" s="52"/>
      <c r="UQC4" s="52"/>
      <c r="UQD4" s="52"/>
      <c r="UQE4" s="52"/>
      <c r="UQF4" s="52"/>
      <c r="UQG4" s="52"/>
      <c r="UQH4" s="52"/>
      <c r="UQI4" s="52"/>
      <c r="UQJ4" s="52"/>
      <c r="UQK4" s="52"/>
      <c r="UQL4" s="52"/>
      <c r="UQM4" s="52"/>
      <c r="UQN4" s="52"/>
      <c r="UQO4" s="52"/>
      <c r="UQP4" s="52"/>
      <c r="UQQ4" s="52"/>
      <c r="UQR4" s="52"/>
      <c r="UQS4" s="52"/>
      <c r="UQT4" s="52"/>
      <c r="UQU4" s="52"/>
      <c r="UQV4" s="52"/>
      <c r="UQW4" s="52"/>
      <c r="UQX4" s="52"/>
      <c r="UQY4" s="52"/>
      <c r="UQZ4" s="52"/>
      <c r="URA4" s="52"/>
      <c r="URB4" s="52"/>
      <c r="URC4" s="52"/>
      <c r="URD4" s="52"/>
      <c r="URE4" s="52"/>
      <c r="URF4" s="52"/>
      <c r="URG4" s="52"/>
      <c r="URH4" s="52"/>
      <c r="URI4" s="52"/>
      <c r="URJ4" s="52"/>
      <c r="URK4" s="52"/>
      <c r="URL4" s="52"/>
      <c r="URM4" s="52"/>
      <c r="URN4" s="52"/>
      <c r="URO4" s="52"/>
      <c r="URP4" s="52"/>
      <c r="URQ4" s="52"/>
      <c r="URR4" s="52"/>
      <c r="URS4" s="52"/>
      <c r="URT4" s="52"/>
      <c r="URU4" s="52"/>
      <c r="URV4" s="52"/>
      <c r="URW4" s="52"/>
      <c r="URX4" s="52"/>
      <c r="URY4" s="52"/>
      <c r="URZ4" s="52"/>
      <c r="USA4" s="52"/>
      <c r="USB4" s="52"/>
      <c r="USC4" s="52"/>
      <c r="USD4" s="52"/>
      <c r="USE4" s="52"/>
      <c r="USF4" s="52"/>
      <c r="USG4" s="52"/>
      <c r="USH4" s="52"/>
      <c r="USI4" s="52"/>
      <c r="USJ4" s="52"/>
      <c r="USK4" s="52"/>
      <c r="USL4" s="52"/>
      <c r="USM4" s="52"/>
      <c r="USN4" s="52"/>
      <c r="USO4" s="52"/>
      <c r="USP4" s="52"/>
      <c r="USQ4" s="52"/>
      <c r="USR4" s="52"/>
      <c r="USS4" s="52"/>
      <c r="UST4" s="52"/>
      <c r="USU4" s="52"/>
      <c r="USV4" s="52"/>
      <c r="USW4" s="52"/>
      <c r="USX4" s="52"/>
      <c r="USY4" s="52"/>
      <c r="USZ4" s="52"/>
      <c r="UTA4" s="52"/>
      <c r="UTB4" s="52"/>
      <c r="UTC4" s="52"/>
      <c r="UTD4" s="52"/>
      <c r="UTE4" s="52"/>
      <c r="UTF4" s="52"/>
      <c r="UTG4" s="52"/>
      <c r="UTH4" s="52"/>
      <c r="UTI4" s="52"/>
      <c r="UTJ4" s="52"/>
      <c r="UTK4" s="52"/>
      <c r="UTL4" s="52"/>
      <c r="UTM4" s="52"/>
      <c r="UTN4" s="52"/>
      <c r="UTO4" s="52"/>
      <c r="UTP4" s="52"/>
      <c r="UTQ4" s="52"/>
      <c r="UTR4" s="52"/>
      <c r="UTS4" s="52"/>
      <c r="UTT4" s="52"/>
      <c r="UTU4" s="52"/>
      <c r="UTV4" s="52"/>
      <c r="UTW4" s="52"/>
      <c r="UTX4" s="52"/>
      <c r="UTY4" s="52"/>
      <c r="UTZ4" s="52"/>
      <c r="UUA4" s="52"/>
      <c r="UUB4" s="52"/>
      <c r="UUC4" s="52"/>
      <c r="UUD4" s="52"/>
      <c r="UUE4" s="52"/>
      <c r="UUF4" s="52"/>
      <c r="UUG4" s="52"/>
      <c r="UUH4" s="52"/>
      <c r="UUI4" s="52"/>
      <c r="UUJ4" s="52"/>
      <c r="UUK4" s="52"/>
      <c r="UUL4" s="52"/>
      <c r="UUM4" s="52"/>
      <c r="UUN4" s="52"/>
      <c r="UUO4" s="52"/>
      <c r="UUP4" s="52"/>
      <c r="UUQ4" s="52"/>
      <c r="UUR4" s="52"/>
      <c r="UUS4" s="52"/>
      <c r="UUT4" s="52"/>
      <c r="UUU4" s="52"/>
      <c r="UUV4" s="52"/>
      <c r="UUW4" s="52"/>
      <c r="UUX4" s="52"/>
      <c r="UUY4" s="52"/>
      <c r="UUZ4" s="52"/>
      <c r="UVA4" s="52"/>
      <c r="UVB4" s="52"/>
      <c r="UVC4" s="52"/>
      <c r="UVD4" s="52"/>
      <c r="UVE4" s="52"/>
      <c r="UVF4" s="52"/>
      <c r="UVG4" s="52"/>
      <c r="UVH4" s="52"/>
      <c r="UVI4" s="52"/>
      <c r="UVJ4" s="52"/>
      <c r="UVK4" s="52"/>
      <c r="UVL4" s="52"/>
      <c r="UVM4" s="52"/>
      <c r="UVN4" s="52"/>
      <c r="UVO4" s="52"/>
      <c r="UVP4" s="52"/>
      <c r="UVQ4" s="52"/>
      <c r="UVR4" s="52"/>
      <c r="UVS4" s="52"/>
      <c r="UVT4" s="52"/>
      <c r="UVU4" s="52"/>
      <c r="UVV4" s="52"/>
      <c r="UVW4" s="52"/>
      <c r="UVX4" s="52"/>
      <c r="UVY4" s="52"/>
      <c r="UVZ4" s="52"/>
      <c r="UWA4" s="52"/>
      <c r="UWB4" s="52"/>
      <c r="UWC4" s="52"/>
      <c r="UWD4" s="52"/>
      <c r="UWE4" s="52"/>
      <c r="UWF4" s="52"/>
      <c r="UWG4" s="52"/>
      <c r="UWH4" s="52"/>
      <c r="UWI4" s="52"/>
      <c r="UWJ4" s="52"/>
      <c r="UWK4" s="52"/>
      <c r="UWL4" s="52"/>
      <c r="UWM4" s="52"/>
      <c r="UWN4" s="52"/>
      <c r="UWO4" s="52"/>
      <c r="UWP4" s="52"/>
      <c r="UWQ4" s="52"/>
      <c r="UWR4" s="52"/>
      <c r="UWS4" s="52"/>
      <c r="UWT4" s="52"/>
      <c r="UWU4" s="52"/>
      <c r="UWV4" s="52"/>
      <c r="UWW4" s="52"/>
      <c r="UWX4" s="52"/>
      <c r="UWY4" s="52"/>
      <c r="UWZ4" s="52"/>
      <c r="UXA4" s="52"/>
      <c r="UXB4" s="52"/>
      <c r="UXC4" s="52"/>
      <c r="UXD4" s="52"/>
      <c r="UXE4" s="52"/>
      <c r="UXF4" s="52"/>
      <c r="UXG4" s="52"/>
      <c r="UXH4" s="52"/>
      <c r="UXI4" s="52"/>
      <c r="UXJ4" s="52"/>
      <c r="UXK4" s="52"/>
      <c r="UXL4" s="52"/>
      <c r="UXM4" s="52"/>
      <c r="UXN4" s="52"/>
      <c r="UXO4" s="52"/>
      <c r="UXP4" s="52"/>
      <c r="UXQ4" s="52"/>
      <c r="UXR4" s="52"/>
      <c r="UXS4" s="52"/>
      <c r="UXT4" s="52"/>
      <c r="UXU4" s="52"/>
      <c r="UXV4" s="52"/>
      <c r="UXW4" s="52"/>
      <c r="UXX4" s="52"/>
      <c r="UXY4" s="52"/>
      <c r="UXZ4" s="52"/>
      <c r="UYA4" s="52"/>
      <c r="UYB4" s="52"/>
      <c r="UYC4" s="52"/>
      <c r="UYD4" s="52"/>
      <c r="UYE4" s="52"/>
      <c r="UYF4" s="52"/>
      <c r="UYG4" s="52"/>
      <c r="UYH4" s="52"/>
      <c r="UYI4" s="52"/>
      <c r="UYJ4" s="52"/>
      <c r="UYK4" s="52"/>
      <c r="UYL4" s="52"/>
      <c r="UYM4" s="52"/>
      <c r="UYN4" s="52"/>
      <c r="UYO4" s="52"/>
      <c r="UYP4" s="52"/>
      <c r="UYQ4" s="52"/>
      <c r="UYR4" s="52"/>
      <c r="UYS4" s="52"/>
      <c r="UYT4" s="52"/>
      <c r="UYU4" s="52"/>
      <c r="UYV4" s="52"/>
      <c r="UYW4" s="52"/>
      <c r="UYX4" s="52"/>
      <c r="UYY4" s="52"/>
      <c r="UYZ4" s="52"/>
      <c r="UZA4" s="52"/>
      <c r="UZB4" s="52"/>
      <c r="UZC4" s="52"/>
      <c r="UZD4" s="52"/>
      <c r="UZE4" s="52"/>
      <c r="UZF4" s="52"/>
      <c r="UZG4" s="52"/>
      <c r="UZH4" s="52"/>
      <c r="UZI4" s="52"/>
      <c r="UZJ4" s="52"/>
      <c r="UZK4" s="52"/>
      <c r="UZL4" s="52"/>
      <c r="UZM4" s="52"/>
      <c r="UZN4" s="52"/>
      <c r="UZO4" s="52"/>
      <c r="UZP4" s="52"/>
      <c r="UZQ4" s="52"/>
      <c r="UZR4" s="52"/>
      <c r="UZS4" s="52"/>
      <c r="UZT4" s="52"/>
      <c r="UZU4" s="52"/>
      <c r="UZV4" s="52"/>
      <c r="UZW4" s="52"/>
      <c r="UZX4" s="52"/>
      <c r="UZY4" s="52"/>
      <c r="UZZ4" s="52"/>
      <c r="VAA4" s="52"/>
      <c r="VAB4" s="52"/>
      <c r="VAC4" s="52"/>
      <c r="VAD4" s="52"/>
      <c r="VAE4" s="52"/>
      <c r="VAF4" s="52"/>
      <c r="VAG4" s="52"/>
      <c r="VAH4" s="52"/>
      <c r="VAI4" s="52"/>
      <c r="VAJ4" s="52"/>
      <c r="VAK4" s="52"/>
      <c r="VAL4" s="52"/>
      <c r="VAM4" s="52"/>
      <c r="VAN4" s="52"/>
      <c r="VAO4" s="52"/>
      <c r="VAP4" s="52"/>
      <c r="VAQ4" s="52"/>
      <c r="VAR4" s="52"/>
      <c r="VAS4" s="52"/>
      <c r="VAT4" s="52"/>
      <c r="VAU4" s="52"/>
      <c r="VAV4" s="52"/>
      <c r="VAW4" s="52"/>
      <c r="VAX4" s="52"/>
      <c r="VAY4" s="52"/>
      <c r="VAZ4" s="52"/>
      <c r="VBA4" s="52"/>
      <c r="VBB4" s="52"/>
      <c r="VBC4" s="52"/>
      <c r="VBD4" s="52"/>
      <c r="VBE4" s="52"/>
      <c r="VBF4" s="52"/>
      <c r="VBG4" s="52"/>
      <c r="VBH4" s="52"/>
      <c r="VBI4" s="52"/>
      <c r="VBJ4" s="52"/>
      <c r="VBK4" s="52"/>
      <c r="VBL4" s="52"/>
      <c r="VBM4" s="52"/>
      <c r="VBN4" s="52"/>
      <c r="VBO4" s="52"/>
      <c r="VBP4" s="52"/>
      <c r="VBQ4" s="52"/>
      <c r="VBR4" s="52"/>
      <c r="VBS4" s="52"/>
      <c r="VBT4" s="52"/>
      <c r="VBU4" s="52"/>
      <c r="VBV4" s="52"/>
      <c r="VBW4" s="52"/>
      <c r="VBX4" s="52"/>
      <c r="VBY4" s="52"/>
      <c r="VBZ4" s="52"/>
      <c r="VCA4" s="52"/>
      <c r="VCB4" s="52"/>
      <c r="VCC4" s="52"/>
      <c r="VCD4" s="52"/>
      <c r="VCE4" s="52"/>
      <c r="VCF4" s="52"/>
      <c r="VCG4" s="52"/>
      <c r="VCH4" s="52"/>
      <c r="VCI4" s="52"/>
      <c r="VCJ4" s="52"/>
      <c r="VCK4" s="52"/>
      <c r="VCL4" s="52"/>
      <c r="VCM4" s="52"/>
      <c r="VCN4" s="52"/>
      <c r="VCO4" s="52"/>
      <c r="VCP4" s="52"/>
      <c r="VCQ4" s="52"/>
      <c r="VCR4" s="52"/>
      <c r="VCS4" s="52"/>
      <c r="VCT4" s="52"/>
      <c r="VCU4" s="52"/>
      <c r="VCV4" s="52"/>
      <c r="VCW4" s="52"/>
      <c r="VCX4" s="52"/>
      <c r="VCY4" s="52"/>
      <c r="VCZ4" s="52"/>
      <c r="VDA4" s="52"/>
      <c r="VDB4" s="52"/>
      <c r="VDC4" s="52"/>
      <c r="VDD4" s="52"/>
      <c r="VDE4" s="52"/>
      <c r="VDF4" s="52"/>
      <c r="VDG4" s="52"/>
      <c r="VDH4" s="52"/>
      <c r="VDI4" s="52"/>
      <c r="VDJ4" s="52"/>
      <c r="VDK4" s="52"/>
      <c r="VDL4" s="52"/>
      <c r="VDM4" s="52"/>
      <c r="VDN4" s="52"/>
      <c r="VDO4" s="52"/>
      <c r="VDP4" s="52"/>
      <c r="VDQ4" s="52"/>
      <c r="VDR4" s="52"/>
      <c r="VDS4" s="52"/>
      <c r="VDT4" s="52"/>
      <c r="VDU4" s="52"/>
      <c r="VDV4" s="52"/>
      <c r="VDW4" s="52"/>
      <c r="VDX4" s="52"/>
      <c r="VDY4" s="52"/>
      <c r="VDZ4" s="52"/>
      <c r="VEA4" s="52"/>
      <c r="VEB4" s="52"/>
      <c r="VEC4" s="52"/>
      <c r="VED4" s="52"/>
      <c r="VEE4" s="52"/>
      <c r="VEF4" s="52"/>
      <c r="VEG4" s="52"/>
      <c r="VEH4" s="52"/>
      <c r="VEI4" s="52"/>
      <c r="VEJ4" s="52"/>
      <c r="VEK4" s="52"/>
      <c r="VEL4" s="52"/>
      <c r="VEM4" s="52"/>
      <c r="VEN4" s="52"/>
      <c r="VEO4" s="52"/>
      <c r="VEP4" s="52"/>
      <c r="VEQ4" s="52"/>
      <c r="VER4" s="52"/>
      <c r="VES4" s="52"/>
      <c r="VET4" s="52"/>
      <c r="VEU4" s="52"/>
      <c r="VEV4" s="52"/>
      <c r="VEW4" s="52"/>
      <c r="VEX4" s="52"/>
      <c r="VEY4" s="52"/>
      <c r="VEZ4" s="52"/>
      <c r="VFA4" s="52"/>
      <c r="VFB4" s="52"/>
      <c r="VFC4" s="52"/>
      <c r="VFD4" s="52"/>
      <c r="VFE4" s="52"/>
      <c r="VFF4" s="52"/>
      <c r="VFG4" s="52"/>
      <c r="VFH4" s="52"/>
      <c r="VFI4" s="52"/>
      <c r="VFJ4" s="52"/>
      <c r="VFK4" s="52"/>
      <c r="VFL4" s="52"/>
      <c r="VFM4" s="52"/>
      <c r="VFN4" s="52"/>
      <c r="VFO4" s="52"/>
      <c r="VFP4" s="52"/>
      <c r="VFQ4" s="52"/>
      <c r="VFR4" s="52"/>
      <c r="VFS4" s="52"/>
      <c r="VFT4" s="52"/>
      <c r="VFU4" s="52"/>
      <c r="VFV4" s="52"/>
      <c r="VFW4" s="52"/>
      <c r="VFX4" s="52"/>
      <c r="VFY4" s="52"/>
      <c r="VFZ4" s="52"/>
      <c r="VGA4" s="52"/>
      <c r="VGB4" s="52"/>
      <c r="VGC4" s="52"/>
      <c r="VGD4" s="52"/>
      <c r="VGE4" s="52"/>
      <c r="VGF4" s="52"/>
      <c r="VGG4" s="52"/>
      <c r="VGH4" s="52"/>
      <c r="VGI4" s="52"/>
      <c r="VGJ4" s="52"/>
      <c r="VGK4" s="52"/>
      <c r="VGL4" s="52"/>
      <c r="VGM4" s="52"/>
      <c r="VGN4" s="52"/>
      <c r="VGO4" s="52"/>
      <c r="VGP4" s="52"/>
      <c r="VGQ4" s="52"/>
      <c r="VGR4" s="52"/>
      <c r="VGS4" s="52"/>
      <c r="VGT4" s="52"/>
      <c r="VGU4" s="52"/>
      <c r="VGV4" s="52"/>
      <c r="VGW4" s="52"/>
      <c r="VGX4" s="52"/>
      <c r="VGY4" s="52"/>
      <c r="VGZ4" s="52"/>
      <c r="VHA4" s="52"/>
      <c r="VHB4" s="52"/>
      <c r="VHC4" s="52"/>
      <c r="VHD4" s="52"/>
      <c r="VHE4" s="52"/>
      <c r="VHF4" s="52"/>
      <c r="VHG4" s="52"/>
      <c r="VHH4" s="52"/>
      <c r="VHI4" s="52"/>
      <c r="VHJ4" s="52"/>
      <c r="VHK4" s="52"/>
      <c r="VHL4" s="52"/>
      <c r="VHM4" s="52"/>
      <c r="VHN4" s="52"/>
      <c r="VHO4" s="52"/>
      <c r="VHP4" s="52"/>
      <c r="VHQ4" s="52"/>
      <c r="VHR4" s="52"/>
      <c r="VHS4" s="52"/>
      <c r="VHT4" s="52"/>
      <c r="VHU4" s="52"/>
      <c r="VHV4" s="52"/>
      <c r="VHW4" s="52"/>
      <c r="VHX4" s="52"/>
      <c r="VHY4" s="52"/>
      <c r="VHZ4" s="52"/>
      <c r="VIA4" s="52"/>
      <c r="VIB4" s="52"/>
      <c r="VIC4" s="52"/>
      <c r="VID4" s="52"/>
      <c r="VIE4" s="52"/>
      <c r="VIF4" s="52"/>
      <c r="VIG4" s="52"/>
      <c r="VIH4" s="52"/>
      <c r="VII4" s="52"/>
      <c r="VIJ4" s="52"/>
      <c r="VIK4" s="52"/>
      <c r="VIL4" s="52"/>
      <c r="VIM4" s="52"/>
      <c r="VIN4" s="52"/>
      <c r="VIO4" s="52"/>
      <c r="VIP4" s="52"/>
      <c r="VIQ4" s="52"/>
      <c r="VIR4" s="52"/>
      <c r="VIS4" s="52"/>
      <c r="VIT4" s="52"/>
      <c r="VIU4" s="52"/>
      <c r="VIV4" s="52"/>
      <c r="VIW4" s="52"/>
      <c r="VIX4" s="52"/>
      <c r="VIY4" s="52"/>
      <c r="VIZ4" s="52"/>
      <c r="VJA4" s="52"/>
      <c r="VJB4" s="52"/>
      <c r="VJC4" s="52"/>
      <c r="VJD4" s="52"/>
      <c r="VJE4" s="52"/>
      <c r="VJF4" s="52"/>
      <c r="VJG4" s="52"/>
      <c r="VJH4" s="52"/>
      <c r="VJI4" s="52"/>
      <c r="VJJ4" s="52"/>
      <c r="VJK4" s="52"/>
      <c r="VJL4" s="52"/>
      <c r="VJM4" s="52"/>
      <c r="VJN4" s="52"/>
      <c r="VJO4" s="52"/>
      <c r="VJP4" s="52"/>
      <c r="VJQ4" s="52"/>
      <c r="VJR4" s="52"/>
      <c r="VJS4" s="52"/>
      <c r="VJT4" s="52"/>
      <c r="VJU4" s="52"/>
      <c r="VJV4" s="52"/>
      <c r="VJW4" s="52"/>
      <c r="VJX4" s="52"/>
      <c r="VJY4" s="52"/>
      <c r="VJZ4" s="52"/>
      <c r="VKA4" s="52"/>
      <c r="VKB4" s="52"/>
      <c r="VKC4" s="52"/>
      <c r="VKD4" s="52"/>
      <c r="VKE4" s="52"/>
      <c r="VKF4" s="52"/>
      <c r="VKG4" s="52"/>
      <c r="VKH4" s="52"/>
      <c r="VKI4" s="52"/>
      <c r="VKJ4" s="52"/>
      <c r="VKK4" s="52"/>
      <c r="VKL4" s="52"/>
      <c r="VKM4" s="52"/>
      <c r="VKN4" s="52"/>
      <c r="VKO4" s="52"/>
      <c r="VKP4" s="52"/>
      <c r="VKQ4" s="52"/>
      <c r="VKR4" s="52"/>
      <c r="VKS4" s="52"/>
      <c r="VKT4" s="52"/>
      <c r="VKU4" s="52"/>
      <c r="VKV4" s="52"/>
      <c r="VKW4" s="52"/>
      <c r="VKX4" s="52"/>
      <c r="VKY4" s="52"/>
      <c r="VKZ4" s="52"/>
      <c r="VLA4" s="52"/>
      <c r="VLB4" s="52"/>
      <c r="VLC4" s="52"/>
      <c r="VLD4" s="52"/>
      <c r="VLE4" s="52"/>
      <c r="VLF4" s="52"/>
      <c r="VLG4" s="52"/>
      <c r="VLH4" s="52"/>
      <c r="VLI4" s="52"/>
      <c r="VLJ4" s="52"/>
      <c r="VLK4" s="52"/>
      <c r="VLL4" s="52"/>
      <c r="VLM4" s="52"/>
      <c r="VLN4" s="52"/>
      <c r="VLO4" s="52"/>
      <c r="VLP4" s="52"/>
      <c r="VLQ4" s="52"/>
      <c r="VLR4" s="52"/>
      <c r="VLS4" s="52"/>
      <c r="VLT4" s="52"/>
      <c r="VLU4" s="52"/>
      <c r="VLV4" s="52"/>
      <c r="VLW4" s="52"/>
      <c r="VLX4" s="52"/>
      <c r="VLY4" s="52"/>
      <c r="VLZ4" s="52"/>
      <c r="VMA4" s="52"/>
      <c r="VMB4" s="52"/>
      <c r="VMC4" s="52"/>
      <c r="VMD4" s="52"/>
      <c r="VME4" s="52"/>
      <c r="VMF4" s="52"/>
      <c r="VMG4" s="52"/>
      <c r="VMH4" s="52"/>
      <c r="VMI4" s="52"/>
      <c r="VMJ4" s="52"/>
      <c r="VMK4" s="52"/>
      <c r="VML4" s="52"/>
      <c r="VMM4" s="52"/>
      <c r="VMN4" s="52"/>
      <c r="VMO4" s="52"/>
      <c r="VMP4" s="52"/>
      <c r="VMQ4" s="52"/>
      <c r="VMR4" s="52"/>
      <c r="VMS4" s="52"/>
      <c r="VMT4" s="52"/>
      <c r="VMU4" s="52"/>
      <c r="VMV4" s="52"/>
      <c r="VMW4" s="52"/>
      <c r="VMX4" s="52"/>
      <c r="VMY4" s="52"/>
      <c r="VMZ4" s="52"/>
      <c r="VNA4" s="52"/>
      <c r="VNB4" s="52"/>
      <c r="VNC4" s="52"/>
      <c r="VND4" s="52"/>
      <c r="VNE4" s="52"/>
      <c r="VNF4" s="52"/>
      <c r="VNG4" s="52"/>
      <c r="VNH4" s="52"/>
      <c r="VNI4" s="52"/>
      <c r="VNJ4" s="52"/>
      <c r="VNK4" s="52"/>
      <c r="VNL4" s="52"/>
      <c r="VNM4" s="52"/>
      <c r="VNN4" s="52"/>
      <c r="VNO4" s="52"/>
      <c r="VNP4" s="52"/>
      <c r="VNQ4" s="52"/>
      <c r="VNR4" s="52"/>
      <c r="VNS4" s="52"/>
      <c r="VNT4" s="52"/>
      <c r="VNU4" s="52"/>
      <c r="VNV4" s="52"/>
      <c r="VNW4" s="52"/>
      <c r="VNX4" s="52"/>
      <c r="VNY4" s="52"/>
      <c r="VNZ4" s="52"/>
      <c r="VOA4" s="52"/>
      <c r="VOB4" s="52"/>
      <c r="VOC4" s="52"/>
      <c r="VOD4" s="52"/>
      <c r="VOE4" s="52"/>
      <c r="VOF4" s="52"/>
      <c r="VOG4" s="52"/>
      <c r="VOH4" s="52"/>
      <c r="VOI4" s="52"/>
      <c r="VOJ4" s="52"/>
      <c r="VOK4" s="52"/>
      <c r="VOL4" s="52"/>
      <c r="VOM4" s="52"/>
      <c r="VON4" s="52"/>
      <c r="VOO4" s="52"/>
      <c r="VOP4" s="52"/>
      <c r="VOQ4" s="52"/>
      <c r="VOR4" s="52"/>
      <c r="VOS4" s="52"/>
      <c r="VOT4" s="52"/>
      <c r="VOU4" s="52"/>
      <c r="VOV4" s="52"/>
      <c r="VOW4" s="52"/>
      <c r="VOX4" s="52"/>
      <c r="VOY4" s="52"/>
      <c r="VOZ4" s="52"/>
      <c r="VPA4" s="52"/>
      <c r="VPB4" s="52"/>
      <c r="VPC4" s="52"/>
      <c r="VPD4" s="52"/>
      <c r="VPE4" s="52"/>
      <c r="VPF4" s="52"/>
      <c r="VPG4" s="52"/>
      <c r="VPH4" s="52"/>
      <c r="VPI4" s="52"/>
      <c r="VPJ4" s="52"/>
      <c r="VPK4" s="52"/>
      <c r="VPL4" s="52"/>
      <c r="VPM4" s="52"/>
      <c r="VPN4" s="52"/>
      <c r="VPO4" s="52"/>
      <c r="VPP4" s="52"/>
      <c r="VPQ4" s="52"/>
      <c r="VPR4" s="52"/>
      <c r="VPS4" s="52"/>
      <c r="VPT4" s="52"/>
      <c r="VPU4" s="52"/>
      <c r="VPV4" s="52"/>
      <c r="VPW4" s="52"/>
      <c r="VPX4" s="52"/>
      <c r="VPY4" s="52"/>
      <c r="VPZ4" s="52"/>
      <c r="VQA4" s="52"/>
      <c r="VQB4" s="52"/>
      <c r="VQC4" s="52"/>
      <c r="VQD4" s="52"/>
      <c r="VQE4" s="52"/>
      <c r="VQF4" s="52"/>
      <c r="VQG4" s="52"/>
      <c r="VQH4" s="52"/>
      <c r="VQI4" s="52"/>
      <c r="VQJ4" s="52"/>
      <c r="VQK4" s="52"/>
      <c r="VQL4" s="52"/>
      <c r="VQM4" s="52"/>
      <c r="VQN4" s="52"/>
      <c r="VQO4" s="52"/>
      <c r="VQP4" s="52"/>
      <c r="VQQ4" s="52"/>
      <c r="VQR4" s="52"/>
      <c r="VQS4" s="52"/>
      <c r="VQT4" s="52"/>
      <c r="VQU4" s="52"/>
      <c r="VQV4" s="52"/>
      <c r="VQW4" s="52"/>
      <c r="VQX4" s="52"/>
      <c r="VQY4" s="52"/>
      <c r="VQZ4" s="52"/>
      <c r="VRA4" s="52"/>
      <c r="VRB4" s="52"/>
      <c r="VRC4" s="52"/>
      <c r="VRD4" s="52"/>
      <c r="VRE4" s="52"/>
      <c r="VRF4" s="52"/>
      <c r="VRG4" s="52"/>
      <c r="VRH4" s="52"/>
      <c r="VRI4" s="52"/>
      <c r="VRJ4" s="52"/>
      <c r="VRK4" s="52"/>
      <c r="VRL4" s="52"/>
      <c r="VRM4" s="52"/>
      <c r="VRN4" s="52"/>
      <c r="VRO4" s="52"/>
      <c r="VRP4" s="52"/>
      <c r="VRQ4" s="52"/>
      <c r="VRR4" s="52"/>
      <c r="VRS4" s="52"/>
      <c r="VRT4" s="52"/>
      <c r="VRU4" s="52"/>
      <c r="VRV4" s="52"/>
      <c r="VRW4" s="52"/>
      <c r="VRX4" s="52"/>
      <c r="VRY4" s="52"/>
      <c r="VRZ4" s="52"/>
      <c r="VSA4" s="52"/>
      <c r="VSB4" s="52"/>
      <c r="VSC4" s="52"/>
      <c r="VSD4" s="52"/>
      <c r="VSE4" s="52"/>
      <c r="VSF4" s="52"/>
      <c r="VSG4" s="52"/>
      <c r="VSH4" s="52"/>
      <c r="VSI4" s="52"/>
      <c r="VSJ4" s="52"/>
      <c r="VSK4" s="52"/>
      <c r="VSL4" s="52"/>
      <c r="VSM4" s="52"/>
      <c r="VSN4" s="52"/>
      <c r="VSO4" s="52"/>
      <c r="VSP4" s="52"/>
      <c r="VSQ4" s="52"/>
      <c r="VSR4" s="52"/>
      <c r="VSS4" s="52"/>
      <c r="VST4" s="52"/>
      <c r="VSU4" s="52"/>
      <c r="VSV4" s="52"/>
      <c r="VSW4" s="52"/>
      <c r="VSX4" s="52"/>
      <c r="VSY4" s="52"/>
      <c r="VSZ4" s="52"/>
      <c r="VTA4" s="52"/>
      <c r="VTB4" s="52"/>
      <c r="VTC4" s="52"/>
      <c r="VTD4" s="52"/>
      <c r="VTE4" s="52"/>
      <c r="VTF4" s="52"/>
      <c r="VTG4" s="52"/>
      <c r="VTH4" s="52"/>
      <c r="VTI4" s="52"/>
      <c r="VTJ4" s="52"/>
      <c r="VTK4" s="52"/>
      <c r="VTL4" s="52"/>
      <c r="VTM4" s="52"/>
      <c r="VTN4" s="52"/>
      <c r="VTO4" s="52"/>
      <c r="VTP4" s="52"/>
      <c r="VTQ4" s="52"/>
      <c r="VTR4" s="52"/>
      <c r="VTS4" s="52"/>
      <c r="VTT4" s="52"/>
      <c r="VTU4" s="52"/>
      <c r="VTV4" s="52"/>
      <c r="VTW4" s="52"/>
      <c r="VTX4" s="52"/>
      <c r="VTY4" s="52"/>
      <c r="VTZ4" s="52"/>
      <c r="VUA4" s="52"/>
      <c r="VUB4" s="52"/>
      <c r="VUC4" s="52"/>
      <c r="VUD4" s="52"/>
      <c r="VUE4" s="52"/>
      <c r="VUF4" s="52"/>
      <c r="VUG4" s="52"/>
      <c r="VUH4" s="52"/>
      <c r="VUI4" s="52"/>
      <c r="VUJ4" s="52"/>
      <c r="VUK4" s="52"/>
      <c r="VUL4" s="52"/>
      <c r="VUM4" s="52"/>
      <c r="VUN4" s="52"/>
      <c r="VUO4" s="52"/>
      <c r="VUP4" s="52"/>
      <c r="VUQ4" s="52"/>
      <c r="VUR4" s="52"/>
      <c r="VUS4" s="52"/>
      <c r="VUT4" s="52"/>
      <c r="VUU4" s="52"/>
      <c r="VUV4" s="52"/>
      <c r="VUW4" s="52"/>
      <c r="VUX4" s="52"/>
      <c r="VUY4" s="52"/>
      <c r="VUZ4" s="52"/>
      <c r="VVA4" s="52"/>
      <c r="VVB4" s="52"/>
      <c r="VVC4" s="52"/>
      <c r="VVD4" s="52"/>
      <c r="VVE4" s="52"/>
      <c r="VVF4" s="52"/>
      <c r="VVG4" s="52"/>
      <c r="VVH4" s="52"/>
      <c r="VVI4" s="52"/>
      <c r="VVJ4" s="52"/>
      <c r="VVK4" s="52"/>
      <c r="VVL4" s="52"/>
      <c r="VVM4" s="52"/>
      <c r="VVN4" s="52"/>
      <c r="VVO4" s="52"/>
      <c r="VVP4" s="52"/>
      <c r="VVQ4" s="52"/>
      <c r="VVR4" s="52"/>
      <c r="VVS4" s="52"/>
      <c r="VVT4" s="52"/>
      <c r="VVU4" s="52"/>
      <c r="VVV4" s="52"/>
      <c r="VVW4" s="52"/>
      <c r="VVX4" s="52"/>
      <c r="VVY4" s="52"/>
      <c r="VVZ4" s="52"/>
      <c r="VWA4" s="52"/>
      <c r="VWB4" s="52"/>
      <c r="VWC4" s="52"/>
      <c r="VWD4" s="52"/>
      <c r="VWE4" s="52"/>
      <c r="VWF4" s="52"/>
      <c r="VWG4" s="52"/>
      <c r="VWH4" s="52"/>
      <c r="VWI4" s="52"/>
      <c r="VWJ4" s="52"/>
      <c r="VWK4" s="52"/>
      <c r="VWL4" s="52"/>
      <c r="VWM4" s="52"/>
      <c r="VWN4" s="52"/>
      <c r="VWO4" s="52"/>
      <c r="VWP4" s="52"/>
      <c r="VWQ4" s="52"/>
      <c r="VWR4" s="52"/>
      <c r="VWS4" s="52"/>
      <c r="VWT4" s="52"/>
      <c r="VWU4" s="52"/>
      <c r="VWV4" s="52"/>
      <c r="VWW4" s="52"/>
      <c r="VWX4" s="52"/>
      <c r="VWY4" s="52"/>
      <c r="VWZ4" s="52"/>
      <c r="VXA4" s="52"/>
      <c r="VXB4" s="52"/>
      <c r="VXC4" s="52"/>
      <c r="VXD4" s="52"/>
      <c r="VXE4" s="52"/>
      <c r="VXF4" s="52"/>
      <c r="VXG4" s="52"/>
      <c r="VXH4" s="52"/>
      <c r="VXI4" s="52"/>
      <c r="VXJ4" s="52"/>
      <c r="VXK4" s="52"/>
      <c r="VXL4" s="52"/>
      <c r="VXM4" s="52"/>
      <c r="VXN4" s="52"/>
      <c r="VXO4" s="52"/>
      <c r="VXP4" s="52"/>
      <c r="VXQ4" s="52"/>
      <c r="VXR4" s="52"/>
      <c r="VXS4" s="52"/>
      <c r="VXT4" s="52"/>
      <c r="VXU4" s="52"/>
      <c r="VXV4" s="52"/>
      <c r="VXW4" s="52"/>
      <c r="VXX4" s="52"/>
      <c r="VXY4" s="52"/>
      <c r="VXZ4" s="52"/>
      <c r="VYA4" s="52"/>
      <c r="VYB4" s="52"/>
      <c r="VYC4" s="52"/>
      <c r="VYD4" s="52"/>
      <c r="VYE4" s="52"/>
      <c r="VYF4" s="52"/>
      <c r="VYG4" s="52"/>
      <c r="VYH4" s="52"/>
      <c r="VYI4" s="52"/>
      <c r="VYJ4" s="52"/>
      <c r="VYK4" s="52"/>
      <c r="VYL4" s="52"/>
      <c r="VYM4" s="52"/>
      <c r="VYN4" s="52"/>
      <c r="VYO4" s="52"/>
      <c r="VYP4" s="52"/>
      <c r="VYQ4" s="52"/>
      <c r="VYR4" s="52"/>
      <c r="VYS4" s="52"/>
      <c r="VYT4" s="52"/>
      <c r="VYU4" s="52"/>
      <c r="VYV4" s="52"/>
      <c r="VYW4" s="52"/>
      <c r="VYX4" s="52"/>
      <c r="VYY4" s="52"/>
      <c r="VYZ4" s="52"/>
      <c r="VZA4" s="52"/>
      <c r="VZB4" s="52"/>
      <c r="VZC4" s="52"/>
      <c r="VZD4" s="52"/>
      <c r="VZE4" s="52"/>
      <c r="VZF4" s="52"/>
      <c r="VZG4" s="52"/>
      <c r="VZH4" s="52"/>
      <c r="VZI4" s="52"/>
      <c r="VZJ4" s="52"/>
      <c r="VZK4" s="52"/>
      <c r="VZL4" s="52"/>
      <c r="VZM4" s="52"/>
      <c r="VZN4" s="52"/>
      <c r="VZO4" s="52"/>
      <c r="VZP4" s="52"/>
      <c r="VZQ4" s="52"/>
      <c r="VZR4" s="52"/>
      <c r="VZS4" s="52"/>
      <c r="VZT4" s="52"/>
      <c r="VZU4" s="52"/>
      <c r="VZV4" s="52"/>
      <c r="VZW4" s="52"/>
      <c r="VZX4" s="52"/>
      <c r="VZY4" s="52"/>
      <c r="VZZ4" s="52"/>
      <c r="WAA4" s="52"/>
      <c r="WAB4" s="52"/>
      <c r="WAC4" s="52"/>
      <c r="WAD4" s="52"/>
      <c r="WAE4" s="52"/>
      <c r="WAF4" s="52"/>
      <c r="WAG4" s="52"/>
      <c r="WAH4" s="52"/>
      <c r="WAI4" s="52"/>
      <c r="WAJ4" s="52"/>
      <c r="WAK4" s="52"/>
      <c r="WAL4" s="52"/>
      <c r="WAM4" s="52"/>
      <c r="WAN4" s="52"/>
      <c r="WAO4" s="52"/>
      <c r="WAP4" s="52"/>
      <c r="WAQ4" s="52"/>
      <c r="WAR4" s="52"/>
      <c r="WAS4" s="52"/>
      <c r="WAT4" s="52"/>
      <c r="WAU4" s="52"/>
      <c r="WAV4" s="52"/>
      <c r="WAW4" s="52"/>
      <c r="WAX4" s="52"/>
      <c r="WAY4" s="52"/>
      <c r="WAZ4" s="52"/>
      <c r="WBA4" s="52"/>
      <c r="WBB4" s="52"/>
      <c r="WBC4" s="52"/>
      <c r="WBD4" s="52"/>
      <c r="WBE4" s="52"/>
      <c r="WBF4" s="52"/>
      <c r="WBG4" s="52"/>
      <c r="WBH4" s="52"/>
      <c r="WBI4" s="52"/>
      <c r="WBJ4" s="52"/>
      <c r="WBK4" s="52"/>
      <c r="WBL4" s="52"/>
      <c r="WBM4" s="52"/>
      <c r="WBN4" s="52"/>
      <c r="WBO4" s="52"/>
      <c r="WBP4" s="52"/>
      <c r="WBQ4" s="52"/>
      <c r="WBR4" s="52"/>
      <c r="WBS4" s="52"/>
      <c r="WBT4" s="52"/>
      <c r="WBU4" s="52"/>
      <c r="WBV4" s="52"/>
      <c r="WBW4" s="52"/>
      <c r="WBX4" s="52"/>
      <c r="WBY4" s="52"/>
      <c r="WBZ4" s="52"/>
      <c r="WCA4" s="52"/>
      <c r="WCB4" s="52"/>
      <c r="WCC4" s="52"/>
      <c r="WCD4" s="52"/>
      <c r="WCE4" s="52"/>
      <c r="WCF4" s="52"/>
      <c r="WCG4" s="52"/>
      <c r="WCH4" s="52"/>
      <c r="WCI4" s="52"/>
      <c r="WCJ4" s="52"/>
      <c r="WCK4" s="52"/>
      <c r="WCL4" s="52"/>
      <c r="WCM4" s="52"/>
      <c r="WCN4" s="52"/>
      <c r="WCO4" s="52"/>
      <c r="WCP4" s="52"/>
      <c r="WCQ4" s="52"/>
      <c r="WCR4" s="52"/>
      <c r="WCS4" s="52"/>
      <c r="WCT4" s="52"/>
      <c r="WCU4" s="52"/>
      <c r="WCV4" s="52"/>
      <c r="WCW4" s="52"/>
      <c r="WCX4" s="52"/>
      <c r="WCY4" s="52"/>
      <c r="WCZ4" s="52"/>
      <c r="WDA4" s="52"/>
      <c r="WDB4" s="52"/>
      <c r="WDC4" s="52"/>
      <c r="WDD4" s="52"/>
      <c r="WDE4" s="52"/>
      <c r="WDF4" s="52"/>
      <c r="WDG4" s="52"/>
      <c r="WDH4" s="52"/>
      <c r="WDI4" s="52"/>
      <c r="WDJ4" s="52"/>
      <c r="WDK4" s="52"/>
      <c r="WDL4" s="52"/>
      <c r="WDM4" s="52"/>
      <c r="WDN4" s="52"/>
      <c r="WDO4" s="52"/>
      <c r="WDP4" s="52"/>
      <c r="WDQ4" s="52"/>
      <c r="WDR4" s="52"/>
      <c r="WDS4" s="52"/>
      <c r="WDT4" s="52"/>
      <c r="WDU4" s="52"/>
      <c r="WDV4" s="52"/>
      <c r="WDW4" s="52"/>
      <c r="WDX4" s="52"/>
      <c r="WDY4" s="52"/>
      <c r="WDZ4" s="52"/>
      <c r="WEA4" s="52"/>
      <c r="WEB4" s="52"/>
      <c r="WEC4" s="52"/>
      <c r="WED4" s="52"/>
      <c r="WEE4" s="52"/>
      <c r="WEF4" s="52"/>
      <c r="WEG4" s="52"/>
      <c r="WEH4" s="52"/>
      <c r="WEI4" s="52"/>
      <c r="WEJ4" s="52"/>
      <c r="WEK4" s="52"/>
      <c r="WEL4" s="52"/>
      <c r="WEM4" s="52"/>
      <c r="WEN4" s="52"/>
      <c r="WEO4" s="52"/>
      <c r="WEP4" s="52"/>
      <c r="WEQ4" s="52"/>
      <c r="WER4" s="52"/>
      <c r="WES4" s="52"/>
      <c r="WET4" s="52"/>
      <c r="WEU4" s="52"/>
      <c r="WEV4" s="52"/>
      <c r="WEW4" s="52"/>
      <c r="WEX4" s="52"/>
      <c r="WEY4" s="52"/>
      <c r="WEZ4" s="52"/>
      <c r="WFA4" s="52"/>
      <c r="WFB4" s="52"/>
      <c r="WFC4" s="52"/>
      <c r="WFD4" s="52"/>
      <c r="WFE4" s="52"/>
      <c r="WFF4" s="52"/>
      <c r="WFG4" s="52"/>
      <c r="WFH4" s="52"/>
      <c r="WFI4" s="52"/>
      <c r="WFJ4" s="52"/>
      <c r="WFK4" s="52"/>
      <c r="WFL4" s="52"/>
      <c r="WFM4" s="52"/>
      <c r="WFN4" s="52"/>
      <c r="WFO4" s="52"/>
      <c r="WFP4" s="52"/>
      <c r="WFQ4" s="52"/>
      <c r="WFR4" s="52"/>
      <c r="WFS4" s="52"/>
      <c r="WFT4" s="52"/>
      <c r="WFU4" s="52"/>
      <c r="WFV4" s="52"/>
      <c r="WFW4" s="52"/>
      <c r="WFX4" s="52"/>
      <c r="WFY4" s="52"/>
      <c r="WFZ4" s="52"/>
      <c r="WGA4" s="52"/>
      <c r="WGB4" s="52"/>
      <c r="WGC4" s="52"/>
      <c r="WGD4" s="52"/>
      <c r="WGE4" s="52"/>
      <c r="WGF4" s="52"/>
      <c r="WGG4" s="52"/>
      <c r="WGH4" s="52"/>
      <c r="WGI4" s="52"/>
      <c r="WGJ4" s="52"/>
      <c r="WGK4" s="52"/>
      <c r="WGL4" s="52"/>
      <c r="WGM4" s="52"/>
      <c r="WGN4" s="52"/>
      <c r="WGO4" s="52"/>
      <c r="WGP4" s="52"/>
      <c r="WGQ4" s="52"/>
      <c r="WGR4" s="52"/>
      <c r="WGS4" s="52"/>
      <c r="WGT4" s="52"/>
      <c r="WGU4" s="52"/>
      <c r="WGV4" s="52"/>
      <c r="WGW4" s="52"/>
      <c r="WGX4" s="52"/>
      <c r="WGY4" s="52"/>
      <c r="WGZ4" s="52"/>
      <c r="WHA4" s="52"/>
      <c r="WHB4" s="52"/>
      <c r="WHC4" s="52"/>
      <c r="WHD4" s="52"/>
      <c r="WHE4" s="52"/>
      <c r="WHF4" s="52"/>
      <c r="WHG4" s="52"/>
      <c r="WHH4" s="52"/>
      <c r="WHI4" s="52"/>
      <c r="WHJ4" s="52"/>
      <c r="WHK4" s="52"/>
      <c r="WHL4" s="52"/>
      <c r="WHM4" s="52"/>
      <c r="WHN4" s="52"/>
      <c r="WHO4" s="52"/>
      <c r="WHP4" s="52"/>
      <c r="WHQ4" s="52"/>
      <c r="WHR4" s="52"/>
      <c r="WHS4" s="52"/>
      <c r="WHT4" s="52"/>
      <c r="WHU4" s="52"/>
      <c r="WHV4" s="52"/>
      <c r="WHW4" s="52"/>
      <c r="WHX4" s="52"/>
      <c r="WHY4" s="52"/>
      <c r="WHZ4" s="52"/>
      <c r="WIA4" s="52"/>
      <c r="WIB4" s="52"/>
      <c r="WIC4" s="52"/>
      <c r="WID4" s="52"/>
      <c r="WIE4" s="52"/>
      <c r="WIF4" s="52"/>
      <c r="WIG4" s="52"/>
      <c r="WIH4" s="52"/>
      <c r="WII4" s="52"/>
      <c r="WIJ4" s="52"/>
      <c r="WIK4" s="52"/>
      <c r="WIL4" s="52"/>
      <c r="WIM4" s="52"/>
      <c r="WIN4" s="52"/>
      <c r="WIO4" s="52"/>
      <c r="WIP4" s="52"/>
      <c r="WIQ4" s="52"/>
      <c r="WIR4" s="52"/>
      <c r="WIS4" s="52"/>
      <c r="WIT4" s="52"/>
      <c r="WIU4" s="52"/>
      <c r="WIV4" s="52"/>
      <c r="WIW4" s="52"/>
      <c r="WIX4" s="52"/>
      <c r="WIY4" s="52"/>
      <c r="WIZ4" s="52"/>
      <c r="WJA4" s="52"/>
      <c r="WJB4" s="52"/>
      <c r="WJC4" s="52"/>
      <c r="WJD4" s="52"/>
      <c r="WJE4" s="52"/>
      <c r="WJF4" s="52"/>
      <c r="WJG4" s="52"/>
      <c r="WJH4" s="52"/>
      <c r="WJI4" s="52"/>
      <c r="WJJ4" s="52"/>
      <c r="WJK4" s="52"/>
      <c r="WJL4" s="52"/>
      <c r="WJM4" s="52"/>
      <c r="WJN4" s="52"/>
      <c r="WJO4" s="52"/>
      <c r="WJP4" s="52"/>
      <c r="WJQ4" s="52"/>
      <c r="WJR4" s="52"/>
      <c r="WJS4" s="52"/>
      <c r="WJT4" s="52"/>
      <c r="WJU4" s="52"/>
      <c r="WJV4" s="52"/>
      <c r="WJW4" s="52"/>
      <c r="WJX4" s="52"/>
      <c r="WJY4" s="52"/>
      <c r="WJZ4" s="52"/>
      <c r="WKA4" s="52"/>
      <c r="WKB4" s="52"/>
      <c r="WKC4" s="52"/>
      <c r="WKD4" s="52"/>
      <c r="WKE4" s="52"/>
      <c r="WKF4" s="52"/>
      <c r="WKG4" s="52"/>
      <c r="WKH4" s="52"/>
      <c r="WKI4" s="52"/>
      <c r="WKJ4" s="52"/>
      <c r="WKK4" s="52"/>
      <c r="WKL4" s="52"/>
      <c r="WKM4" s="52"/>
      <c r="WKN4" s="52"/>
      <c r="WKO4" s="52"/>
      <c r="WKP4" s="52"/>
      <c r="WKQ4" s="52"/>
      <c r="WKR4" s="52"/>
      <c r="WKS4" s="52"/>
      <c r="WKT4" s="52"/>
      <c r="WKU4" s="52"/>
      <c r="WKV4" s="52"/>
      <c r="WKW4" s="52"/>
      <c r="WKX4" s="52"/>
      <c r="WKY4" s="52"/>
      <c r="WKZ4" s="52"/>
      <c r="WLA4" s="52"/>
      <c r="WLB4" s="52"/>
      <c r="WLC4" s="52"/>
      <c r="WLD4" s="52"/>
      <c r="WLE4" s="52"/>
      <c r="WLF4" s="52"/>
      <c r="WLG4" s="52"/>
      <c r="WLH4" s="52"/>
      <c r="WLI4" s="52"/>
      <c r="WLJ4" s="52"/>
      <c r="WLK4" s="52"/>
      <c r="WLL4" s="52"/>
      <c r="WLM4" s="52"/>
      <c r="WLN4" s="52"/>
      <c r="WLO4" s="52"/>
      <c r="WLP4" s="52"/>
      <c r="WLQ4" s="52"/>
      <c r="WLR4" s="52"/>
      <c r="WLS4" s="52"/>
      <c r="WLT4" s="52"/>
      <c r="WLU4" s="52"/>
      <c r="WLV4" s="52"/>
      <c r="WLW4" s="52"/>
      <c r="WLX4" s="52"/>
      <c r="WLY4" s="52"/>
      <c r="WLZ4" s="52"/>
      <c r="WMA4" s="52"/>
      <c r="WMB4" s="52"/>
      <c r="WMC4" s="52"/>
      <c r="WMD4" s="52"/>
      <c r="WME4" s="52"/>
      <c r="WMF4" s="52"/>
      <c r="WMG4" s="52"/>
      <c r="WMH4" s="52"/>
      <c r="WMI4" s="52"/>
      <c r="WMJ4" s="52"/>
      <c r="WMK4" s="52"/>
      <c r="WML4" s="52"/>
      <c r="WMM4" s="52"/>
      <c r="WMN4" s="52"/>
      <c r="WMO4" s="52"/>
      <c r="WMP4" s="52"/>
      <c r="WMQ4" s="52"/>
      <c r="WMR4" s="52"/>
      <c r="WMS4" s="52"/>
      <c r="WMT4" s="52"/>
      <c r="WMU4" s="52"/>
      <c r="WMV4" s="52"/>
      <c r="WMW4" s="52"/>
      <c r="WMX4" s="52"/>
      <c r="WMY4" s="52"/>
      <c r="WMZ4" s="52"/>
      <c r="WNA4" s="52"/>
      <c r="WNB4" s="52"/>
      <c r="WNC4" s="52"/>
      <c r="WND4" s="52"/>
      <c r="WNE4" s="52"/>
      <c r="WNF4" s="52"/>
      <c r="WNG4" s="52"/>
      <c r="WNH4" s="52"/>
      <c r="WNI4" s="52"/>
      <c r="WNJ4" s="52"/>
      <c r="WNK4" s="52"/>
      <c r="WNL4" s="52"/>
      <c r="WNM4" s="52"/>
      <c r="WNN4" s="52"/>
      <c r="WNO4" s="52"/>
      <c r="WNP4" s="52"/>
      <c r="WNQ4" s="52"/>
      <c r="WNR4" s="52"/>
      <c r="WNS4" s="52"/>
      <c r="WNT4" s="52"/>
      <c r="WNU4" s="52"/>
      <c r="WNV4" s="52"/>
      <c r="WNW4" s="52"/>
      <c r="WNX4" s="52"/>
      <c r="WNY4" s="52"/>
      <c r="WNZ4" s="52"/>
      <c r="WOA4" s="52"/>
      <c r="WOB4" s="52"/>
      <c r="WOC4" s="52"/>
      <c r="WOD4" s="52"/>
      <c r="WOE4" s="52"/>
      <c r="WOF4" s="52"/>
      <c r="WOG4" s="52"/>
      <c r="WOH4" s="52"/>
      <c r="WOI4" s="52"/>
      <c r="WOJ4" s="52"/>
      <c r="WOK4" s="52"/>
      <c r="WOL4" s="52"/>
      <c r="WOM4" s="52"/>
      <c r="WON4" s="52"/>
      <c r="WOO4" s="52"/>
      <c r="WOP4" s="52"/>
      <c r="WOQ4" s="52"/>
      <c r="WOR4" s="52"/>
      <c r="WOS4" s="52"/>
      <c r="WOT4" s="52"/>
      <c r="WOU4" s="52"/>
      <c r="WOV4" s="52"/>
      <c r="WOW4" s="52"/>
      <c r="WOX4" s="52"/>
      <c r="WOY4" s="52"/>
      <c r="WOZ4" s="52"/>
      <c r="WPA4" s="52"/>
      <c r="WPB4" s="52"/>
      <c r="WPC4" s="52"/>
      <c r="WPD4" s="52"/>
      <c r="WPE4" s="52"/>
      <c r="WPF4" s="52"/>
      <c r="WPG4" s="52"/>
      <c r="WPH4" s="52"/>
      <c r="WPI4" s="52"/>
      <c r="WPJ4" s="52"/>
      <c r="WPK4" s="52"/>
      <c r="WPL4" s="52"/>
      <c r="WPM4" s="52"/>
      <c r="WPN4" s="52"/>
      <c r="WPO4" s="52"/>
      <c r="WPP4" s="52"/>
      <c r="WPQ4" s="52"/>
      <c r="WPR4" s="52"/>
      <c r="WPS4" s="52"/>
      <c r="WPT4" s="52"/>
      <c r="WPU4" s="52"/>
      <c r="WPV4" s="52"/>
      <c r="WPW4" s="52"/>
      <c r="WPX4" s="52"/>
      <c r="WPY4" s="52"/>
      <c r="WPZ4" s="52"/>
      <c r="WQA4" s="52"/>
      <c r="WQB4" s="52"/>
      <c r="WQC4" s="52"/>
      <c r="WQD4" s="52"/>
      <c r="WQE4" s="52"/>
      <c r="WQF4" s="52"/>
      <c r="WQG4" s="52"/>
      <c r="WQH4" s="52"/>
      <c r="WQI4" s="52"/>
      <c r="WQJ4" s="52"/>
      <c r="WQK4" s="52"/>
      <c r="WQL4" s="52"/>
      <c r="WQM4" s="52"/>
      <c r="WQN4" s="52"/>
      <c r="WQO4" s="52"/>
      <c r="WQP4" s="52"/>
      <c r="WQQ4" s="52"/>
      <c r="WQR4" s="52"/>
      <c r="WQS4" s="52"/>
      <c r="WQT4" s="52"/>
      <c r="WQU4" s="52"/>
      <c r="WQV4" s="52"/>
      <c r="WQW4" s="52"/>
      <c r="WQX4" s="52"/>
      <c r="WQY4" s="52"/>
      <c r="WQZ4" s="52"/>
      <c r="WRA4" s="52"/>
      <c r="WRB4" s="52"/>
      <c r="WRC4" s="52"/>
      <c r="WRD4" s="52"/>
      <c r="WRE4" s="52"/>
      <c r="WRF4" s="52"/>
      <c r="WRG4" s="52"/>
      <c r="WRH4" s="52"/>
      <c r="WRI4" s="52"/>
      <c r="WRJ4" s="52"/>
      <c r="WRK4" s="52"/>
      <c r="WRL4" s="52"/>
      <c r="WRM4" s="52"/>
      <c r="WRN4" s="52"/>
      <c r="WRO4" s="52"/>
      <c r="WRP4" s="52"/>
      <c r="WRQ4" s="52"/>
      <c r="WRR4" s="52"/>
      <c r="WRS4" s="52"/>
      <c r="WRT4" s="52"/>
      <c r="WRU4" s="52"/>
      <c r="WRV4" s="52"/>
      <c r="WRW4" s="52"/>
      <c r="WRX4" s="52"/>
      <c r="WRY4" s="52"/>
      <c r="WRZ4" s="52"/>
      <c r="WSA4" s="52"/>
      <c r="WSB4" s="52"/>
      <c r="WSC4" s="52"/>
      <c r="WSD4" s="52"/>
      <c r="WSE4" s="52"/>
      <c r="WSF4" s="52"/>
      <c r="WSG4" s="52"/>
      <c r="WSH4" s="52"/>
      <c r="WSI4" s="52"/>
      <c r="WSJ4" s="52"/>
      <c r="WSK4" s="52"/>
      <c r="WSL4" s="52"/>
      <c r="WSM4" s="52"/>
      <c r="WSN4" s="52"/>
      <c r="WSO4" s="52"/>
      <c r="WSP4" s="52"/>
      <c r="WSQ4" s="52"/>
      <c r="WSR4" s="52"/>
      <c r="WSS4" s="52"/>
      <c r="WST4" s="52"/>
      <c r="WSU4" s="52"/>
      <c r="WSV4" s="52"/>
      <c r="WSW4" s="52"/>
      <c r="WSX4" s="52"/>
      <c r="WSY4" s="52"/>
      <c r="WSZ4" s="52"/>
      <c r="WTA4" s="52"/>
      <c r="WTB4" s="52"/>
      <c r="WTC4" s="52"/>
      <c r="WTD4" s="52"/>
      <c r="WTE4" s="52"/>
      <c r="WTF4" s="52"/>
      <c r="WTG4" s="52"/>
      <c r="WTH4" s="52"/>
      <c r="WTI4" s="52"/>
      <c r="WTJ4" s="52"/>
      <c r="WTK4" s="52"/>
      <c r="WTL4" s="52"/>
      <c r="WTM4" s="52"/>
      <c r="WTN4" s="52"/>
      <c r="WTO4" s="52"/>
      <c r="WTP4" s="52"/>
      <c r="WTQ4" s="52"/>
      <c r="WTR4" s="52"/>
      <c r="WTS4" s="52"/>
      <c r="WTT4" s="52"/>
      <c r="WTU4" s="52"/>
      <c r="WTV4" s="52"/>
      <c r="WTW4" s="52"/>
      <c r="WTX4" s="52"/>
      <c r="WTY4" s="52"/>
      <c r="WTZ4" s="52"/>
      <c r="WUA4" s="52"/>
      <c r="WUB4" s="52"/>
      <c r="WUC4" s="52"/>
      <c r="WUD4" s="52"/>
      <c r="WUE4" s="52"/>
      <c r="WUF4" s="52"/>
      <c r="WUG4" s="52"/>
      <c r="WUH4" s="52"/>
      <c r="WUI4" s="52"/>
      <c r="WUJ4" s="52"/>
      <c r="WUK4" s="52"/>
      <c r="WUL4" s="52"/>
      <c r="WUM4" s="52"/>
      <c r="WUN4" s="52"/>
      <c r="WUO4" s="52"/>
      <c r="WUP4" s="52"/>
      <c r="WUQ4" s="52"/>
      <c r="WUR4" s="52"/>
      <c r="WUS4" s="52"/>
      <c r="WUT4" s="52"/>
      <c r="WUU4" s="52"/>
      <c r="WUV4" s="52"/>
      <c r="WUW4" s="52"/>
      <c r="WUX4" s="52"/>
      <c r="WUY4" s="52"/>
      <c r="WUZ4" s="52"/>
      <c r="WVA4" s="52"/>
      <c r="WVB4" s="52"/>
      <c r="WVC4" s="52"/>
      <c r="WVD4" s="52"/>
      <c r="WVE4" s="52"/>
      <c r="WVF4" s="52"/>
      <c r="WVG4" s="52"/>
      <c r="WVH4" s="52"/>
      <c r="WVI4" s="52"/>
      <c r="WVJ4" s="52"/>
      <c r="WVK4" s="52"/>
      <c r="WVL4" s="52"/>
      <c r="WVM4" s="52"/>
      <c r="WVN4" s="52"/>
      <c r="WVO4" s="52"/>
      <c r="WVP4" s="52"/>
      <c r="WVQ4" s="52"/>
      <c r="WVR4" s="52"/>
      <c r="WVS4" s="52"/>
      <c r="WVT4" s="52"/>
      <c r="WVU4" s="52"/>
      <c r="WVV4" s="52"/>
    </row>
    <row r="5" spans="1:16142" ht="15" customHeight="1" x14ac:dyDescent="0.25">
      <c r="A5" s="53">
        <v>4</v>
      </c>
      <c r="B5" s="97" t="s">
        <v>296</v>
      </c>
      <c r="C5" s="92" t="s">
        <v>304</v>
      </c>
      <c r="D5" s="119">
        <v>2022</v>
      </c>
      <c r="E5" s="93">
        <v>2845652.1</v>
      </c>
      <c r="F5" s="39">
        <v>10</v>
      </c>
      <c r="G5" s="94">
        <f t="shared" si="6"/>
        <v>853695.63000000012</v>
      </c>
      <c r="H5" s="54">
        <f t="shared" si="7"/>
        <v>1991956.47</v>
      </c>
      <c r="I5" s="55">
        <v>1.2548999999999999</v>
      </c>
      <c r="J5" s="54">
        <f t="shared" si="0"/>
        <v>3571008.8202899997</v>
      </c>
      <c r="K5" s="54">
        <f t="shared" si="1"/>
        <v>1071302.6460870001</v>
      </c>
      <c r="L5" s="54">
        <f t="shared" si="2"/>
        <v>2499706.1742029996</v>
      </c>
      <c r="M5" s="54">
        <f t="shared" si="3"/>
        <v>507749.70420299959</v>
      </c>
      <c r="N5" s="54">
        <f t="shared" si="4"/>
        <v>725356.72028999962</v>
      </c>
      <c r="O5" s="54">
        <f t="shared" si="5"/>
        <v>217607.01608700003</v>
      </c>
      <c r="P5" s="100"/>
    </row>
    <row r="6" spans="1:16142" ht="15" customHeight="1" x14ac:dyDescent="0.25">
      <c r="A6" s="53">
        <v>5</v>
      </c>
      <c r="B6" s="96" t="s">
        <v>293</v>
      </c>
      <c r="C6" s="92" t="s">
        <v>305</v>
      </c>
      <c r="D6" s="119">
        <v>2018</v>
      </c>
      <c r="E6" s="93">
        <v>1070342.1873469979</v>
      </c>
      <c r="F6" s="39">
        <v>15</v>
      </c>
      <c r="G6" s="94">
        <f t="shared" si="6"/>
        <v>499493.02076193236</v>
      </c>
      <c r="H6" s="54">
        <f t="shared" si="7"/>
        <v>570849.16658506554</v>
      </c>
      <c r="I6" s="55">
        <v>1.2548999999999999</v>
      </c>
      <c r="J6" s="54">
        <f t="shared" si="0"/>
        <v>1343172.4109017476</v>
      </c>
      <c r="K6" s="54">
        <f t="shared" si="1"/>
        <v>626813.7917541489</v>
      </c>
      <c r="L6" s="54">
        <f t="shared" si="2"/>
        <v>716358.61914759874</v>
      </c>
      <c r="M6" s="54">
        <f t="shared" si="3"/>
        <v>145509.4525625332</v>
      </c>
      <c r="N6" s="54">
        <f t="shared" si="4"/>
        <v>272830.22355474974</v>
      </c>
      <c r="O6" s="54">
        <f t="shared" si="5"/>
        <v>127320.77099221654</v>
      </c>
      <c r="Q6" s="100"/>
    </row>
    <row r="7" spans="1:16142" ht="15" customHeight="1" x14ac:dyDescent="0.25">
      <c r="A7" s="53">
        <v>6</v>
      </c>
      <c r="B7" s="96" t="s">
        <v>294</v>
      </c>
      <c r="C7" s="92" t="s">
        <v>298</v>
      </c>
      <c r="D7" s="119">
        <v>2022</v>
      </c>
      <c r="E7" s="93">
        <v>1070342.1873469979</v>
      </c>
      <c r="F7" s="39">
        <v>10</v>
      </c>
      <c r="G7" s="94">
        <f t="shared" si="6"/>
        <v>321102.65620409942</v>
      </c>
      <c r="H7" s="54">
        <f t="shared" si="7"/>
        <v>749239.53114289849</v>
      </c>
      <c r="I7" s="55">
        <v>1.2548999999999999</v>
      </c>
      <c r="J7" s="54">
        <f t="shared" si="0"/>
        <v>1343172.4109017476</v>
      </c>
      <c r="K7" s="54">
        <f t="shared" si="1"/>
        <v>402951.72327052435</v>
      </c>
      <c r="L7" s="54">
        <f t="shared" si="2"/>
        <v>940220.68763122335</v>
      </c>
      <c r="M7" s="54">
        <f t="shared" si="3"/>
        <v>190981.15648832486</v>
      </c>
      <c r="N7" s="54">
        <f t="shared" si="4"/>
        <v>272830.22355474974</v>
      </c>
      <c r="O7" s="54">
        <f t="shared" si="5"/>
        <v>81849.067066424934</v>
      </c>
      <c r="Q7" s="100"/>
    </row>
    <row r="8" spans="1:16142" ht="13.2" x14ac:dyDescent="0.25">
      <c r="A8" s="53">
        <v>7</v>
      </c>
      <c r="B8" s="97" t="s">
        <v>395</v>
      </c>
      <c r="C8" s="97" t="s">
        <v>312</v>
      </c>
      <c r="D8" s="119">
        <v>2024</v>
      </c>
      <c r="E8" s="93">
        <v>32000</v>
      </c>
      <c r="F8" s="39">
        <v>4</v>
      </c>
      <c r="G8" s="94">
        <f t="shared" si="6"/>
        <v>8000</v>
      </c>
      <c r="H8" s="54">
        <f t="shared" si="7"/>
        <v>24000</v>
      </c>
      <c r="I8" s="55">
        <v>1.2548999999999999</v>
      </c>
      <c r="J8" s="54">
        <f t="shared" si="0"/>
        <v>40156.799999999996</v>
      </c>
      <c r="K8" s="54">
        <f t="shared" si="1"/>
        <v>10039.199999999999</v>
      </c>
      <c r="L8" s="54">
        <f t="shared" si="2"/>
        <v>30117.599999999999</v>
      </c>
      <c r="M8" s="54">
        <f t="shared" si="3"/>
        <v>6117.5999999999985</v>
      </c>
      <c r="N8" s="54">
        <f t="shared" si="4"/>
        <v>8156.7999999999956</v>
      </c>
      <c r="O8" s="54">
        <f t="shared" si="5"/>
        <v>2039.1999999999989</v>
      </c>
    </row>
    <row r="9" spans="1:16142" ht="13.2" x14ac:dyDescent="0.25">
      <c r="A9" s="53">
        <v>8</v>
      </c>
      <c r="B9" s="97" t="s">
        <v>396</v>
      </c>
      <c r="C9" s="97" t="s">
        <v>313</v>
      </c>
      <c r="D9" s="119">
        <v>2024</v>
      </c>
      <c r="E9" s="93">
        <v>27500</v>
      </c>
      <c r="F9" s="39">
        <v>4</v>
      </c>
      <c r="G9" s="94">
        <f t="shared" si="6"/>
        <v>6875</v>
      </c>
      <c r="H9" s="54">
        <f t="shared" si="7"/>
        <v>20625</v>
      </c>
      <c r="I9" s="55">
        <v>1.2548999999999999</v>
      </c>
      <c r="J9" s="54">
        <f t="shared" ref="J9:J11" si="8">E9*I9</f>
        <v>34509.75</v>
      </c>
      <c r="K9" s="54">
        <f t="shared" ref="K9:K11" si="9">G9*I9</f>
        <v>8627.4375</v>
      </c>
      <c r="L9" s="54">
        <f t="shared" ref="L9:L11" si="10">J9-K9</f>
        <v>25882.3125</v>
      </c>
      <c r="M9" s="54">
        <f t="shared" ref="M9:M11" si="11">L9-H9</f>
        <v>5257.3125</v>
      </c>
      <c r="N9" s="54">
        <f t="shared" ref="N9:N11" si="12">J9-E9</f>
        <v>7009.75</v>
      </c>
      <c r="O9" s="54">
        <f t="shared" ref="O9:O11" si="13">K9-G9</f>
        <v>1752.4375</v>
      </c>
    </row>
    <row r="10" spans="1:16142" ht="13.2" x14ac:dyDescent="0.25">
      <c r="A10" s="53">
        <v>9</v>
      </c>
      <c r="B10" s="97" t="s">
        <v>397</v>
      </c>
      <c r="C10" s="97" t="s">
        <v>315</v>
      </c>
      <c r="D10" s="119">
        <v>2024</v>
      </c>
      <c r="E10" s="93">
        <v>111251.23</v>
      </c>
      <c r="F10" s="39">
        <v>3</v>
      </c>
      <c r="G10" s="94">
        <f t="shared" si="6"/>
        <v>37083.743333333332</v>
      </c>
      <c r="H10" s="54">
        <f t="shared" si="7"/>
        <v>74167.486666666664</v>
      </c>
      <c r="I10" s="55">
        <v>1.2548999999999999</v>
      </c>
      <c r="J10" s="54">
        <f t="shared" si="8"/>
        <v>139609.16852699997</v>
      </c>
      <c r="K10" s="54">
        <f t="shared" si="9"/>
        <v>46536.389508999993</v>
      </c>
      <c r="L10" s="54">
        <f t="shared" si="10"/>
        <v>93072.779017999972</v>
      </c>
      <c r="M10" s="54">
        <f t="shared" si="11"/>
        <v>18905.292351333308</v>
      </c>
      <c r="N10" s="54">
        <f t="shared" si="12"/>
        <v>28357.938526999977</v>
      </c>
      <c r="O10" s="54">
        <f t="shared" si="13"/>
        <v>9452.6461756666613</v>
      </c>
    </row>
    <row r="11" spans="1:16142" ht="13.2" x14ac:dyDescent="0.25">
      <c r="A11" s="53">
        <v>10</v>
      </c>
      <c r="B11" s="97" t="s">
        <v>398</v>
      </c>
      <c r="C11" s="97" t="s">
        <v>314</v>
      </c>
      <c r="D11" s="119">
        <v>2024</v>
      </c>
      <c r="E11" s="93">
        <v>41250</v>
      </c>
      <c r="F11" s="39">
        <v>5</v>
      </c>
      <c r="G11" s="94">
        <f t="shared" si="6"/>
        <v>8250</v>
      </c>
      <c r="H11" s="54">
        <f t="shared" si="7"/>
        <v>33000</v>
      </c>
      <c r="I11" s="55">
        <v>1.2548999999999999</v>
      </c>
      <c r="J11" s="54">
        <f t="shared" si="8"/>
        <v>51764.624999999993</v>
      </c>
      <c r="K11" s="54">
        <f t="shared" si="9"/>
        <v>10352.924999999999</v>
      </c>
      <c r="L11" s="54">
        <f t="shared" si="10"/>
        <v>41411.699999999997</v>
      </c>
      <c r="M11" s="54">
        <f t="shared" si="11"/>
        <v>8411.6999999999971</v>
      </c>
      <c r="N11" s="54">
        <f t="shared" si="12"/>
        <v>10514.624999999993</v>
      </c>
      <c r="O11" s="54">
        <f t="shared" si="13"/>
        <v>2102.9249999999993</v>
      </c>
    </row>
    <row r="12" spans="1:16142" ht="13.2" x14ac:dyDescent="0.25">
      <c r="A12" s="53">
        <v>11</v>
      </c>
      <c r="B12" s="97" t="s">
        <v>399</v>
      </c>
      <c r="C12" s="97" t="s">
        <v>316</v>
      </c>
      <c r="D12" s="119">
        <v>2024</v>
      </c>
      <c r="E12" s="93">
        <v>8000</v>
      </c>
      <c r="F12" s="39">
        <v>5</v>
      </c>
      <c r="G12" s="94">
        <f t="shared" si="6"/>
        <v>1600</v>
      </c>
      <c r="H12" s="54">
        <f t="shared" si="7"/>
        <v>6400</v>
      </c>
      <c r="I12" s="55">
        <v>1.2548999999999999</v>
      </c>
      <c r="J12" s="54">
        <f t="shared" ref="J12" si="14">E12*I12</f>
        <v>10039.199999999999</v>
      </c>
      <c r="K12" s="54">
        <f t="shared" ref="K12" si="15">G12*I12</f>
        <v>2007.84</v>
      </c>
      <c r="L12" s="54">
        <f t="shared" ref="L12" si="16">J12-K12</f>
        <v>8031.3599999999988</v>
      </c>
      <c r="M12" s="54">
        <f t="shared" ref="M12" si="17">L12-H12</f>
        <v>1631.3599999999988</v>
      </c>
      <c r="N12" s="54">
        <f t="shared" ref="N12" si="18">J12-E12</f>
        <v>2039.1999999999989</v>
      </c>
      <c r="O12" s="54">
        <f t="shared" ref="O12" si="19">K12-G12</f>
        <v>407.83999999999992</v>
      </c>
    </row>
  </sheetData>
  <conditionalFormatting sqref="C8:C12">
    <cfRule type="expression" dxfId="65" priority="1" stopIfTrue="1">
      <formula>$K8="İ"</formula>
    </cfRule>
    <cfRule type="expression" dxfId="64" priority="2" stopIfTrue="1">
      <formula>$K8="Y"</formula>
    </cfRule>
    <cfRule type="expression" dxfId="63" priority="3" stopIfTrue="1">
      <formula>$K8="X"</formula>
    </cfRule>
    <cfRule type="expression" dxfId="62" priority="4" stopIfTrue="1">
      <formula>$I8="İ"</formula>
    </cfRule>
    <cfRule type="expression" dxfId="61" priority="5" stopIfTrue="1">
      <formula>$I8="Y"</formula>
    </cfRule>
    <cfRule type="expression" dxfId="60" priority="6" stopIfTrue="1">
      <formula>$I8="X"</formula>
    </cfRule>
  </conditionalFormatting>
  <conditionalFormatting sqref="C2:D7 D8:D12">
    <cfRule type="expression" dxfId="59" priority="19" stopIfTrue="1">
      <formula>$L2="İ"</formula>
    </cfRule>
    <cfRule type="expression" dxfId="58" priority="20" stopIfTrue="1">
      <formula>$L2="Y"</formula>
    </cfRule>
    <cfRule type="expression" dxfId="57" priority="21" stopIfTrue="1">
      <formula>$L2="X"</formula>
    </cfRule>
  </conditionalFormatting>
  <conditionalFormatting sqref="D2:E12">
    <cfRule type="expression" dxfId="56" priority="22" stopIfTrue="1">
      <formula>#REF!="İ"</formula>
    </cfRule>
    <cfRule type="expression" dxfId="55" priority="23" stopIfTrue="1">
      <formula>#REF!="Y"</formula>
    </cfRule>
    <cfRule type="expression" dxfId="54" priority="24" stopIfTrue="1">
      <formula>#REF!="X"</formula>
    </cfRule>
  </conditionalFormatting>
  <dataValidations disablePrompts="1" count="1">
    <dataValidation type="list" allowBlank="1" showInputMessage="1" showErrorMessage="1" sqref="B2:B7" xr:uid="{00000000-0002-0000-0500-000000000000}">
      <formula1>#REF!</formula1>
    </dataValidation>
  </dataValidations>
  <pageMargins left="0.7" right="0.7" top="0.75" bottom="0.75" header="0.3" footer="0.3"/>
  <pageSetup paperSize="9" orientation="portrait"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05CB7-8A70-44DA-BD5A-1392F73BC93E}">
  <dimension ref="A1:WVM14"/>
  <sheetViews>
    <sheetView zoomScaleNormal="100" workbookViewId="0">
      <selection activeCell="C15" sqref="C15"/>
    </sheetView>
  </sheetViews>
  <sheetFormatPr defaultRowHeight="11.4" x14ac:dyDescent="0.25"/>
  <cols>
    <col min="1" max="1" width="5.5546875" style="52" customWidth="1"/>
    <col min="2" max="2" width="11" style="52" customWidth="1"/>
    <col min="3" max="3" width="54.33203125" style="52" customWidth="1"/>
    <col min="4" max="4" width="12.33203125" style="52" customWidth="1"/>
    <col min="5" max="5" width="18.5546875" style="52" customWidth="1"/>
    <col min="6" max="6" width="12.6640625" style="52" customWidth="1"/>
    <col min="7" max="7" width="12.5546875" style="52" customWidth="1"/>
    <col min="8" max="8" width="8.88671875" style="52"/>
    <col min="9" max="9" width="60.44140625" style="52" customWidth="1"/>
    <col min="10" max="247" width="8.88671875" style="52"/>
    <col min="248" max="248" width="14.33203125" style="52" customWidth="1"/>
    <col min="249" max="249" width="23.5546875" style="52" customWidth="1"/>
    <col min="250" max="250" width="10.44140625" style="52" customWidth="1"/>
    <col min="251" max="251" width="12.6640625" style="52" customWidth="1"/>
    <col min="252" max="252" width="10.6640625" style="52" customWidth="1"/>
    <col min="253" max="253" width="13.33203125" style="52" customWidth="1"/>
    <col min="254" max="254" width="20" style="52" customWidth="1"/>
    <col min="255" max="255" width="13.44140625" style="52" customWidth="1"/>
    <col min="256" max="256" width="15.5546875" style="52" customWidth="1"/>
    <col min="257" max="257" width="20" style="52" customWidth="1"/>
    <col min="258" max="258" width="16.109375" style="52" customWidth="1"/>
    <col min="259" max="259" width="14.6640625" style="52" customWidth="1"/>
    <col min="260" max="260" width="13" style="52" customWidth="1"/>
    <col min="261" max="261" width="12.44140625" style="52" customWidth="1"/>
    <col min="262" max="503" width="8.88671875" style="52"/>
    <col min="504" max="504" width="14.33203125" style="52" customWidth="1"/>
    <col min="505" max="505" width="23.5546875" style="52" customWidth="1"/>
    <col min="506" max="506" width="10.44140625" style="52" customWidth="1"/>
    <col min="507" max="507" width="12.6640625" style="52" customWidth="1"/>
    <col min="508" max="508" width="10.6640625" style="52" customWidth="1"/>
    <col min="509" max="509" width="13.33203125" style="52" customWidth="1"/>
    <col min="510" max="510" width="20" style="52" customWidth="1"/>
    <col min="511" max="511" width="13.44140625" style="52" customWidth="1"/>
    <col min="512" max="512" width="15.5546875" style="52" customWidth="1"/>
    <col min="513" max="513" width="20" style="52" customWidth="1"/>
    <col min="514" max="514" width="16.109375" style="52" customWidth="1"/>
    <col min="515" max="515" width="14.6640625" style="52" customWidth="1"/>
    <col min="516" max="516" width="13" style="52" customWidth="1"/>
    <col min="517" max="517" width="12.44140625" style="52" customWidth="1"/>
    <col min="518" max="759" width="8.88671875" style="52"/>
    <col min="760" max="760" width="14.33203125" style="52" customWidth="1"/>
    <col min="761" max="761" width="23.5546875" style="52" customWidth="1"/>
    <col min="762" max="762" width="10.44140625" style="52" customWidth="1"/>
    <col min="763" max="763" width="12.6640625" style="52" customWidth="1"/>
    <col min="764" max="764" width="10.6640625" style="52" customWidth="1"/>
    <col min="765" max="765" width="13.33203125" style="52" customWidth="1"/>
    <col min="766" max="766" width="20" style="52" customWidth="1"/>
    <col min="767" max="767" width="13.44140625" style="52" customWidth="1"/>
    <col min="768" max="768" width="15.5546875" style="52" customWidth="1"/>
    <col min="769" max="769" width="20" style="52" customWidth="1"/>
    <col min="770" max="770" width="16.109375" style="52" customWidth="1"/>
    <col min="771" max="771" width="14.6640625" style="52" customWidth="1"/>
    <col min="772" max="772" width="13" style="52" customWidth="1"/>
    <col min="773" max="773" width="12.44140625" style="52" customWidth="1"/>
    <col min="774" max="1015" width="8.88671875" style="52"/>
    <col min="1016" max="1016" width="14.33203125" style="52" customWidth="1"/>
    <col min="1017" max="1017" width="23.5546875" style="52" customWidth="1"/>
    <col min="1018" max="1018" width="10.44140625" style="52" customWidth="1"/>
    <col min="1019" max="1019" width="12.6640625" style="52" customWidth="1"/>
    <col min="1020" max="1020" width="10.6640625" style="52" customWidth="1"/>
    <col min="1021" max="1021" width="13.33203125" style="52" customWidth="1"/>
    <col min="1022" max="1022" width="20" style="52" customWidth="1"/>
    <col min="1023" max="1023" width="13.44140625" style="52" customWidth="1"/>
    <col min="1024" max="1024" width="15.5546875" style="52" customWidth="1"/>
    <col min="1025" max="1025" width="20" style="52" customWidth="1"/>
    <col min="1026" max="1026" width="16.109375" style="52" customWidth="1"/>
    <col min="1027" max="1027" width="14.6640625" style="52" customWidth="1"/>
    <col min="1028" max="1028" width="13" style="52" customWidth="1"/>
    <col min="1029" max="1029" width="12.44140625" style="52" customWidth="1"/>
    <col min="1030" max="1271" width="8.88671875" style="52"/>
    <col min="1272" max="1272" width="14.33203125" style="52" customWidth="1"/>
    <col min="1273" max="1273" width="23.5546875" style="52" customWidth="1"/>
    <col min="1274" max="1274" width="10.44140625" style="52" customWidth="1"/>
    <col min="1275" max="1275" width="12.6640625" style="52" customWidth="1"/>
    <col min="1276" max="1276" width="10.6640625" style="52" customWidth="1"/>
    <col min="1277" max="1277" width="13.33203125" style="52" customWidth="1"/>
    <col min="1278" max="1278" width="20" style="52" customWidth="1"/>
    <col min="1279" max="1279" width="13.44140625" style="52" customWidth="1"/>
    <col min="1280" max="1280" width="15.5546875" style="52" customWidth="1"/>
    <col min="1281" max="1281" width="20" style="52" customWidth="1"/>
    <col min="1282" max="1282" width="16.109375" style="52" customWidth="1"/>
    <col min="1283" max="1283" width="14.6640625" style="52" customWidth="1"/>
    <col min="1284" max="1284" width="13" style="52" customWidth="1"/>
    <col min="1285" max="1285" width="12.44140625" style="52" customWidth="1"/>
    <col min="1286" max="1527" width="8.88671875" style="52"/>
    <col min="1528" max="1528" width="14.33203125" style="52" customWidth="1"/>
    <col min="1529" max="1529" width="23.5546875" style="52" customWidth="1"/>
    <col min="1530" max="1530" width="10.44140625" style="52" customWidth="1"/>
    <col min="1531" max="1531" width="12.6640625" style="52" customWidth="1"/>
    <col min="1532" max="1532" width="10.6640625" style="52" customWidth="1"/>
    <col min="1533" max="1533" width="13.33203125" style="52" customWidth="1"/>
    <col min="1534" max="1534" width="20" style="52" customWidth="1"/>
    <col min="1535" max="1535" width="13.44140625" style="52" customWidth="1"/>
    <col min="1536" max="1536" width="15.5546875" style="52" customWidth="1"/>
    <col min="1537" max="1537" width="20" style="52" customWidth="1"/>
    <col min="1538" max="1538" width="16.109375" style="52" customWidth="1"/>
    <col min="1539" max="1539" width="14.6640625" style="52" customWidth="1"/>
    <col min="1540" max="1540" width="13" style="52" customWidth="1"/>
    <col min="1541" max="1541" width="12.44140625" style="52" customWidth="1"/>
    <col min="1542" max="1783" width="8.88671875" style="52"/>
    <col min="1784" max="1784" width="14.33203125" style="52" customWidth="1"/>
    <col min="1785" max="1785" width="23.5546875" style="52" customWidth="1"/>
    <col min="1786" max="1786" width="10.44140625" style="52" customWidth="1"/>
    <col min="1787" max="1787" width="12.6640625" style="52" customWidth="1"/>
    <col min="1788" max="1788" width="10.6640625" style="52" customWidth="1"/>
    <col min="1789" max="1789" width="13.33203125" style="52" customWidth="1"/>
    <col min="1790" max="1790" width="20" style="52" customWidth="1"/>
    <col min="1791" max="1791" width="13.44140625" style="52" customWidth="1"/>
    <col min="1792" max="1792" width="15.5546875" style="52" customWidth="1"/>
    <col min="1793" max="1793" width="20" style="52" customWidth="1"/>
    <col min="1794" max="1794" width="16.109375" style="52" customWidth="1"/>
    <col min="1795" max="1795" width="14.6640625" style="52" customWidth="1"/>
    <col min="1796" max="1796" width="13" style="52" customWidth="1"/>
    <col min="1797" max="1797" width="12.44140625" style="52" customWidth="1"/>
    <col min="1798" max="2039" width="8.88671875" style="52"/>
    <col min="2040" max="2040" width="14.33203125" style="52" customWidth="1"/>
    <col min="2041" max="2041" width="23.5546875" style="52" customWidth="1"/>
    <col min="2042" max="2042" width="10.44140625" style="52" customWidth="1"/>
    <col min="2043" max="2043" width="12.6640625" style="52" customWidth="1"/>
    <col min="2044" max="2044" width="10.6640625" style="52" customWidth="1"/>
    <col min="2045" max="2045" width="13.33203125" style="52" customWidth="1"/>
    <col min="2046" max="2046" width="20" style="52" customWidth="1"/>
    <col min="2047" max="2047" width="13.44140625" style="52" customWidth="1"/>
    <col min="2048" max="2048" width="15.5546875" style="52" customWidth="1"/>
    <col min="2049" max="2049" width="20" style="52" customWidth="1"/>
    <col min="2050" max="2050" width="16.109375" style="52" customWidth="1"/>
    <col min="2051" max="2051" width="14.6640625" style="52" customWidth="1"/>
    <col min="2052" max="2052" width="13" style="52" customWidth="1"/>
    <col min="2053" max="2053" width="12.44140625" style="52" customWidth="1"/>
    <col min="2054" max="2295" width="8.88671875" style="52"/>
    <col min="2296" max="2296" width="14.33203125" style="52" customWidth="1"/>
    <col min="2297" max="2297" width="23.5546875" style="52" customWidth="1"/>
    <col min="2298" max="2298" width="10.44140625" style="52" customWidth="1"/>
    <col min="2299" max="2299" width="12.6640625" style="52" customWidth="1"/>
    <col min="2300" max="2300" width="10.6640625" style="52" customWidth="1"/>
    <col min="2301" max="2301" width="13.33203125" style="52" customWidth="1"/>
    <col min="2302" max="2302" width="20" style="52" customWidth="1"/>
    <col min="2303" max="2303" width="13.44140625" style="52" customWidth="1"/>
    <col min="2304" max="2304" width="15.5546875" style="52" customWidth="1"/>
    <col min="2305" max="2305" width="20" style="52" customWidth="1"/>
    <col min="2306" max="2306" width="16.109375" style="52" customWidth="1"/>
    <col min="2307" max="2307" width="14.6640625" style="52" customWidth="1"/>
    <col min="2308" max="2308" width="13" style="52" customWidth="1"/>
    <col min="2309" max="2309" width="12.44140625" style="52" customWidth="1"/>
    <col min="2310" max="2551" width="8.88671875" style="52"/>
    <col min="2552" max="2552" width="14.33203125" style="52" customWidth="1"/>
    <col min="2553" max="2553" width="23.5546875" style="52" customWidth="1"/>
    <col min="2554" max="2554" width="10.44140625" style="52" customWidth="1"/>
    <col min="2555" max="2555" width="12.6640625" style="52" customWidth="1"/>
    <col min="2556" max="2556" width="10.6640625" style="52" customWidth="1"/>
    <col min="2557" max="2557" width="13.33203125" style="52" customWidth="1"/>
    <col min="2558" max="2558" width="20" style="52" customWidth="1"/>
    <col min="2559" max="2559" width="13.44140625" style="52" customWidth="1"/>
    <col min="2560" max="2560" width="15.5546875" style="52" customWidth="1"/>
    <col min="2561" max="2561" width="20" style="52" customWidth="1"/>
    <col min="2562" max="2562" width="16.109375" style="52" customWidth="1"/>
    <col min="2563" max="2563" width="14.6640625" style="52" customWidth="1"/>
    <col min="2564" max="2564" width="13" style="52" customWidth="1"/>
    <col min="2565" max="2565" width="12.44140625" style="52" customWidth="1"/>
    <col min="2566" max="2807" width="8.88671875" style="52"/>
    <col min="2808" max="2808" width="14.33203125" style="52" customWidth="1"/>
    <col min="2809" max="2809" width="23.5546875" style="52" customWidth="1"/>
    <col min="2810" max="2810" width="10.44140625" style="52" customWidth="1"/>
    <col min="2811" max="2811" width="12.6640625" style="52" customWidth="1"/>
    <col min="2812" max="2812" width="10.6640625" style="52" customWidth="1"/>
    <col min="2813" max="2813" width="13.33203125" style="52" customWidth="1"/>
    <col min="2814" max="2814" width="20" style="52" customWidth="1"/>
    <col min="2815" max="2815" width="13.44140625" style="52" customWidth="1"/>
    <col min="2816" max="2816" width="15.5546875" style="52" customWidth="1"/>
    <col min="2817" max="2817" width="20" style="52" customWidth="1"/>
    <col min="2818" max="2818" width="16.109375" style="52" customWidth="1"/>
    <col min="2819" max="2819" width="14.6640625" style="52" customWidth="1"/>
    <col min="2820" max="2820" width="13" style="52" customWidth="1"/>
    <col min="2821" max="2821" width="12.44140625" style="52" customWidth="1"/>
    <col min="2822" max="3063" width="8.88671875" style="52"/>
    <col min="3064" max="3064" width="14.33203125" style="52" customWidth="1"/>
    <col min="3065" max="3065" width="23.5546875" style="52" customWidth="1"/>
    <col min="3066" max="3066" width="10.44140625" style="52" customWidth="1"/>
    <col min="3067" max="3067" width="12.6640625" style="52" customWidth="1"/>
    <col min="3068" max="3068" width="10.6640625" style="52" customWidth="1"/>
    <col min="3069" max="3069" width="13.33203125" style="52" customWidth="1"/>
    <col min="3070" max="3070" width="20" style="52" customWidth="1"/>
    <col min="3071" max="3071" width="13.44140625" style="52" customWidth="1"/>
    <col min="3072" max="3072" width="15.5546875" style="52" customWidth="1"/>
    <col min="3073" max="3073" width="20" style="52" customWidth="1"/>
    <col min="3074" max="3074" width="16.109375" style="52" customWidth="1"/>
    <col min="3075" max="3075" width="14.6640625" style="52" customWidth="1"/>
    <col min="3076" max="3076" width="13" style="52" customWidth="1"/>
    <col min="3077" max="3077" width="12.44140625" style="52" customWidth="1"/>
    <col min="3078" max="3319" width="8.88671875" style="52"/>
    <col min="3320" max="3320" width="14.33203125" style="52" customWidth="1"/>
    <col min="3321" max="3321" width="23.5546875" style="52" customWidth="1"/>
    <col min="3322" max="3322" width="10.44140625" style="52" customWidth="1"/>
    <col min="3323" max="3323" width="12.6640625" style="52" customWidth="1"/>
    <col min="3324" max="3324" width="10.6640625" style="52" customWidth="1"/>
    <col min="3325" max="3325" width="13.33203125" style="52" customWidth="1"/>
    <col min="3326" max="3326" width="20" style="52" customWidth="1"/>
    <col min="3327" max="3327" width="13.44140625" style="52" customWidth="1"/>
    <col min="3328" max="3328" width="15.5546875" style="52" customWidth="1"/>
    <col min="3329" max="3329" width="20" style="52" customWidth="1"/>
    <col min="3330" max="3330" width="16.109375" style="52" customWidth="1"/>
    <col min="3331" max="3331" width="14.6640625" style="52" customWidth="1"/>
    <col min="3332" max="3332" width="13" style="52" customWidth="1"/>
    <col min="3333" max="3333" width="12.44140625" style="52" customWidth="1"/>
    <col min="3334" max="3575" width="8.88671875" style="52"/>
    <col min="3576" max="3576" width="14.33203125" style="52" customWidth="1"/>
    <col min="3577" max="3577" width="23.5546875" style="52" customWidth="1"/>
    <col min="3578" max="3578" width="10.44140625" style="52" customWidth="1"/>
    <col min="3579" max="3579" width="12.6640625" style="52" customWidth="1"/>
    <col min="3580" max="3580" width="10.6640625" style="52" customWidth="1"/>
    <col min="3581" max="3581" width="13.33203125" style="52" customWidth="1"/>
    <col min="3582" max="3582" width="20" style="52" customWidth="1"/>
    <col min="3583" max="3583" width="13.44140625" style="52" customWidth="1"/>
    <col min="3584" max="3584" width="15.5546875" style="52" customWidth="1"/>
    <col min="3585" max="3585" width="20" style="52" customWidth="1"/>
    <col min="3586" max="3586" width="16.109375" style="52" customWidth="1"/>
    <col min="3587" max="3587" width="14.6640625" style="52" customWidth="1"/>
    <col min="3588" max="3588" width="13" style="52" customWidth="1"/>
    <col min="3589" max="3589" width="12.44140625" style="52" customWidth="1"/>
    <col min="3590" max="3831" width="8.88671875" style="52"/>
    <col min="3832" max="3832" width="14.33203125" style="52" customWidth="1"/>
    <col min="3833" max="3833" width="23.5546875" style="52" customWidth="1"/>
    <col min="3834" max="3834" width="10.44140625" style="52" customWidth="1"/>
    <col min="3835" max="3835" width="12.6640625" style="52" customWidth="1"/>
    <col min="3836" max="3836" width="10.6640625" style="52" customWidth="1"/>
    <col min="3837" max="3837" width="13.33203125" style="52" customWidth="1"/>
    <col min="3838" max="3838" width="20" style="52" customWidth="1"/>
    <col min="3839" max="3839" width="13.44140625" style="52" customWidth="1"/>
    <col min="3840" max="3840" width="15.5546875" style="52" customWidth="1"/>
    <col min="3841" max="3841" width="20" style="52" customWidth="1"/>
    <col min="3842" max="3842" width="16.109375" style="52" customWidth="1"/>
    <col min="3843" max="3843" width="14.6640625" style="52" customWidth="1"/>
    <col min="3844" max="3844" width="13" style="52" customWidth="1"/>
    <col min="3845" max="3845" width="12.44140625" style="52" customWidth="1"/>
    <col min="3846" max="4087" width="8.88671875" style="52"/>
    <col min="4088" max="4088" width="14.33203125" style="52" customWidth="1"/>
    <col min="4089" max="4089" width="23.5546875" style="52" customWidth="1"/>
    <col min="4090" max="4090" width="10.44140625" style="52" customWidth="1"/>
    <col min="4091" max="4091" width="12.6640625" style="52" customWidth="1"/>
    <col min="4092" max="4092" width="10.6640625" style="52" customWidth="1"/>
    <col min="4093" max="4093" width="13.33203125" style="52" customWidth="1"/>
    <col min="4094" max="4094" width="20" style="52" customWidth="1"/>
    <col min="4095" max="4095" width="13.44140625" style="52" customWidth="1"/>
    <col min="4096" max="4096" width="15.5546875" style="52" customWidth="1"/>
    <col min="4097" max="4097" width="20" style="52" customWidth="1"/>
    <col min="4098" max="4098" width="16.109375" style="52" customWidth="1"/>
    <col min="4099" max="4099" width="14.6640625" style="52" customWidth="1"/>
    <col min="4100" max="4100" width="13" style="52" customWidth="1"/>
    <col min="4101" max="4101" width="12.44140625" style="52" customWidth="1"/>
    <col min="4102" max="4343" width="8.88671875" style="52"/>
    <col min="4344" max="4344" width="14.33203125" style="52" customWidth="1"/>
    <col min="4345" max="4345" width="23.5546875" style="52" customWidth="1"/>
    <col min="4346" max="4346" width="10.44140625" style="52" customWidth="1"/>
    <col min="4347" max="4347" width="12.6640625" style="52" customWidth="1"/>
    <col min="4348" max="4348" width="10.6640625" style="52" customWidth="1"/>
    <col min="4349" max="4349" width="13.33203125" style="52" customWidth="1"/>
    <col min="4350" max="4350" width="20" style="52" customWidth="1"/>
    <col min="4351" max="4351" width="13.44140625" style="52" customWidth="1"/>
    <col min="4352" max="4352" width="15.5546875" style="52" customWidth="1"/>
    <col min="4353" max="4353" width="20" style="52" customWidth="1"/>
    <col min="4354" max="4354" width="16.109375" style="52" customWidth="1"/>
    <col min="4355" max="4355" width="14.6640625" style="52" customWidth="1"/>
    <col min="4356" max="4356" width="13" style="52" customWidth="1"/>
    <col min="4357" max="4357" width="12.44140625" style="52" customWidth="1"/>
    <col min="4358" max="4599" width="8.88671875" style="52"/>
    <col min="4600" max="4600" width="14.33203125" style="52" customWidth="1"/>
    <col min="4601" max="4601" width="23.5546875" style="52" customWidth="1"/>
    <col min="4602" max="4602" width="10.44140625" style="52" customWidth="1"/>
    <col min="4603" max="4603" width="12.6640625" style="52" customWidth="1"/>
    <col min="4604" max="4604" width="10.6640625" style="52" customWidth="1"/>
    <col min="4605" max="4605" width="13.33203125" style="52" customWidth="1"/>
    <col min="4606" max="4606" width="20" style="52" customWidth="1"/>
    <col min="4607" max="4607" width="13.44140625" style="52" customWidth="1"/>
    <col min="4608" max="4608" width="15.5546875" style="52" customWidth="1"/>
    <col min="4609" max="4609" width="20" style="52" customWidth="1"/>
    <col min="4610" max="4610" width="16.109375" style="52" customWidth="1"/>
    <col min="4611" max="4611" width="14.6640625" style="52" customWidth="1"/>
    <col min="4612" max="4612" width="13" style="52" customWidth="1"/>
    <col min="4613" max="4613" width="12.44140625" style="52" customWidth="1"/>
    <col min="4614" max="4855" width="8.88671875" style="52"/>
    <col min="4856" max="4856" width="14.33203125" style="52" customWidth="1"/>
    <col min="4857" max="4857" width="23.5546875" style="52" customWidth="1"/>
    <col min="4858" max="4858" width="10.44140625" style="52" customWidth="1"/>
    <col min="4859" max="4859" width="12.6640625" style="52" customWidth="1"/>
    <col min="4860" max="4860" width="10.6640625" style="52" customWidth="1"/>
    <col min="4861" max="4861" width="13.33203125" style="52" customWidth="1"/>
    <col min="4862" max="4862" width="20" style="52" customWidth="1"/>
    <col min="4863" max="4863" width="13.44140625" style="52" customWidth="1"/>
    <col min="4864" max="4864" width="15.5546875" style="52" customWidth="1"/>
    <col min="4865" max="4865" width="20" style="52" customWidth="1"/>
    <col min="4866" max="4866" width="16.109375" style="52" customWidth="1"/>
    <col min="4867" max="4867" width="14.6640625" style="52" customWidth="1"/>
    <col min="4868" max="4868" width="13" style="52" customWidth="1"/>
    <col min="4869" max="4869" width="12.44140625" style="52" customWidth="1"/>
    <col min="4870" max="5111" width="8.88671875" style="52"/>
    <col min="5112" max="5112" width="14.33203125" style="52" customWidth="1"/>
    <col min="5113" max="5113" width="23.5546875" style="52" customWidth="1"/>
    <col min="5114" max="5114" width="10.44140625" style="52" customWidth="1"/>
    <col min="5115" max="5115" width="12.6640625" style="52" customWidth="1"/>
    <col min="5116" max="5116" width="10.6640625" style="52" customWidth="1"/>
    <col min="5117" max="5117" width="13.33203125" style="52" customWidth="1"/>
    <col min="5118" max="5118" width="20" style="52" customWidth="1"/>
    <col min="5119" max="5119" width="13.44140625" style="52" customWidth="1"/>
    <col min="5120" max="5120" width="15.5546875" style="52" customWidth="1"/>
    <col min="5121" max="5121" width="20" style="52" customWidth="1"/>
    <col min="5122" max="5122" width="16.109375" style="52" customWidth="1"/>
    <col min="5123" max="5123" width="14.6640625" style="52" customWidth="1"/>
    <col min="5124" max="5124" width="13" style="52" customWidth="1"/>
    <col min="5125" max="5125" width="12.44140625" style="52" customWidth="1"/>
    <col min="5126" max="5367" width="8.88671875" style="52"/>
    <col min="5368" max="5368" width="14.33203125" style="52" customWidth="1"/>
    <col min="5369" max="5369" width="23.5546875" style="52" customWidth="1"/>
    <col min="5370" max="5370" width="10.44140625" style="52" customWidth="1"/>
    <col min="5371" max="5371" width="12.6640625" style="52" customWidth="1"/>
    <col min="5372" max="5372" width="10.6640625" style="52" customWidth="1"/>
    <col min="5373" max="5373" width="13.33203125" style="52" customWidth="1"/>
    <col min="5374" max="5374" width="20" style="52" customWidth="1"/>
    <col min="5375" max="5375" width="13.44140625" style="52" customWidth="1"/>
    <col min="5376" max="5376" width="15.5546875" style="52" customWidth="1"/>
    <col min="5377" max="5377" width="20" style="52" customWidth="1"/>
    <col min="5378" max="5378" width="16.109375" style="52" customWidth="1"/>
    <col min="5379" max="5379" width="14.6640625" style="52" customWidth="1"/>
    <col min="5380" max="5380" width="13" style="52" customWidth="1"/>
    <col min="5381" max="5381" width="12.44140625" style="52" customWidth="1"/>
    <col min="5382" max="5623" width="8.88671875" style="52"/>
    <col min="5624" max="5624" width="14.33203125" style="52" customWidth="1"/>
    <col min="5625" max="5625" width="23.5546875" style="52" customWidth="1"/>
    <col min="5626" max="5626" width="10.44140625" style="52" customWidth="1"/>
    <col min="5627" max="5627" width="12.6640625" style="52" customWidth="1"/>
    <col min="5628" max="5628" width="10.6640625" style="52" customWidth="1"/>
    <col min="5629" max="5629" width="13.33203125" style="52" customWidth="1"/>
    <col min="5630" max="5630" width="20" style="52" customWidth="1"/>
    <col min="5631" max="5631" width="13.44140625" style="52" customWidth="1"/>
    <col min="5632" max="5632" width="15.5546875" style="52" customWidth="1"/>
    <col min="5633" max="5633" width="20" style="52" customWidth="1"/>
    <col min="5634" max="5634" width="16.109375" style="52" customWidth="1"/>
    <col min="5635" max="5635" width="14.6640625" style="52" customWidth="1"/>
    <col min="5636" max="5636" width="13" style="52" customWidth="1"/>
    <col min="5637" max="5637" width="12.44140625" style="52" customWidth="1"/>
    <col min="5638" max="5879" width="8.88671875" style="52"/>
    <col min="5880" max="5880" width="14.33203125" style="52" customWidth="1"/>
    <col min="5881" max="5881" width="23.5546875" style="52" customWidth="1"/>
    <col min="5882" max="5882" width="10.44140625" style="52" customWidth="1"/>
    <col min="5883" max="5883" width="12.6640625" style="52" customWidth="1"/>
    <col min="5884" max="5884" width="10.6640625" style="52" customWidth="1"/>
    <col min="5885" max="5885" width="13.33203125" style="52" customWidth="1"/>
    <col min="5886" max="5886" width="20" style="52" customWidth="1"/>
    <col min="5887" max="5887" width="13.44140625" style="52" customWidth="1"/>
    <col min="5888" max="5888" width="15.5546875" style="52" customWidth="1"/>
    <col min="5889" max="5889" width="20" style="52" customWidth="1"/>
    <col min="5890" max="5890" width="16.109375" style="52" customWidth="1"/>
    <col min="5891" max="5891" width="14.6640625" style="52" customWidth="1"/>
    <col min="5892" max="5892" width="13" style="52" customWidth="1"/>
    <col min="5893" max="5893" width="12.44140625" style="52" customWidth="1"/>
    <col min="5894" max="6135" width="8.88671875" style="52"/>
    <col min="6136" max="6136" width="14.33203125" style="52" customWidth="1"/>
    <col min="6137" max="6137" width="23.5546875" style="52" customWidth="1"/>
    <col min="6138" max="6138" width="10.44140625" style="52" customWidth="1"/>
    <col min="6139" max="6139" width="12.6640625" style="52" customWidth="1"/>
    <col min="6140" max="6140" width="10.6640625" style="52" customWidth="1"/>
    <col min="6141" max="6141" width="13.33203125" style="52" customWidth="1"/>
    <col min="6142" max="6142" width="20" style="52" customWidth="1"/>
    <col min="6143" max="6143" width="13.44140625" style="52" customWidth="1"/>
    <col min="6144" max="6144" width="15.5546875" style="52" customWidth="1"/>
    <col min="6145" max="6145" width="20" style="52" customWidth="1"/>
    <col min="6146" max="6146" width="16.109375" style="52" customWidth="1"/>
    <col min="6147" max="6147" width="14.6640625" style="52" customWidth="1"/>
    <col min="6148" max="6148" width="13" style="52" customWidth="1"/>
    <col min="6149" max="6149" width="12.44140625" style="52" customWidth="1"/>
    <col min="6150" max="6391" width="8.88671875" style="52"/>
    <col min="6392" max="6392" width="14.33203125" style="52" customWidth="1"/>
    <col min="6393" max="6393" width="23.5546875" style="52" customWidth="1"/>
    <col min="6394" max="6394" width="10.44140625" style="52" customWidth="1"/>
    <col min="6395" max="6395" width="12.6640625" style="52" customWidth="1"/>
    <col min="6396" max="6396" width="10.6640625" style="52" customWidth="1"/>
    <col min="6397" max="6397" width="13.33203125" style="52" customWidth="1"/>
    <col min="6398" max="6398" width="20" style="52" customWidth="1"/>
    <col min="6399" max="6399" width="13.44140625" style="52" customWidth="1"/>
    <col min="6400" max="6400" width="15.5546875" style="52" customWidth="1"/>
    <col min="6401" max="6401" width="20" style="52" customWidth="1"/>
    <col min="6402" max="6402" width="16.109375" style="52" customWidth="1"/>
    <col min="6403" max="6403" width="14.6640625" style="52" customWidth="1"/>
    <col min="6404" max="6404" width="13" style="52" customWidth="1"/>
    <col min="6405" max="6405" width="12.44140625" style="52" customWidth="1"/>
    <col min="6406" max="6647" width="8.88671875" style="52"/>
    <col min="6648" max="6648" width="14.33203125" style="52" customWidth="1"/>
    <col min="6649" max="6649" width="23.5546875" style="52" customWidth="1"/>
    <col min="6650" max="6650" width="10.44140625" style="52" customWidth="1"/>
    <col min="6651" max="6651" width="12.6640625" style="52" customWidth="1"/>
    <col min="6652" max="6652" width="10.6640625" style="52" customWidth="1"/>
    <col min="6653" max="6653" width="13.33203125" style="52" customWidth="1"/>
    <col min="6654" max="6654" width="20" style="52" customWidth="1"/>
    <col min="6655" max="6655" width="13.44140625" style="52" customWidth="1"/>
    <col min="6656" max="6656" width="15.5546875" style="52" customWidth="1"/>
    <col min="6657" max="6657" width="20" style="52" customWidth="1"/>
    <col min="6658" max="6658" width="16.109375" style="52" customWidth="1"/>
    <col min="6659" max="6659" width="14.6640625" style="52" customWidth="1"/>
    <col min="6660" max="6660" width="13" style="52" customWidth="1"/>
    <col min="6661" max="6661" width="12.44140625" style="52" customWidth="1"/>
    <col min="6662" max="6903" width="8.88671875" style="52"/>
    <col min="6904" max="6904" width="14.33203125" style="52" customWidth="1"/>
    <col min="6905" max="6905" width="23.5546875" style="52" customWidth="1"/>
    <col min="6906" max="6906" width="10.44140625" style="52" customWidth="1"/>
    <col min="6907" max="6907" width="12.6640625" style="52" customWidth="1"/>
    <col min="6908" max="6908" width="10.6640625" style="52" customWidth="1"/>
    <col min="6909" max="6909" width="13.33203125" style="52" customWidth="1"/>
    <col min="6910" max="6910" width="20" style="52" customWidth="1"/>
    <col min="6911" max="6911" width="13.44140625" style="52" customWidth="1"/>
    <col min="6912" max="6912" width="15.5546875" style="52" customWidth="1"/>
    <col min="6913" max="6913" width="20" style="52" customWidth="1"/>
    <col min="6914" max="6914" width="16.109375" style="52" customWidth="1"/>
    <col min="6915" max="6915" width="14.6640625" style="52" customWidth="1"/>
    <col min="6916" max="6916" width="13" style="52" customWidth="1"/>
    <col min="6917" max="6917" width="12.44140625" style="52" customWidth="1"/>
    <col min="6918" max="7159" width="8.88671875" style="52"/>
    <col min="7160" max="7160" width="14.33203125" style="52" customWidth="1"/>
    <col min="7161" max="7161" width="23.5546875" style="52" customWidth="1"/>
    <col min="7162" max="7162" width="10.44140625" style="52" customWidth="1"/>
    <col min="7163" max="7163" width="12.6640625" style="52" customWidth="1"/>
    <col min="7164" max="7164" width="10.6640625" style="52" customWidth="1"/>
    <col min="7165" max="7165" width="13.33203125" style="52" customWidth="1"/>
    <col min="7166" max="7166" width="20" style="52" customWidth="1"/>
    <col min="7167" max="7167" width="13.44140625" style="52" customWidth="1"/>
    <col min="7168" max="7168" width="15.5546875" style="52" customWidth="1"/>
    <col min="7169" max="7169" width="20" style="52" customWidth="1"/>
    <col min="7170" max="7170" width="16.109375" style="52" customWidth="1"/>
    <col min="7171" max="7171" width="14.6640625" style="52" customWidth="1"/>
    <col min="7172" max="7172" width="13" style="52" customWidth="1"/>
    <col min="7173" max="7173" width="12.44140625" style="52" customWidth="1"/>
    <col min="7174" max="7415" width="8.88671875" style="52"/>
    <col min="7416" max="7416" width="14.33203125" style="52" customWidth="1"/>
    <col min="7417" max="7417" width="23.5546875" style="52" customWidth="1"/>
    <col min="7418" max="7418" width="10.44140625" style="52" customWidth="1"/>
    <col min="7419" max="7419" width="12.6640625" style="52" customWidth="1"/>
    <col min="7420" max="7420" width="10.6640625" style="52" customWidth="1"/>
    <col min="7421" max="7421" width="13.33203125" style="52" customWidth="1"/>
    <col min="7422" max="7422" width="20" style="52" customWidth="1"/>
    <col min="7423" max="7423" width="13.44140625" style="52" customWidth="1"/>
    <col min="7424" max="7424" width="15.5546875" style="52" customWidth="1"/>
    <col min="7425" max="7425" width="20" style="52" customWidth="1"/>
    <col min="7426" max="7426" width="16.109375" style="52" customWidth="1"/>
    <col min="7427" max="7427" width="14.6640625" style="52" customWidth="1"/>
    <col min="7428" max="7428" width="13" style="52" customWidth="1"/>
    <col min="7429" max="7429" width="12.44140625" style="52" customWidth="1"/>
    <col min="7430" max="7671" width="8.88671875" style="52"/>
    <col min="7672" max="7672" width="14.33203125" style="52" customWidth="1"/>
    <col min="7673" max="7673" width="23.5546875" style="52" customWidth="1"/>
    <col min="7674" max="7674" width="10.44140625" style="52" customWidth="1"/>
    <col min="7675" max="7675" width="12.6640625" style="52" customWidth="1"/>
    <col min="7676" max="7676" width="10.6640625" style="52" customWidth="1"/>
    <col min="7677" max="7677" width="13.33203125" style="52" customWidth="1"/>
    <col min="7678" max="7678" width="20" style="52" customWidth="1"/>
    <col min="7679" max="7679" width="13.44140625" style="52" customWidth="1"/>
    <col min="7680" max="7680" width="15.5546875" style="52" customWidth="1"/>
    <col min="7681" max="7681" width="20" style="52" customWidth="1"/>
    <col min="7682" max="7682" width="16.109375" style="52" customWidth="1"/>
    <col min="7683" max="7683" width="14.6640625" style="52" customWidth="1"/>
    <col min="7684" max="7684" width="13" style="52" customWidth="1"/>
    <col min="7685" max="7685" width="12.44140625" style="52" customWidth="1"/>
    <col min="7686" max="7927" width="8.88671875" style="52"/>
    <col min="7928" max="7928" width="14.33203125" style="52" customWidth="1"/>
    <col min="7929" max="7929" width="23.5546875" style="52" customWidth="1"/>
    <col min="7930" max="7930" width="10.44140625" style="52" customWidth="1"/>
    <col min="7931" max="7931" width="12.6640625" style="52" customWidth="1"/>
    <col min="7932" max="7932" width="10.6640625" style="52" customWidth="1"/>
    <col min="7933" max="7933" width="13.33203125" style="52" customWidth="1"/>
    <col min="7934" max="7934" width="20" style="52" customWidth="1"/>
    <col min="7935" max="7935" width="13.44140625" style="52" customWidth="1"/>
    <col min="7936" max="7936" width="15.5546875" style="52" customWidth="1"/>
    <col min="7937" max="7937" width="20" style="52" customWidth="1"/>
    <col min="7938" max="7938" width="16.109375" style="52" customWidth="1"/>
    <col min="7939" max="7939" width="14.6640625" style="52" customWidth="1"/>
    <col min="7940" max="7940" width="13" style="52" customWidth="1"/>
    <col min="7941" max="7941" width="12.44140625" style="52" customWidth="1"/>
    <col min="7942" max="8183" width="8.88671875" style="52"/>
    <col min="8184" max="8184" width="14.33203125" style="52" customWidth="1"/>
    <col min="8185" max="8185" width="23.5546875" style="52" customWidth="1"/>
    <col min="8186" max="8186" width="10.44140625" style="52" customWidth="1"/>
    <col min="8187" max="8187" width="12.6640625" style="52" customWidth="1"/>
    <col min="8188" max="8188" width="10.6640625" style="52" customWidth="1"/>
    <col min="8189" max="8189" width="13.33203125" style="52" customWidth="1"/>
    <col min="8190" max="8190" width="20" style="52" customWidth="1"/>
    <col min="8191" max="8191" width="13.44140625" style="52" customWidth="1"/>
    <col min="8192" max="8192" width="15.5546875" style="52" customWidth="1"/>
    <col min="8193" max="8193" width="20" style="52" customWidth="1"/>
    <col min="8194" max="8194" width="16.109375" style="52" customWidth="1"/>
    <col min="8195" max="8195" width="14.6640625" style="52" customWidth="1"/>
    <col min="8196" max="8196" width="13" style="52" customWidth="1"/>
    <col min="8197" max="8197" width="12.44140625" style="52" customWidth="1"/>
    <col min="8198" max="8439" width="8.88671875" style="52"/>
    <col min="8440" max="8440" width="14.33203125" style="52" customWidth="1"/>
    <col min="8441" max="8441" width="23.5546875" style="52" customWidth="1"/>
    <col min="8442" max="8442" width="10.44140625" style="52" customWidth="1"/>
    <col min="8443" max="8443" width="12.6640625" style="52" customWidth="1"/>
    <col min="8444" max="8444" width="10.6640625" style="52" customWidth="1"/>
    <col min="8445" max="8445" width="13.33203125" style="52" customWidth="1"/>
    <col min="8446" max="8446" width="20" style="52" customWidth="1"/>
    <col min="8447" max="8447" width="13.44140625" style="52" customWidth="1"/>
    <col min="8448" max="8448" width="15.5546875" style="52" customWidth="1"/>
    <col min="8449" max="8449" width="20" style="52" customWidth="1"/>
    <col min="8450" max="8450" width="16.109375" style="52" customWidth="1"/>
    <col min="8451" max="8451" width="14.6640625" style="52" customWidth="1"/>
    <col min="8452" max="8452" width="13" style="52" customWidth="1"/>
    <col min="8453" max="8453" width="12.44140625" style="52" customWidth="1"/>
    <col min="8454" max="8695" width="8.88671875" style="52"/>
    <col min="8696" max="8696" width="14.33203125" style="52" customWidth="1"/>
    <col min="8697" max="8697" width="23.5546875" style="52" customWidth="1"/>
    <col min="8698" max="8698" width="10.44140625" style="52" customWidth="1"/>
    <col min="8699" max="8699" width="12.6640625" style="52" customWidth="1"/>
    <col min="8700" max="8700" width="10.6640625" style="52" customWidth="1"/>
    <col min="8701" max="8701" width="13.33203125" style="52" customWidth="1"/>
    <col min="8702" max="8702" width="20" style="52" customWidth="1"/>
    <col min="8703" max="8703" width="13.44140625" style="52" customWidth="1"/>
    <col min="8704" max="8704" width="15.5546875" style="52" customWidth="1"/>
    <col min="8705" max="8705" width="20" style="52" customWidth="1"/>
    <col min="8706" max="8706" width="16.109375" style="52" customWidth="1"/>
    <col min="8707" max="8707" width="14.6640625" style="52" customWidth="1"/>
    <col min="8708" max="8708" width="13" style="52" customWidth="1"/>
    <col min="8709" max="8709" width="12.44140625" style="52" customWidth="1"/>
    <col min="8710" max="8951" width="8.88671875" style="52"/>
    <col min="8952" max="8952" width="14.33203125" style="52" customWidth="1"/>
    <col min="8953" max="8953" width="23.5546875" style="52" customWidth="1"/>
    <col min="8954" max="8954" width="10.44140625" style="52" customWidth="1"/>
    <col min="8955" max="8955" width="12.6640625" style="52" customWidth="1"/>
    <col min="8956" max="8956" width="10.6640625" style="52" customWidth="1"/>
    <col min="8957" max="8957" width="13.33203125" style="52" customWidth="1"/>
    <col min="8958" max="8958" width="20" style="52" customWidth="1"/>
    <col min="8959" max="8959" width="13.44140625" style="52" customWidth="1"/>
    <col min="8960" max="8960" width="15.5546875" style="52" customWidth="1"/>
    <col min="8961" max="8961" width="20" style="52" customWidth="1"/>
    <col min="8962" max="8962" width="16.109375" style="52" customWidth="1"/>
    <col min="8963" max="8963" width="14.6640625" style="52" customWidth="1"/>
    <col min="8964" max="8964" width="13" style="52" customWidth="1"/>
    <col min="8965" max="8965" width="12.44140625" style="52" customWidth="1"/>
    <col min="8966" max="9207" width="8.88671875" style="52"/>
    <col min="9208" max="9208" width="14.33203125" style="52" customWidth="1"/>
    <col min="9209" max="9209" width="23.5546875" style="52" customWidth="1"/>
    <col min="9210" max="9210" width="10.44140625" style="52" customWidth="1"/>
    <col min="9211" max="9211" width="12.6640625" style="52" customWidth="1"/>
    <col min="9212" max="9212" width="10.6640625" style="52" customWidth="1"/>
    <col min="9213" max="9213" width="13.33203125" style="52" customWidth="1"/>
    <col min="9214" max="9214" width="20" style="52" customWidth="1"/>
    <col min="9215" max="9215" width="13.44140625" style="52" customWidth="1"/>
    <col min="9216" max="9216" width="15.5546875" style="52" customWidth="1"/>
    <col min="9217" max="9217" width="20" style="52" customWidth="1"/>
    <col min="9218" max="9218" width="16.109375" style="52" customWidth="1"/>
    <col min="9219" max="9219" width="14.6640625" style="52" customWidth="1"/>
    <col min="9220" max="9220" width="13" style="52" customWidth="1"/>
    <col min="9221" max="9221" width="12.44140625" style="52" customWidth="1"/>
    <col min="9222" max="9463" width="8.88671875" style="52"/>
    <col min="9464" max="9464" width="14.33203125" style="52" customWidth="1"/>
    <col min="9465" max="9465" width="23.5546875" style="52" customWidth="1"/>
    <col min="9466" max="9466" width="10.44140625" style="52" customWidth="1"/>
    <col min="9467" max="9467" width="12.6640625" style="52" customWidth="1"/>
    <col min="9468" max="9468" width="10.6640625" style="52" customWidth="1"/>
    <col min="9469" max="9469" width="13.33203125" style="52" customWidth="1"/>
    <col min="9470" max="9470" width="20" style="52" customWidth="1"/>
    <col min="9471" max="9471" width="13.44140625" style="52" customWidth="1"/>
    <col min="9472" max="9472" width="15.5546875" style="52" customWidth="1"/>
    <col min="9473" max="9473" width="20" style="52" customWidth="1"/>
    <col min="9474" max="9474" width="16.109375" style="52" customWidth="1"/>
    <col min="9475" max="9475" width="14.6640625" style="52" customWidth="1"/>
    <col min="9476" max="9476" width="13" style="52" customWidth="1"/>
    <col min="9477" max="9477" width="12.44140625" style="52" customWidth="1"/>
    <col min="9478" max="9719" width="8.88671875" style="52"/>
    <col min="9720" max="9720" width="14.33203125" style="52" customWidth="1"/>
    <col min="9721" max="9721" width="23.5546875" style="52" customWidth="1"/>
    <col min="9722" max="9722" width="10.44140625" style="52" customWidth="1"/>
    <col min="9723" max="9723" width="12.6640625" style="52" customWidth="1"/>
    <col min="9724" max="9724" width="10.6640625" style="52" customWidth="1"/>
    <col min="9725" max="9725" width="13.33203125" style="52" customWidth="1"/>
    <col min="9726" max="9726" width="20" style="52" customWidth="1"/>
    <col min="9727" max="9727" width="13.44140625" style="52" customWidth="1"/>
    <col min="9728" max="9728" width="15.5546875" style="52" customWidth="1"/>
    <col min="9729" max="9729" width="20" style="52" customWidth="1"/>
    <col min="9730" max="9730" width="16.109375" style="52" customWidth="1"/>
    <col min="9731" max="9731" width="14.6640625" style="52" customWidth="1"/>
    <col min="9732" max="9732" width="13" style="52" customWidth="1"/>
    <col min="9733" max="9733" width="12.44140625" style="52" customWidth="1"/>
    <col min="9734" max="9975" width="8.88671875" style="52"/>
    <col min="9976" max="9976" width="14.33203125" style="52" customWidth="1"/>
    <col min="9977" max="9977" width="23.5546875" style="52" customWidth="1"/>
    <col min="9978" max="9978" width="10.44140625" style="52" customWidth="1"/>
    <col min="9979" max="9979" width="12.6640625" style="52" customWidth="1"/>
    <col min="9980" max="9980" width="10.6640625" style="52" customWidth="1"/>
    <col min="9981" max="9981" width="13.33203125" style="52" customWidth="1"/>
    <col min="9982" max="9982" width="20" style="52" customWidth="1"/>
    <col min="9983" max="9983" width="13.44140625" style="52" customWidth="1"/>
    <col min="9984" max="9984" width="15.5546875" style="52" customWidth="1"/>
    <col min="9985" max="9985" width="20" style="52" customWidth="1"/>
    <col min="9986" max="9986" width="16.109375" style="52" customWidth="1"/>
    <col min="9987" max="9987" width="14.6640625" style="52" customWidth="1"/>
    <col min="9988" max="9988" width="13" style="52" customWidth="1"/>
    <col min="9989" max="9989" width="12.44140625" style="52" customWidth="1"/>
    <col min="9990" max="10231" width="8.88671875" style="52"/>
    <col min="10232" max="10232" width="14.33203125" style="52" customWidth="1"/>
    <col min="10233" max="10233" width="23.5546875" style="52" customWidth="1"/>
    <col min="10234" max="10234" width="10.44140625" style="52" customWidth="1"/>
    <col min="10235" max="10235" width="12.6640625" style="52" customWidth="1"/>
    <col min="10236" max="10236" width="10.6640625" style="52" customWidth="1"/>
    <col min="10237" max="10237" width="13.33203125" style="52" customWidth="1"/>
    <col min="10238" max="10238" width="20" style="52" customWidth="1"/>
    <col min="10239" max="10239" width="13.44140625" style="52" customWidth="1"/>
    <col min="10240" max="10240" width="15.5546875" style="52" customWidth="1"/>
    <col min="10241" max="10241" width="20" style="52" customWidth="1"/>
    <col min="10242" max="10242" width="16.109375" style="52" customWidth="1"/>
    <col min="10243" max="10243" width="14.6640625" style="52" customWidth="1"/>
    <col min="10244" max="10244" width="13" style="52" customWidth="1"/>
    <col min="10245" max="10245" width="12.44140625" style="52" customWidth="1"/>
    <col min="10246" max="10487" width="8.88671875" style="52"/>
    <col min="10488" max="10488" width="14.33203125" style="52" customWidth="1"/>
    <col min="10489" max="10489" width="23.5546875" style="52" customWidth="1"/>
    <col min="10490" max="10490" width="10.44140625" style="52" customWidth="1"/>
    <col min="10491" max="10491" width="12.6640625" style="52" customWidth="1"/>
    <col min="10492" max="10492" width="10.6640625" style="52" customWidth="1"/>
    <col min="10493" max="10493" width="13.33203125" style="52" customWidth="1"/>
    <col min="10494" max="10494" width="20" style="52" customWidth="1"/>
    <col min="10495" max="10495" width="13.44140625" style="52" customWidth="1"/>
    <col min="10496" max="10496" width="15.5546875" style="52" customWidth="1"/>
    <col min="10497" max="10497" width="20" style="52" customWidth="1"/>
    <col min="10498" max="10498" width="16.109375" style="52" customWidth="1"/>
    <col min="10499" max="10499" width="14.6640625" style="52" customWidth="1"/>
    <col min="10500" max="10500" width="13" style="52" customWidth="1"/>
    <col min="10501" max="10501" width="12.44140625" style="52" customWidth="1"/>
    <col min="10502" max="10743" width="8.88671875" style="52"/>
    <col min="10744" max="10744" width="14.33203125" style="52" customWidth="1"/>
    <col min="10745" max="10745" width="23.5546875" style="52" customWidth="1"/>
    <col min="10746" max="10746" width="10.44140625" style="52" customWidth="1"/>
    <col min="10747" max="10747" width="12.6640625" style="52" customWidth="1"/>
    <col min="10748" max="10748" width="10.6640625" style="52" customWidth="1"/>
    <col min="10749" max="10749" width="13.33203125" style="52" customWidth="1"/>
    <col min="10750" max="10750" width="20" style="52" customWidth="1"/>
    <col min="10751" max="10751" width="13.44140625" style="52" customWidth="1"/>
    <col min="10752" max="10752" width="15.5546875" style="52" customWidth="1"/>
    <col min="10753" max="10753" width="20" style="52" customWidth="1"/>
    <col min="10754" max="10754" width="16.109375" style="52" customWidth="1"/>
    <col min="10755" max="10755" width="14.6640625" style="52" customWidth="1"/>
    <col min="10756" max="10756" width="13" style="52" customWidth="1"/>
    <col min="10757" max="10757" width="12.44140625" style="52" customWidth="1"/>
    <col min="10758" max="10999" width="8.88671875" style="52"/>
    <col min="11000" max="11000" width="14.33203125" style="52" customWidth="1"/>
    <col min="11001" max="11001" width="23.5546875" style="52" customWidth="1"/>
    <col min="11002" max="11002" width="10.44140625" style="52" customWidth="1"/>
    <col min="11003" max="11003" width="12.6640625" style="52" customWidth="1"/>
    <col min="11004" max="11004" width="10.6640625" style="52" customWidth="1"/>
    <col min="11005" max="11005" width="13.33203125" style="52" customWidth="1"/>
    <col min="11006" max="11006" width="20" style="52" customWidth="1"/>
    <col min="11007" max="11007" width="13.44140625" style="52" customWidth="1"/>
    <col min="11008" max="11008" width="15.5546875" style="52" customWidth="1"/>
    <col min="11009" max="11009" width="20" style="52" customWidth="1"/>
    <col min="11010" max="11010" width="16.109375" style="52" customWidth="1"/>
    <col min="11011" max="11011" width="14.6640625" style="52" customWidth="1"/>
    <col min="11012" max="11012" width="13" style="52" customWidth="1"/>
    <col min="11013" max="11013" width="12.44140625" style="52" customWidth="1"/>
    <col min="11014" max="11255" width="8.88671875" style="52"/>
    <col min="11256" max="11256" width="14.33203125" style="52" customWidth="1"/>
    <col min="11257" max="11257" width="23.5546875" style="52" customWidth="1"/>
    <col min="11258" max="11258" width="10.44140625" style="52" customWidth="1"/>
    <col min="11259" max="11259" width="12.6640625" style="52" customWidth="1"/>
    <col min="11260" max="11260" width="10.6640625" style="52" customWidth="1"/>
    <col min="11261" max="11261" width="13.33203125" style="52" customWidth="1"/>
    <col min="11262" max="11262" width="20" style="52" customWidth="1"/>
    <col min="11263" max="11263" width="13.44140625" style="52" customWidth="1"/>
    <col min="11264" max="11264" width="15.5546875" style="52" customWidth="1"/>
    <col min="11265" max="11265" width="20" style="52" customWidth="1"/>
    <col min="11266" max="11266" width="16.109375" style="52" customWidth="1"/>
    <col min="11267" max="11267" width="14.6640625" style="52" customWidth="1"/>
    <col min="11268" max="11268" width="13" style="52" customWidth="1"/>
    <col min="11269" max="11269" width="12.44140625" style="52" customWidth="1"/>
    <col min="11270" max="11511" width="8.88671875" style="52"/>
    <col min="11512" max="11512" width="14.33203125" style="52" customWidth="1"/>
    <col min="11513" max="11513" width="23.5546875" style="52" customWidth="1"/>
    <col min="11514" max="11514" width="10.44140625" style="52" customWidth="1"/>
    <col min="11515" max="11515" width="12.6640625" style="52" customWidth="1"/>
    <col min="11516" max="11516" width="10.6640625" style="52" customWidth="1"/>
    <col min="11517" max="11517" width="13.33203125" style="52" customWidth="1"/>
    <col min="11518" max="11518" width="20" style="52" customWidth="1"/>
    <col min="11519" max="11519" width="13.44140625" style="52" customWidth="1"/>
    <col min="11520" max="11520" width="15.5546875" style="52" customWidth="1"/>
    <col min="11521" max="11521" width="20" style="52" customWidth="1"/>
    <col min="11522" max="11522" width="16.109375" style="52" customWidth="1"/>
    <col min="11523" max="11523" width="14.6640625" style="52" customWidth="1"/>
    <col min="11524" max="11524" width="13" style="52" customWidth="1"/>
    <col min="11525" max="11525" width="12.44140625" style="52" customWidth="1"/>
    <col min="11526" max="11767" width="8.88671875" style="52"/>
    <col min="11768" max="11768" width="14.33203125" style="52" customWidth="1"/>
    <col min="11769" max="11769" width="23.5546875" style="52" customWidth="1"/>
    <col min="11770" max="11770" width="10.44140625" style="52" customWidth="1"/>
    <col min="11771" max="11771" width="12.6640625" style="52" customWidth="1"/>
    <col min="11772" max="11772" width="10.6640625" style="52" customWidth="1"/>
    <col min="11773" max="11773" width="13.33203125" style="52" customWidth="1"/>
    <col min="11774" max="11774" width="20" style="52" customWidth="1"/>
    <col min="11775" max="11775" width="13.44140625" style="52" customWidth="1"/>
    <col min="11776" max="11776" width="15.5546875" style="52" customWidth="1"/>
    <col min="11777" max="11777" width="20" style="52" customWidth="1"/>
    <col min="11778" max="11778" width="16.109375" style="52" customWidth="1"/>
    <col min="11779" max="11779" width="14.6640625" style="52" customWidth="1"/>
    <col min="11780" max="11780" width="13" style="52" customWidth="1"/>
    <col min="11781" max="11781" width="12.44140625" style="52" customWidth="1"/>
    <col min="11782" max="12023" width="8.88671875" style="52"/>
    <col min="12024" max="12024" width="14.33203125" style="52" customWidth="1"/>
    <col min="12025" max="12025" width="23.5546875" style="52" customWidth="1"/>
    <col min="12026" max="12026" width="10.44140625" style="52" customWidth="1"/>
    <col min="12027" max="12027" width="12.6640625" style="52" customWidth="1"/>
    <col min="12028" max="12028" width="10.6640625" style="52" customWidth="1"/>
    <col min="12029" max="12029" width="13.33203125" style="52" customWidth="1"/>
    <col min="12030" max="12030" width="20" style="52" customWidth="1"/>
    <col min="12031" max="12031" width="13.44140625" style="52" customWidth="1"/>
    <col min="12032" max="12032" width="15.5546875" style="52" customWidth="1"/>
    <col min="12033" max="12033" width="20" style="52" customWidth="1"/>
    <col min="12034" max="12034" width="16.109375" style="52" customWidth="1"/>
    <col min="12035" max="12035" width="14.6640625" style="52" customWidth="1"/>
    <col min="12036" max="12036" width="13" style="52" customWidth="1"/>
    <col min="12037" max="12037" width="12.44140625" style="52" customWidth="1"/>
    <col min="12038" max="12279" width="8.88671875" style="52"/>
    <col min="12280" max="12280" width="14.33203125" style="52" customWidth="1"/>
    <col min="12281" max="12281" width="23.5546875" style="52" customWidth="1"/>
    <col min="12282" max="12282" width="10.44140625" style="52" customWidth="1"/>
    <col min="12283" max="12283" width="12.6640625" style="52" customWidth="1"/>
    <col min="12284" max="12284" width="10.6640625" style="52" customWidth="1"/>
    <col min="12285" max="12285" width="13.33203125" style="52" customWidth="1"/>
    <col min="12286" max="12286" width="20" style="52" customWidth="1"/>
    <col min="12287" max="12287" width="13.44140625" style="52" customWidth="1"/>
    <col min="12288" max="12288" width="15.5546875" style="52" customWidth="1"/>
    <col min="12289" max="12289" width="20" style="52" customWidth="1"/>
    <col min="12290" max="12290" width="16.109375" style="52" customWidth="1"/>
    <col min="12291" max="12291" width="14.6640625" style="52" customWidth="1"/>
    <col min="12292" max="12292" width="13" style="52" customWidth="1"/>
    <col min="12293" max="12293" width="12.44140625" style="52" customWidth="1"/>
    <col min="12294" max="12535" width="8.88671875" style="52"/>
    <col min="12536" max="12536" width="14.33203125" style="52" customWidth="1"/>
    <col min="12537" max="12537" width="23.5546875" style="52" customWidth="1"/>
    <col min="12538" max="12538" width="10.44140625" style="52" customWidth="1"/>
    <col min="12539" max="12539" width="12.6640625" style="52" customWidth="1"/>
    <col min="12540" max="12540" width="10.6640625" style="52" customWidth="1"/>
    <col min="12541" max="12541" width="13.33203125" style="52" customWidth="1"/>
    <col min="12542" max="12542" width="20" style="52" customWidth="1"/>
    <col min="12543" max="12543" width="13.44140625" style="52" customWidth="1"/>
    <col min="12544" max="12544" width="15.5546875" style="52" customWidth="1"/>
    <col min="12545" max="12545" width="20" style="52" customWidth="1"/>
    <col min="12546" max="12546" width="16.109375" style="52" customWidth="1"/>
    <col min="12547" max="12547" width="14.6640625" style="52" customWidth="1"/>
    <col min="12548" max="12548" width="13" style="52" customWidth="1"/>
    <col min="12549" max="12549" width="12.44140625" style="52" customWidth="1"/>
    <col min="12550" max="12791" width="8.88671875" style="52"/>
    <col min="12792" max="12792" width="14.33203125" style="52" customWidth="1"/>
    <col min="12793" max="12793" width="23.5546875" style="52" customWidth="1"/>
    <col min="12794" max="12794" width="10.44140625" style="52" customWidth="1"/>
    <col min="12795" max="12795" width="12.6640625" style="52" customWidth="1"/>
    <col min="12796" max="12796" width="10.6640625" style="52" customWidth="1"/>
    <col min="12797" max="12797" width="13.33203125" style="52" customWidth="1"/>
    <col min="12798" max="12798" width="20" style="52" customWidth="1"/>
    <col min="12799" max="12799" width="13.44140625" style="52" customWidth="1"/>
    <col min="12800" max="12800" width="15.5546875" style="52" customWidth="1"/>
    <col min="12801" max="12801" width="20" style="52" customWidth="1"/>
    <col min="12802" max="12802" width="16.109375" style="52" customWidth="1"/>
    <col min="12803" max="12803" width="14.6640625" style="52" customWidth="1"/>
    <col min="12804" max="12804" width="13" style="52" customWidth="1"/>
    <col min="12805" max="12805" width="12.44140625" style="52" customWidth="1"/>
    <col min="12806" max="13047" width="8.88671875" style="52"/>
    <col min="13048" max="13048" width="14.33203125" style="52" customWidth="1"/>
    <col min="13049" max="13049" width="23.5546875" style="52" customWidth="1"/>
    <col min="13050" max="13050" width="10.44140625" style="52" customWidth="1"/>
    <col min="13051" max="13051" width="12.6640625" style="52" customWidth="1"/>
    <col min="13052" max="13052" width="10.6640625" style="52" customWidth="1"/>
    <col min="13053" max="13053" width="13.33203125" style="52" customWidth="1"/>
    <col min="13054" max="13054" width="20" style="52" customWidth="1"/>
    <col min="13055" max="13055" width="13.44140625" style="52" customWidth="1"/>
    <col min="13056" max="13056" width="15.5546875" style="52" customWidth="1"/>
    <col min="13057" max="13057" width="20" style="52" customWidth="1"/>
    <col min="13058" max="13058" width="16.109375" style="52" customWidth="1"/>
    <col min="13059" max="13059" width="14.6640625" style="52" customWidth="1"/>
    <col min="13060" max="13060" width="13" style="52" customWidth="1"/>
    <col min="13061" max="13061" width="12.44140625" style="52" customWidth="1"/>
    <col min="13062" max="13303" width="8.88671875" style="52"/>
    <col min="13304" max="13304" width="14.33203125" style="52" customWidth="1"/>
    <col min="13305" max="13305" width="23.5546875" style="52" customWidth="1"/>
    <col min="13306" max="13306" width="10.44140625" style="52" customWidth="1"/>
    <col min="13307" max="13307" width="12.6640625" style="52" customWidth="1"/>
    <col min="13308" max="13308" width="10.6640625" style="52" customWidth="1"/>
    <col min="13309" max="13309" width="13.33203125" style="52" customWidth="1"/>
    <col min="13310" max="13310" width="20" style="52" customWidth="1"/>
    <col min="13311" max="13311" width="13.44140625" style="52" customWidth="1"/>
    <col min="13312" max="13312" width="15.5546875" style="52" customWidth="1"/>
    <col min="13313" max="13313" width="20" style="52" customWidth="1"/>
    <col min="13314" max="13314" width="16.109375" style="52" customWidth="1"/>
    <col min="13315" max="13315" width="14.6640625" style="52" customWidth="1"/>
    <col min="13316" max="13316" width="13" style="52" customWidth="1"/>
    <col min="13317" max="13317" width="12.44140625" style="52" customWidth="1"/>
    <col min="13318" max="13559" width="8.88671875" style="52"/>
    <col min="13560" max="13560" width="14.33203125" style="52" customWidth="1"/>
    <col min="13561" max="13561" width="23.5546875" style="52" customWidth="1"/>
    <col min="13562" max="13562" width="10.44140625" style="52" customWidth="1"/>
    <col min="13563" max="13563" width="12.6640625" style="52" customWidth="1"/>
    <col min="13564" max="13564" width="10.6640625" style="52" customWidth="1"/>
    <col min="13565" max="13565" width="13.33203125" style="52" customWidth="1"/>
    <col min="13566" max="13566" width="20" style="52" customWidth="1"/>
    <col min="13567" max="13567" width="13.44140625" style="52" customWidth="1"/>
    <col min="13568" max="13568" width="15.5546875" style="52" customWidth="1"/>
    <col min="13569" max="13569" width="20" style="52" customWidth="1"/>
    <col min="13570" max="13570" width="16.109375" style="52" customWidth="1"/>
    <col min="13571" max="13571" width="14.6640625" style="52" customWidth="1"/>
    <col min="13572" max="13572" width="13" style="52" customWidth="1"/>
    <col min="13573" max="13573" width="12.44140625" style="52" customWidth="1"/>
    <col min="13574" max="13815" width="8.88671875" style="52"/>
    <col min="13816" max="13816" width="14.33203125" style="52" customWidth="1"/>
    <col min="13817" max="13817" width="23.5546875" style="52" customWidth="1"/>
    <col min="13818" max="13818" width="10.44140625" style="52" customWidth="1"/>
    <col min="13819" max="13819" width="12.6640625" style="52" customWidth="1"/>
    <col min="13820" max="13820" width="10.6640625" style="52" customWidth="1"/>
    <col min="13821" max="13821" width="13.33203125" style="52" customWidth="1"/>
    <col min="13822" max="13822" width="20" style="52" customWidth="1"/>
    <col min="13823" max="13823" width="13.44140625" style="52" customWidth="1"/>
    <col min="13824" max="13824" width="15.5546875" style="52" customWidth="1"/>
    <col min="13825" max="13825" width="20" style="52" customWidth="1"/>
    <col min="13826" max="13826" width="16.109375" style="52" customWidth="1"/>
    <col min="13827" max="13827" width="14.6640625" style="52" customWidth="1"/>
    <col min="13828" max="13828" width="13" style="52" customWidth="1"/>
    <col min="13829" max="13829" width="12.44140625" style="52" customWidth="1"/>
    <col min="13830" max="14071" width="8.88671875" style="52"/>
    <col min="14072" max="14072" width="14.33203125" style="52" customWidth="1"/>
    <col min="14073" max="14073" width="23.5546875" style="52" customWidth="1"/>
    <col min="14074" max="14074" width="10.44140625" style="52" customWidth="1"/>
    <col min="14075" max="14075" width="12.6640625" style="52" customWidth="1"/>
    <col min="14076" max="14076" width="10.6640625" style="52" customWidth="1"/>
    <col min="14077" max="14077" width="13.33203125" style="52" customWidth="1"/>
    <col min="14078" max="14078" width="20" style="52" customWidth="1"/>
    <col min="14079" max="14079" width="13.44140625" style="52" customWidth="1"/>
    <col min="14080" max="14080" width="15.5546875" style="52" customWidth="1"/>
    <col min="14081" max="14081" width="20" style="52" customWidth="1"/>
    <col min="14082" max="14082" width="16.109375" style="52" customWidth="1"/>
    <col min="14083" max="14083" width="14.6640625" style="52" customWidth="1"/>
    <col min="14084" max="14084" width="13" style="52" customWidth="1"/>
    <col min="14085" max="14085" width="12.44140625" style="52" customWidth="1"/>
    <col min="14086" max="14327" width="8.88671875" style="52"/>
    <col min="14328" max="14328" width="14.33203125" style="52" customWidth="1"/>
    <col min="14329" max="14329" width="23.5546875" style="52" customWidth="1"/>
    <col min="14330" max="14330" width="10.44140625" style="52" customWidth="1"/>
    <col min="14331" max="14331" width="12.6640625" style="52" customWidth="1"/>
    <col min="14332" max="14332" width="10.6640625" style="52" customWidth="1"/>
    <col min="14333" max="14333" width="13.33203125" style="52" customWidth="1"/>
    <col min="14334" max="14334" width="20" style="52" customWidth="1"/>
    <col min="14335" max="14335" width="13.44140625" style="52" customWidth="1"/>
    <col min="14336" max="14336" width="15.5546875" style="52" customWidth="1"/>
    <col min="14337" max="14337" width="20" style="52" customWidth="1"/>
    <col min="14338" max="14338" width="16.109375" style="52" customWidth="1"/>
    <col min="14339" max="14339" width="14.6640625" style="52" customWidth="1"/>
    <col min="14340" max="14340" width="13" style="52" customWidth="1"/>
    <col min="14341" max="14341" width="12.44140625" style="52" customWidth="1"/>
    <col min="14342" max="14583" width="8.88671875" style="52"/>
    <col min="14584" max="14584" width="14.33203125" style="52" customWidth="1"/>
    <col min="14585" max="14585" width="23.5546875" style="52" customWidth="1"/>
    <col min="14586" max="14586" width="10.44140625" style="52" customWidth="1"/>
    <col min="14587" max="14587" width="12.6640625" style="52" customWidth="1"/>
    <col min="14588" max="14588" width="10.6640625" style="52" customWidth="1"/>
    <col min="14589" max="14589" width="13.33203125" style="52" customWidth="1"/>
    <col min="14590" max="14590" width="20" style="52" customWidth="1"/>
    <col min="14591" max="14591" width="13.44140625" style="52" customWidth="1"/>
    <col min="14592" max="14592" width="15.5546875" style="52" customWidth="1"/>
    <col min="14593" max="14593" width="20" style="52" customWidth="1"/>
    <col min="14594" max="14594" width="16.109375" style="52" customWidth="1"/>
    <col min="14595" max="14595" width="14.6640625" style="52" customWidth="1"/>
    <col min="14596" max="14596" width="13" style="52" customWidth="1"/>
    <col min="14597" max="14597" width="12.44140625" style="52" customWidth="1"/>
    <col min="14598" max="14839" width="8.88671875" style="52"/>
    <col min="14840" max="14840" width="14.33203125" style="52" customWidth="1"/>
    <col min="14841" max="14841" width="23.5546875" style="52" customWidth="1"/>
    <col min="14842" max="14842" width="10.44140625" style="52" customWidth="1"/>
    <col min="14843" max="14843" width="12.6640625" style="52" customWidth="1"/>
    <col min="14844" max="14844" width="10.6640625" style="52" customWidth="1"/>
    <col min="14845" max="14845" width="13.33203125" style="52" customWidth="1"/>
    <col min="14846" max="14846" width="20" style="52" customWidth="1"/>
    <col min="14847" max="14847" width="13.44140625" style="52" customWidth="1"/>
    <col min="14848" max="14848" width="15.5546875" style="52" customWidth="1"/>
    <col min="14849" max="14849" width="20" style="52" customWidth="1"/>
    <col min="14850" max="14850" width="16.109375" style="52" customWidth="1"/>
    <col min="14851" max="14851" width="14.6640625" style="52" customWidth="1"/>
    <col min="14852" max="14852" width="13" style="52" customWidth="1"/>
    <col min="14853" max="14853" width="12.44140625" style="52" customWidth="1"/>
    <col min="14854" max="15095" width="8.88671875" style="52"/>
    <col min="15096" max="15096" width="14.33203125" style="52" customWidth="1"/>
    <col min="15097" max="15097" width="23.5546875" style="52" customWidth="1"/>
    <col min="15098" max="15098" width="10.44140625" style="52" customWidth="1"/>
    <col min="15099" max="15099" width="12.6640625" style="52" customWidth="1"/>
    <col min="15100" max="15100" width="10.6640625" style="52" customWidth="1"/>
    <col min="15101" max="15101" width="13.33203125" style="52" customWidth="1"/>
    <col min="15102" max="15102" width="20" style="52" customWidth="1"/>
    <col min="15103" max="15103" width="13.44140625" style="52" customWidth="1"/>
    <col min="15104" max="15104" width="15.5546875" style="52" customWidth="1"/>
    <col min="15105" max="15105" width="20" style="52" customWidth="1"/>
    <col min="15106" max="15106" width="16.109375" style="52" customWidth="1"/>
    <col min="15107" max="15107" width="14.6640625" style="52" customWidth="1"/>
    <col min="15108" max="15108" width="13" style="52" customWidth="1"/>
    <col min="15109" max="15109" width="12.44140625" style="52" customWidth="1"/>
    <col min="15110" max="15351" width="8.88671875" style="52"/>
    <col min="15352" max="15352" width="14.33203125" style="52" customWidth="1"/>
    <col min="15353" max="15353" width="23.5546875" style="52" customWidth="1"/>
    <col min="15354" max="15354" width="10.44140625" style="52" customWidth="1"/>
    <col min="15355" max="15355" width="12.6640625" style="52" customWidth="1"/>
    <col min="15356" max="15356" width="10.6640625" style="52" customWidth="1"/>
    <col min="15357" max="15357" width="13.33203125" style="52" customWidth="1"/>
    <col min="15358" max="15358" width="20" style="52" customWidth="1"/>
    <col min="15359" max="15359" width="13.44140625" style="52" customWidth="1"/>
    <col min="15360" max="15360" width="15.5546875" style="52" customWidth="1"/>
    <col min="15361" max="15361" width="20" style="52" customWidth="1"/>
    <col min="15362" max="15362" width="16.109375" style="52" customWidth="1"/>
    <col min="15363" max="15363" width="14.6640625" style="52" customWidth="1"/>
    <col min="15364" max="15364" width="13" style="52" customWidth="1"/>
    <col min="15365" max="15365" width="12.44140625" style="52" customWidth="1"/>
    <col min="15366" max="15607" width="8.88671875" style="52"/>
    <col min="15608" max="15608" width="14.33203125" style="52" customWidth="1"/>
    <col min="15609" max="15609" width="23.5546875" style="52" customWidth="1"/>
    <col min="15610" max="15610" width="10.44140625" style="52" customWidth="1"/>
    <col min="15611" max="15611" width="12.6640625" style="52" customWidth="1"/>
    <col min="15612" max="15612" width="10.6640625" style="52" customWidth="1"/>
    <col min="15613" max="15613" width="13.33203125" style="52" customWidth="1"/>
    <col min="15614" max="15614" width="20" style="52" customWidth="1"/>
    <col min="15615" max="15615" width="13.44140625" style="52" customWidth="1"/>
    <col min="15616" max="15616" width="15.5546875" style="52" customWidth="1"/>
    <col min="15617" max="15617" width="20" style="52" customWidth="1"/>
    <col min="15618" max="15618" width="16.109375" style="52" customWidth="1"/>
    <col min="15619" max="15619" width="14.6640625" style="52" customWidth="1"/>
    <col min="15620" max="15620" width="13" style="52" customWidth="1"/>
    <col min="15621" max="15621" width="12.44140625" style="52" customWidth="1"/>
    <col min="15622" max="15863" width="8.88671875" style="52"/>
    <col min="15864" max="15864" width="14.33203125" style="52" customWidth="1"/>
    <col min="15865" max="15865" width="23.5546875" style="52" customWidth="1"/>
    <col min="15866" max="15866" width="10.44140625" style="52" customWidth="1"/>
    <col min="15867" max="15867" width="12.6640625" style="52" customWidth="1"/>
    <col min="15868" max="15868" width="10.6640625" style="52" customWidth="1"/>
    <col min="15869" max="15869" width="13.33203125" style="52" customWidth="1"/>
    <col min="15870" max="15870" width="20" style="52" customWidth="1"/>
    <col min="15871" max="15871" width="13.44140625" style="52" customWidth="1"/>
    <col min="15872" max="15872" width="15.5546875" style="52" customWidth="1"/>
    <col min="15873" max="15873" width="20" style="52" customWidth="1"/>
    <col min="15874" max="15874" width="16.109375" style="52" customWidth="1"/>
    <col min="15875" max="15875" width="14.6640625" style="52" customWidth="1"/>
    <col min="15876" max="15876" width="13" style="52" customWidth="1"/>
    <col min="15877" max="15877" width="12.44140625" style="52" customWidth="1"/>
    <col min="15878" max="16119" width="8.88671875" style="52"/>
    <col min="16120" max="16120" width="14.33203125" style="52" customWidth="1"/>
    <col min="16121" max="16121" width="23.5546875" style="52" customWidth="1"/>
    <col min="16122" max="16122" width="10.44140625" style="52" customWidth="1"/>
    <col min="16123" max="16123" width="12.6640625" style="52" customWidth="1"/>
    <col min="16124" max="16124" width="10.6640625" style="52" customWidth="1"/>
    <col min="16125" max="16125" width="13.33203125" style="52" customWidth="1"/>
    <col min="16126" max="16126" width="20" style="52" customWidth="1"/>
    <col min="16127" max="16127" width="13.44140625" style="52" customWidth="1"/>
    <col min="16128" max="16128" width="15.5546875" style="52" customWidth="1"/>
    <col min="16129" max="16129" width="20" style="52" customWidth="1"/>
    <col min="16130" max="16130" width="16.109375" style="52" customWidth="1"/>
    <col min="16131" max="16131" width="14.6640625" style="52" customWidth="1"/>
    <col min="16132" max="16132" width="13" style="52" customWidth="1"/>
    <col min="16133" max="16133" width="12.44140625" style="52" customWidth="1"/>
    <col min="16134" max="16384" width="8.88671875" style="52"/>
  </cols>
  <sheetData>
    <row r="1" spans="1:16133" s="50" customFormat="1" ht="72" customHeight="1" x14ac:dyDescent="0.25">
      <c r="A1" s="48" t="s">
        <v>51</v>
      </c>
      <c r="B1" s="48" t="s">
        <v>38</v>
      </c>
      <c r="C1" s="48" t="s">
        <v>52</v>
      </c>
      <c r="D1" s="49" t="s">
        <v>301</v>
      </c>
      <c r="E1" s="49" t="s">
        <v>299</v>
      </c>
      <c r="F1" s="49" t="s">
        <v>300</v>
      </c>
      <c r="I1" s="50" t="s">
        <v>400</v>
      </c>
    </row>
    <row r="2" spans="1:16133" s="98" customFormat="1" ht="15" customHeight="1" x14ac:dyDescent="0.25">
      <c r="A2" s="53">
        <v>1</v>
      </c>
      <c r="B2" s="96" t="s">
        <v>295</v>
      </c>
      <c r="C2" s="92" t="s">
        <v>306</v>
      </c>
      <c r="D2" s="101">
        <f>'VUK 298.Ç DEĞERLEME'!N2</f>
        <v>272830.22355474974</v>
      </c>
      <c r="E2" s="101">
        <f>'VUK 298.Ç DEĞERLEME'!O2</f>
        <v>109132.08942189987</v>
      </c>
      <c r="F2" s="93">
        <f>'VUK 298.Ç DEĞERLEME'!M2</f>
        <v>163698.13413284987</v>
      </c>
      <c r="G2" s="99"/>
      <c r="H2" s="52"/>
      <c r="I2" s="120" t="s">
        <v>308</v>
      </c>
      <c r="J2" s="52"/>
      <c r="K2" s="52"/>
      <c r="L2" s="52"/>
      <c r="M2" s="52"/>
      <c r="N2" s="52"/>
      <c r="O2" s="52"/>
      <c r="P2" s="52"/>
      <c r="Q2" s="52"/>
      <c r="R2" s="52"/>
      <c r="S2" s="52"/>
      <c r="T2" s="52"/>
      <c r="U2" s="52"/>
      <c r="V2" s="52"/>
      <c r="W2" s="52"/>
      <c r="X2" s="52"/>
      <c r="Y2" s="52"/>
      <c r="Z2" s="52"/>
      <c r="AA2" s="52"/>
      <c r="AB2" s="52"/>
      <c r="AC2" s="52"/>
      <c r="AD2" s="52"/>
      <c r="AE2" s="52"/>
      <c r="AF2" s="52"/>
      <c r="AG2" s="52"/>
      <c r="AH2" s="52"/>
      <c r="AI2" s="52"/>
      <c r="AJ2" s="52"/>
      <c r="AK2" s="52"/>
      <c r="AL2" s="52"/>
      <c r="AM2" s="52"/>
      <c r="AN2" s="52"/>
      <c r="AO2" s="52"/>
      <c r="AP2" s="52"/>
      <c r="AQ2" s="52"/>
      <c r="AR2" s="52"/>
      <c r="AS2" s="52"/>
      <c r="AT2" s="52"/>
      <c r="AU2" s="52"/>
      <c r="AV2" s="52"/>
      <c r="AW2" s="52"/>
      <c r="AX2" s="52"/>
      <c r="AY2" s="52"/>
      <c r="AZ2" s="52"/>
      <c r="BA2" s="52"/>
      <c r="BB2" s="52"/>
      <c r="BC2" s="52"/>
      <c r="BD2" s="52"/>
      <c r="BE2" s="52"/>
      <c r="BF2" s="52"/>
      <c r="BG2" s="52"/>
      <c r="BH2" s="52"/>
      <c r="BI2" s="52"/>
      <c r="BJ2" s="52"/>
      <c r="BK2" s="52"/>
      <c r="BL2" s="52"/>
      <c r="BM2" s="52"/>
      <c r="BN2" s="52"/>
      <c r="BO2" s="52"/>
      <c r="BP2" s="52"/>
      <c r="BQ2" s="52"/>
      <c r="BR2" s="52"/>
      <c r="BS2" s="52"/>
      <c r="BT2" s="52"/>
      <c r="BU2" s="52"/>
      <c r="BV2" s="52"/>
      <c r="BW2" s="52"/>
      <c r="BX2" s="52"/>
      <c r="BY2" s="52"/>
      <c r="BZ2" s="52"/>
      <c r="CA2" s="52"/>
      <c r="CB2" s="52"/>
      <c r="CC2" s="52"/>
      <c r="CD2" s="52"/>
      <c r="CE2" s="52"/>
      <c r="CF2" s="52"/>
      <c r="CG2" s="52"/>
      <c r="CH2" s="52"/>
      <c r="CI2" s="52"/>
      <c r="CJ2" s="52"/>
      <c r="CK2" s="52"/>
      <c r="CL2" s="52"/>
      <c r="CM2" s="52"/>
      <c r="CN2" s="52"/>
      <c r="CO2" s="52"/>
      <c r="CP2" s="52"/>
      <c r="CQ2" s="52"/>
      <c r="CR2" s="52"/>
      <c r="CS2" s="52"/>
      <c r="CT2" s="52"/>
      <c r="CU2" s="52"/>
      <c r="CV2" s="52"/>
      <c r="CW2" s="52"/>
      <c r="CX2" s="52"/>
      <c r="CY2" s="52"/>
      <c r="CZ2" s="52"/>
      <c r="DA2" s="52"/>
      <c r="DB2" s="52"/>
      <c r="DC2" s="52"/>
      <c r="DD2" s="52"/>
      <c r="DE2" s="52"/>
      <c r="DF2" s="52"/>
      <c r="DG2" s="52"/>
      <c r="DH2" s="52"/>
      <c r="DI2" s="52"/>
      <c r="DJ2" s="52"/>
      <c r="DK2" s="52"/>
      <c r="DL2" s="52"/>
      <c r="DM2" s="52"/>
      <c r="DN2" s="52"/>
      <c r="DO2" s="52"/>
      <c r="DP2" s="52"/>
      <c r="DQ2" s="52"/>
      <c r="DR2" s="52"/>
      <c r="DS2" s="52"/>
      <c r="DT2" s="52"/>
      <c r="DU2" s="52"/>
      <c r="DV2" s="52"/>
      <c r="DW2" s="52"/>
      <c r="DX2" s="52"/>
      <c r="DY2" s="52"/>
      <c r="DZ2" s="52"/>
      <c r="EA2" s="52"/>
      <c r="EB2" s="52"/>
      <c r="EC2" s="52"/>
      <c r="ED2" s="52"/>
      <c r="EE2" s="52"/>
      <c r="EF2" s="52"/>
      <c r="EG2" s="52"/>
      <c r="EH2" s="52"/>
      <c r="EI2" s="52"/>
      <c r="EJ2" s="52"/>
      <c r="EK2" s="52"/>
      <c r="EL2" s="52"/>
      <c r="EM2" s="52"/>
      <c r="EN2" s="52"/>
      <c r="EO2" s="52"/>
      <c r="EP2" s="52"/>
      <c r="EQ2" s="52"/>
      <c r="ER2" s="52"/>
      <c r="ES2" s="52"/>
      <c r="ET2" s="52"/>
      <c r="EU2" s="52"/>
      <c r="EV2" s="52"/>
      <c r="EW2" s="52"/>
      <c r="EX2" s="52"/>
      <c r="EY2" s="52"/>
      <c r="EZ2" s="52"/>
      <c r="FA2" s="52"/>
      <c r="FB2" s="52"/>
      <c r="FC2" s="52"/>
      <c r="FD2" s="52"/>
      <c r="FE2" s="52"/>
      <c r="FF2" s="52"/>
      <c r="FG2" s="52"/>
      <c r="FH2" s="52"/>
      <c r="FI2" s="52"/>
      <c r="FJ2" s="52"/>
      <c r="FK2" s="52"/>
      <c r="FL2" s="52"/>
      <c r="FM2" s="52"/>
      <c r="FN2" s="52"/>
      <c r="FO2" s="52"/>
      <c r="FP2" s="52"/>
      <c r="FQ2" s="52"/>
      <c r="FR2" s="52"/>
      <c r="FS2" s="52"/>
      <c r="FT2" s="52"/>
      <c r="FU2" s="52"/>
      <c r="FV2" s="52"/>
      <c r="FW2" s="52"/>
      <c r="FX2" s="52"/>
      <c r="FY2" s="52"/>
      <c r="FZ2" s="52"/>
      <c r="GA2" s="52"/>
      <c r="GB2" s="52"/>
      <c r="GC2" s="52"/>
      <c r="GD2" s="52"/>
      <c r="GE2" s="52"/>
      <c r="GF2" s="52"/>
      <c r="GG2" s="52"/>
      <c r="GH2" s="52"/>
      <c r="GI2" s="52"/>
      <c r="GJ2" s="52"/>
      <c r="GK2" s="52"/>
      <c r="GL2" s="52"/>
      <c r="GM2" s="52"/>
      <c r="GN2" s="52"/>
      <c r="GO2" s="52"/>
      <c r="GP2" s="52"/>
      <c r="GQ2" s="52"/>
      <c r="GR2" s="52"/>
      <c r="GS2" s="52"/>
      <c r="GT2" s="52"/>
      <c r="GU2" s="52"/>
      <c r="GV2" s="52"/>
      <c r="GW2" s="52"/>
      <c r="GX2" s="52"/>
      <c r="GY2" s="52"/>
      <c r="GZ2" s="52"/>
      <c r="HA2" s="52"/>
      <c r="HB2" s="52"/>
      <c r="HC2" s="52"/>
      <c r="HD2" s="52"/>
      <c r="HE2" s="52"/>
      <c r="HF2" s="52"/>
      <c r="HG2" s="52"/>
      <c r="HH2" s="52"/>
      <c r="HI2" s="52"/>
      <c r="HJ2" s="52"/>
      <c r="HK2" s="52"/>
      <c r="HL2" s="52"/>
      <c r="HM2" s="52"/>
      <c r="HN2" s="52"/>
      <c r="HO2" s="52"/>
      <c r="HP2" s="52"/>
      <c r="HQ2" s="52"/>
      <c r="HR2" s="52"/>
      <c r="HS2" s="52"/>
      <c r="HT2" s="52"/>
      <c r="HU2" s="52"/>
      <c r="HV2" s="52"/>
      <c r="HW2" s="52"/>
      <c r="HX2" s="52"/>
      <c r="HY2" s="52"/>
      <c r="HZ2" s="52"/>
      <c r="IA2" s="52"/>
      <c r="IB2" s="52"/>
      <c r="IC2" s="52"/>
      <c r="ID2" s="52"/>
      <c r="IE2" s="52"/>
      <c r="IF2" s="52"/>
      <c r="IG2" s="52"/>
      <c r="IH2" s="52"/>
      <c r="II2" s="52"/>
      <c r="IJ2" s="52"/>
      <c r="IK2" s="52"/>
      <c r="IL2" s="52"/>
      <c r="IM2" s="52"/>
      <c r="IN2" s="52"/>
      <c r="IO2" s="52"/>
      <c r="IP2" s="52"/>
      <c r="IQ2" s="52"/>
      <c r="IR2" s="52"/>
      <c r="IS2" s="52"/>
      <c r="IT2" s="52"/>
      <c r="IU2" s="52"/>
      <c r="IV2" s="52"/>
      <c r="IW2" s="52"/>
      <c r="IX2" s="52"/>
      <c r="IY2" s="52"/>
      <c r="IZ2" s="52"/>
      <c r="JA2" s="52"/>
      <c r="JB2" s="52"/>
      <c r="JC2" s="52"/>
      <c r="JD2" s="52"/>
      <c r="JE2" s="52"/>
      <c r="JF2" s="52"/>
      <c r="JG2" s="52"/>
      <c r="JH2" s="52"/>
      <c r="JI2" s="52"/>
      <c r="JJ2" s="52"/>
      <c r="JK2" s="52"/>
      <c r="JL2" s="52"/>
      <c r="JM2" s="52"/>
      <c r="JN2" s="52"/>
      <c r="JO2" s="52"/>
      <c r="JP2" s="52"/>
      <c r="JQ2" s="52"/>
      <c r="JR2" s="52"/>
      <c r="JS2" s="52"/>
      <c r="JT2" s="52"/>
      <c r="JU2" s="52"/>
      <c r="JV2" s="52"/>
      <c r="JW2" s="52"/>
      <c r="JX2" s="52"/>
      <c r="JY2" s="52"/>
      <c r="JZ2" s="52"/>
      <c r="KA2" s="52"/>
      <c r="KB2" s="52"/>
      <c r="KC2" s="52"/>
      <c r="KD2" s="52"/>
      <c r="KE2" s="52"/>
      <c r="KF2" s="52"/>
      <c r="KG2" s="52"/>
      <c r="KH2" s="52"/>
      <c r="KI2" s="52"/>
      <c r="KJ2" s="52"/>
      <c r="KK2" s="52"/>
      <c r="KL2" s="52"/>
      <c r="KM2" s="52"/>
      <c r="KN2" s="52"/>
      <c r="KO2" s="52"/>
      <c r="KP2" s="52"/>
      <c r="KQ2" s="52"/>
      <c r="KR2" s="52"/>
      <c r="KS2" s="52"/>
      <c r="KT2" s="52"/>
      <c r="KU2" s="52"/>
      <c r="KV2" s="52"/>
      <c r="KW2" s="52"/>
      <c r="KX2" s="52"/>
      <c r="KY2" s="52"/>
      <c r="KZ2" s="52"/>
      <c r="LA2" s="52"/>
      <c r="LB2" s="52"/>
      <c r="LC2" s="52"/>
      <c r="LD2" s="52"/>
      <c r="LE2" s="52"/>
      <c r="LF2" s="52"/>
      <c r="LG2" s="52"/>
      <c r="LH2" s="52"/>
      <c r="LI2" s="52"/>
      <c r="LJ2" s="52"/>
      <c r="LK2" s="52"/>
      <c r="LL2" s="52"/>
      <c r="LM2" s="52"/>
      <c r="LN2" s="52"/>
      <c r="LO2" s="52"/>
      <c r="LP2" s="52"/>
      <c r="LQ2" s="52"/>
      <c r="LR2" s="52"/>
      <c r="LS2" s="52"/>
      <c r="LT2" s="52"/>
      <c r="LU2" s="52"/>
      <c r="LV2" s="52"/>
      <c r="LW2" s="52"/>
      <c r="LX2" s="52"/>
      <c r="LY2" s="52"/>
      <c r="LZ2" s="52"/>
      <c r="MA2" s="52"/>
      <c r="MB2" s="52"/>
      <c r="MC2" s="52"/>
      <c r="MD2" s="52"/>
      <c r="ME2" s="52"/>
      <c r="MF2" s="52"/>
      <c r="MG2" s="52"/>
      <c r="MH2" s="52"/>
      <c r="MI2" s="52"/>
      <c r="MJ2" s="52"/>
      <c r="MK2" s="52"/>
      <c r="ML2" s="52"/>
      <c r="MM2" s="52"/>
      <c r="MN2" s="52"/>
      <c r="MO2" s="52"/>
      <c r="MP2" s="52"/>
      <c r="MQ2" s="52"/>
      <c r="MR2" s="52"/>
      <c r="MS2" s="52"/>
      <c r="MT2" s="52"/>
      <c r="MU2" s="52"/>
      <c r="MV2" s="52"/>
      <c r="MW2" s="52"/>
      <c r="MX2" s="52"/>
      <c r="MY2" s="52"/>
      <c r="MZ2" s="52"/>
      <c r="NA2" s="52"/>
      <c r="NB2" s="52"/>
      <c r="NC2" s="52"/>
      <c r="ND2" s="52"/>
      <c r="NE2" s="52"/>
      <c r="NF2" s="52"/>
      <c r="NG2" s="52"/>
      <c r="NH2" s="52"/>
      <c r="NI2" s="52"/>
      <c r="NJ2" s="52"/>
      <c r="NK2" s="52"/>
      <c r="NL2" s="52"/>
      <c r="NM2" s="52"/>
      <c r="NN2" s="52"/>
      <c r="NO2" s="52"/>
      <c r="NP2" s="52"/>
      <c r="NQ2" s="52"/>
      <c r="NR2" s="52"/>
      <c r="NS2" s="52"/>
      <c r="NT2" s="52"/>
      <c r="NU2" s="52"/>
      <c r="NV2" s="52"/>
      <c r="NW2" s="52"/>
      <c r="NX2" s="52"/>
      <c r="NY2" s="52"/>
      <c r="NZ2" s="52"/>
      <c r="OA2" s="52"/>
      <c r="OB2" s="52"/>
      <c r="OC2" s="52"/>
      <c r="OD2" s="52"/>
      <c r="OE2" s="52"/>
      <c r="OF2" s="52"/>
      <c r="OG2" s="52"/>
      <c r="OH2" s="52"/>
      <c r="OI2" s="52"/>
      <c r="OJ2" s="52"/>
      <c r="OK2" s="52"/>
      <c r="OL2" s="52"/>
      <c r="OM2" s="52"/>
      <c r="ON2" s="52"/>
      <c r="OO2" s="52"/>
      <c r="OP2" s="52"/>
      <c r="OQ2" s="52"/>
      <c r="OR2" s="52"/>
      <c r="OS2" s="52"/>
      <c r="OT2" s="52"/>
      <c r="OU2" s="52"/>
      <c r="OV2" s="52"/>
      <c r="OW2" s="52"/>
      <c r="OX2" s="52"/>
      <c r="OY2" s="52"/>
      <c r="OZ2" s="52"/>
      <c r="PA2" s="52"/>
      <c r="PB2" s="52"/>
      <c r="PC2" s="52"/>
      <c r="PD2" s="52"/>
      <c r="PE2" s="52"/>
      <c r="PF2" s="52"/>
      <c r="PG2" s="52"/>
      <c r="PH2" s="52"/>
      <c r="PI2" s="52"/>
      <c r="PJ2" s="52"/>
      <c r="PK2" s="52"/>
      <c r="PL2" s="52"/>
      <c r="PM2" s="52"/>
      <c r="PN2" s="52"/>
      <c r="PO2" s="52"/>
      <c r="PP2" s="52"/>
      <c r="PQ2" s="52"/>
      <c r="PR2" s="52"/>
      <c r="PS2" s="52"/>
      <c r="PT2" s="52"/>
      <c r="PU2" s="52"/>
      <c r="PV2" s="52"/>
      <c r="PW2" s="52"/>
      <c r="PX2" s="52"/>
      <c r="PY2" s="52"/>
      <c r="PZ2" s="52"/>
      <c r="QA2" s="52"/>
      <c r="QB2" s="52"/>
      <c r="QC2" s="52"/>
      <c r="QD2" s="52"/>
      <c r="QE2" s="52"/>
      <c r="QF2" s="52"/>
      <c r="QG2" s="52"/>
      <c r="QH2" s="52"/>
      <c r="QI2" s="52"/>
      <c r="QJ2" s="52"/>
      <c r="QK2" s="52"/>
      <c r="QL2" s="52"/>
      <c r="QM2" s="52"/>
      <c r="QN2" s="52"/>
      <c r="QO2" s="52"/>
      <c r="QP2" s="52"/>
      <c r="QQ2" s="52"/>
      <c r="QR2" s="52"/>
      <c r="QS2" s="52"/>
      <c r="QT2" s="52"/>
      <c r="QU2" s="52"/>
      <c r="QV2" s="52"/>
      <c r="QW2" s="52"/>
      <c r="QX2" s="52"/>
      <c r="QY2" s="52"/>
      <c r="QZ2" s="52"/>
      <c r="RA2" s="52"/>
      <c r="RB2" s="52"/>
      <c r="RC2" s="52"/>
      <c r="RD2" s="52"/>
      <c r="RE2" s="52"/>
      <c r="RF2" s="52"/>
      <c r="RG2" s="52"/>
      <c r="RH2" s="52"/>
      <c r="RI2" s="52"/>
      <c r="RJ2" s="52"/>
      <c r="RK2" s="52"/>
      <c r="RL2" s="52"/>
      <c r="RM2" s="52"/>
      <c r="RN2" s="52"/>
      <c r="RO2" s="52"/>
      <c r="RP2" s="52"/>
      <c r="RQ2" s="52"/>
      <c r="RR2" s="52"/>
      <c r="RS2" s="52"/>
      <c r="RT2" s="52"/>
      <c r="RU2" s="52"/>
      <c r="RV2" s="52"/>
      <c r="RW2" s="52"/>
      <c r="RX2" s="52"/>
      <c r="RY2" s="52"/>
      <c r="RZ2" s="52"/>
      <c r="SA2" s="52"/>
      <c r="SB2" s="52"/>
      <c r="SC2" s="52"/>
      <c r="SD2" s="52"/>
      <c r="SE2" s="52"/>
      <c r="SF2" s="52"/>
      <c r="SG2" s="52"/>
      <c r="SH2" s="52"/>
      <c r="SI2" s="52"/>
      <c r="SJ2" s="52"/>
      <c r="SK2" s="52"/>
      <c r="SL2" s="52"/>
      <c r="SM2" s="52"/>
      <c r="SN2" s="52"/>
      <c r="SO2" s="52"/>
      <c r="SP2" s="52"/>
      <c r="SQ2" s="52"/>
      <c r="SR2" s="52"/>
      <c r="SS2" s="52"/>
      <c r="ST2" s="52"/>
      <c r="SU2" s="52"/>
      <c r="SV2" s="52"/>
      <c r="SW2" s="52"/>
      <c r="SX2" s="52"/>
      <c r="SY2" s="52"/>
      <c r="SZ2" s="52"/>
      <c r="TA2" s="52"/>
      <c r="TB2" s="52"/>
      <c r="TC2" s="52"/>
      <c r="TD2" s="52"/>
      <c r="TE2" s="52"/>
      <c r="TF2" s="52"/>
      <c r="TG2" s="52"/>
      <c r="TH2" s="52"/>
      <c r="TI2" s="52"/>
      <c r="TJ2" s="52"/>
      <c r="TK2" s="52"/>
      <c r="TL2" s="52"/>
      <c r="TM2" s="52"/>
      <c r="TN2" s="52"/>
      <c r="TO2" s="52"/>
      <c r="TP2" s="52"/>
      <c r="TQ2" s="52"/>
      <c r="TR2" s="52"/>
      <c r="TS2" s="52"/>
      <c r="TT2" s="52"/>
      <c r="TU2" s="52"/>
      <c r="TV2" s="52"/>
      <c r="TW2" s="52"/>
      <c r="TX2" s="52"/>
      <c r="TY2" s="52"/>
      <c r="TZ2" s="52"/>
      <c r="UA2" s="52"/>
      <c r="UB2" s="52"/>
      <c r="UC2" s="52"/>
      <c r="UD2" s="52"/>
      <c r="UE2" s="52"/>
      <c r="UF2" s="52"/>
      <c r="UG2" s="52"/>
      <c r="UH2" s="52"/>
      <c r="UI2" s="52"/>
      <c r="UJ2" s="52"/>
      <c r="UK2" s="52"/>
      <c r="UL2" s="52"/>
      <c r="UM2" s="52"/>
      <c r="UN2" s="52"/>
      <c r="UO2" s="52"/>
      <c r="UP2" s="52"/>
      <c r="UQ2" s="52"/>
      <c r="UR2" s="52"/>
      <c r="US2" s="52"/>
      <c r="UT2" s="52"/>
      <c r="UU2" s="52"/>
      <c r="UV2" s="52"/>
      <c r="UW2" s="52"/>
      <c r="UX2" s="52"/>
      <c r="UY2" s="52"/>
      <c r="UZ2" s="52"/>
      <c r="VA2" s="52"/>
      <c r="VB2" s="52"/>
      <c r="VC2" s="52"/>
      <c r="VD2" s="52"/>
      <c r="VE2" s="52"/>
      <c r="VF2" s="52"/>
      <c r="VG2" s="52"/>
      <c r="VH2" s="52"/>
      <c r="VI2" s="52"/>
      <c r="VJ2" s="52"/>
      <c r="VK2" s="52"/>
      <c r="VL2" s="52"/>
      <c r="VM2" s="52"/>
      <c r="VN2" s="52"/>
      <c r="VO2" s="52"/>
      <c r="VP2" s="52"/>
      <c r="VQ2" s="52"/>
      <c r="VR2" s="52"/>
      <c r="VS2" s="52"/>
      <c r="VT2" s="52"/>
      <c r="VU2" s="52"/>
      <c r="VV2" s="52"/>
      <c r="VW2" s="52"/>
      <c r="VX2" s="52"/>
      <c r="VY2" s="52"/>
      <c r="VZ2" s="52"/>
      <c r="WA2" s="52"/>
      <c r="WB2" s="52"/>
      <c r="WC2" s="52"/>
      <c r="WD2" s="52"/>
      <c r="WE2" s="52"/>
      <c r="WF2" s="52"/>
      <c r="WG2" s="52"/>
      <c r="WH2" s="52"/>
      <c r="WI2" s="52"/>
      <c r="WJ2" s="52"/>
      <c r="WK2" s="52"/>
      <c r="WL2" s="52"/>
      <c r="WM2" s="52"/>
      <c r="WN2" s="52"/>
      <c r="WO2" s="52"/>
      <c r="WP2" s="52"/>
      <c r="WQ2" s="52"/>
      <c r="WR2" s="52"/>
      <c r="WS2" s="52"/>
      <c r="WT2" s="52"/>
      <c r="WU2" s="52"/>
      <c r="WV2" s="52"/>
      <c r="WW2" s="52"/>
      <c r="WX2" s="52"/>
      <c r="WY2" s="52"/>
      <c r="WZ2" s="52"/>
      <c r="XA2" s="52"/>
      <c r="XB2" s="52"/>
      <c r="XC2" s="52"/>
      <c r="XD2" s="52"/>
      <c r="XE2" s="52"/>
      <c r="XF2" s="52"/>
      <c r="XG2" s="52"/>
      <c r="XH2" s="52"/>
      <c r="XI2" s="52"/>
      <c r="XJ2" s="52"/>
      <c r="XK2" s="52"/>
      <c r="XL2" s="52"/>
      <c r="XM2" s="52"/>
      <c r="XN2" s="52"/>
      <c r="XO2" s="52"/>
      <c r="XP2" s="52"/>
      <c r="XQ2" s="52"/>
      <c r="XR2" s="52"/>
      <c r="XS2" s="52"/>
      <c r="XT2" s="52"/>
      <c r="XU2" s="52"/>
      <c r="XV2" s="52"/>
      <c r="XW2" s="52"/>
      <c r="XX2" s="52"/>
      <c r="XY2" s="52"/>
      <c r="XZ2" s="52"/>
      <c r="YA2" s="52"/>
      <c r="YB2" s="52"/>
      <c r="YC2" s="52"/>
      <c r="YD2" s="52"/>
      <c r="YE2" s="52"/>
      <c r="YF2" s="52"/>
      <c r="YG2" s="52"/>
      <c r="YH2" s="52"/>
      <c r="YI2" s="52"/>
      <c r="YJ2" s="52"/>
      <c r="YK2" s="52"/>
      <c r="YL2" s="52"/>
      <c r="YM2" s="52"/>
      <c r="YN2" s="52"/>
      <c r="YO2" s="52"/>
      <c r="YP2" s="52"/>
      <c r="YQ2" s="52"/>
      <c r="YR2" s="52"/>
      <c r="YS2" s="52"/>
      <c r="YT2" s="52"/>
      <c r="YU2" s="52"/>
      <c r="YV2" s="52"/>
      <c r="YW2" s="52"/>
      <c r="YX2" s="52"/>
      <c r="YY2" s="52"/>
      <c r="YZ2" s="52"/>
      <c r="ZA2" s="52"/>
      <c r="ZB2" s="52"/>
      <c r="ZC2" s="52"/>
      <c r="ZD2" s="52"/>
      <c r="ZE2" s="52"/>
      <c r="ZF2" s="52"/>
      <c r="ZG2" s="52"/>
      <c r="ZH2" s="52"/>
      <c r="ZI2" s="52"/>
      <c r="ZJ2" s="52"/>
      <c r="ZK2" s="52"/>
      <c r="ZL2" s="52"/>
      <c r="ZM2" s="52"/>
      <c r="ZN2" s="52"/>
      <c r="ZO2" s="52"/>
      <c r="ZP2" s="52"/>
      <c r="ZQ2" s="52"/>
      <c r="ZR2" s="52"/>
      <c r="ZS2" s="52"/>
      <c r="ZT2" s="52"/>
      <c r="ZU2" s="52"/>
      <c r="ZV2" s="52"/>
      <c r="ZW2" s="52"/>
      <c r="ZX2" s="52"/>
      <c r="ZY2" s="52"/>
      <c r="ZZ2" s="52"/>
      <c r="AAA2" s="52"/>
      <c r="AAB2" s="52"/>
      <c r="AAC2" s="52"/>
      <c r="AAD2" s="52"/>
      <c r="AAE2" s="52"/>
      <c r="AAF2" s="52"/>
      <c r="AAG2" s="52"/>
      <c r="AAH2" s="52"/>
      <c r="AAI2" s="52"/>
      <c r="AAJ2" s="52"/>
      <c r="AAK2" s="52"/>
      <c r="AAL2" s="52"/>
      <c r="AAM2" s="52"/>
      <c r="AAN2" s="52"/>
      <c r="AAO2" s="52"/>
      <c r="AAP2" s="52"/>
      <c r="AAQ2" s="52"/>
      <c r="AAR2" s="52"/>
      <c r="AAS2" s="52"/>
      <c r="AAT2" s="52"/>
      <c r="AAU2" s="52"/>
      <c r="AAV2" s="52"/>
      <c r="AAW2" s="52"/>
      <c r="AAX2" s="52"/>
      <c r="AAY2" s="52"/>
      <c r="AAZ2" s="52"/>
      <c r="ABA2" s="52"/>
      <c r="ABB2" s="52"/>
      <c r="ABC2" s="52"/>
      <c r="ABD2" s="52"/>
      <c r="ABE2" s="52"/>
      <c r="ABF2" s="52"/>
      <c r="ABG2" s="52"/>
      <c r="ABH2" s="52"/>
      <c r="ABI2" s="52"/>
      <c r="ABJ2" s="52"/>
      <c r="ABK2" s="52"/>
      <c r="ABL2" s="52"/>
      <c r="ABM2" s="52"/>
      <c r="ABN2" s="52"/>
      <c r="ABO2" s="52"/>
      <c r="ABP2" s="52"/>
      <c r="ABQ2" s="52"/>
      <c r="ABR2" s="52"/>
      <c r="ABS2" s="52"/>
      <c r="ABT2" s="52"/>
      <c r="ABU2" s="52"/>
      <c r="ABV2" s="52"/>
      <c r="ABW2" s="52"/>
      <c r="ABX2" s="52"/>
      <c r="ABY2" s="52"/>
      <c r="ABZ2" s="52"/>
      <c r="ACA2" s="52"/>
      <c r="ACB2" s="52"/>
      <c r="ACC2" s="52"/>
      <c r="ACD2" s="52"/>
      <c r="ACE2" s="52"/>
      <c r="ACF2" s="52"/>
      <c r="ACG2" s="52"/>
      <c r="ACH2" s="52"/>
      <c r="ACI2" s="52"/>
      <c r="ACJ2" s="52"/>
      <c r="ACK2" s="52"/>
      <c r="ACL2" s="52"/>
      <c r="ACM2" s="52"/>
      <c r="ACN2" s="52"/>
      <c r="ACO2" s="52"/>
      <c r="ACP2" s="52"/>
      <c r="ACQ2" s="52"/>
      <c r="ACR2" s="52"/>
      <c r="ACS2" s="52"/>
      <c r="ACT2" s="52"/>
      <c r="ACU2" s="52"/>
      <c r="ACV2" s="52"/>
      <c r="ACW2" s="52"/>
      <c r="ACX2" s="52"/>
      <c r="ACY2" s="52"/>
      <c r="ACZ2" s="52"/>
      <c r="ADA2" s="52"/>
      <c r="ADB2" s="52"/>
      <c r="ADC2" s="52"/>
      <c r="ADD2" s="52"/>
      <c r="ADE2" s="52"/>
      <c r="ADF2" s="52"/>
      <c r="ADG2" s="52"/>
      <c r="ADH2" s="52"/>
      <c r="ADI2" s="52"/>
      <c r="ADJ2" s="52"/>
      <c r="ADK2" s="52"/>
      <c r="ADL2" s="52"/>
      <c r="ADM2" s="52"/>
      <c r="ADN2" s="52"/>
      <c r="ADO2" s="52"/>
      <c r="ADP2" s="52"/>
      <c r="ADQ2" s="52"/>
      <c r="ADR2" s="52"/>
      <c r="ADS2" s="52"/>
      <c r="ADT2" s="52"/>
      <c r="ADU2" s="52"/>
      <c r="ADV2" s="52"/>
      <c r="ADW2" s="52"/>
      <c r="ADX2" s="52"/>
      <c r="ADY2" s="52"/>
      <c r="ADZ2" s="52"/>
      <c r="AEA2" s="52"/>
      <c r="AEB2" s="52"/>
      <c r="AEC2" s="52"/>
      <c r="AED2" s="52"/>
      <c r="AEE2" s="52"/>
      <c r="AEF2" s="52"/>
      <c r="AEG2" s="52"/>
      <c r="AEH2" s="52"/>
      <c r="AEI2" s="52"/>
      <c r="AEJ2" s="52"/>
      <c r="AEK2" s="52"/>
      <c r="AEL2" s="52"/>
      <c r="AEM2" s="52"/>
      <c r="AEN2" s="52"/>
      <c r="AEO2" s="52"/>
      <c r="AEP2" s="52"/>
      <c r="AEQ2" s="52"/>
      <c r="AER2" s="52"/>
      <c r="AES2" s="52"/>
      <c r="AET2" s="52"/>
      <c r="AEU2" s="52"/>
      <c r="AEV2" s="52"/>
      <c r="AEW2" s="52"/>
      <c r="AEX2" s="52"/>
      <c r="AEY2" s="52"/>
      <c r="AEZ2" s="52"/>
      <c r="AFA2" s="52"/>
      <c r="AFB2" s="52"/>
      <c r="AFC2" s="52"/>
      <c r="AFD2" s="52"/>
      <c r="AFE2" s="52"/>
      <c r="AFF2" s="52"/>
      <c r="AFG2" s="52"/>
      <c r="AFH2" s="52"/>
      <c r="AFI2" s="52"/>
      <c r="AFJ2" s="52"/>
      <c r="AFK2" s="52"/>
      <c r="AFL2" s="52"/>
      <c r="AFM2" s="52"/>
      <c r="AFN2" s="52"/>
      <c r="AFO2" s="52"/>
      <c r="AFP2" s="52"/>
      <c r="AFQ2" s="52"/>
      <c r="AFR2" s="52"/>
      <c r="AFS2" s="52"/>
      <c r="AFT2" s="52"/>
      <c r="AFU2" s="52"/>
      <c r="AFV2" s="52"/>
      <c r="AFW2" s="52"/>
      <c r="AFX2" s="52"/>
      <c r="AFY2" s="52"/>
      <c r="AFZ2" s="52"/>
      <c r="AGA2" s="52"/>
      <c r="AGB2" s="52"/>
      <c r="AGC2" s="52"/>
      <c r="AGD2" s="52"/>
      <c r="AGE2" s="52"/>
      <c r="AGF2" s="52"/>
      <c r="AGG2" s="52"/>
      <c r="AGH2" s="52"/>
      <c r="AGI2" s="52"/>
      <c r="AGJ2" s="52"/>
      <c r="AGK2" s="52"/>
      <c r="AGL2" s="52"/>
      <c r="AGM2" s="52"/>
      <c r="AGN2" s="52"/>
      <c r="AGO2" s="52"/>
      <c r="AGP2" s="52"/>
      <c r="AGQ2" s="52"/>
      <c r="AGR2" s="52"/>
      <c r="AGS2" s="52"/>
      <c r="AGT2" s="52"/>
      <c r="AGU2" s="52"/>
      <c r="AGV2" s="52"/>
      <c r="AGW2" s="52"/>
      <c r="AGX2" s="52"/>
      <c r="AGY2" s="52"/>
      <c r="AGZ2" s="52"/>
      <c r="AHA2" s="52"/>
      <c r="AHB2" s="52"/>
      <c r="AHC2" s="52"/>
      <c r="AHD2" s="52"/>
      <c r="AHE2" s="52"/>
      <c r="AHF2" s="52"/>
      <c r="AHG2" s="52"/>
      <c r="AHH2" s="52"/>
      <c r="AHI2" s="52"/>
      <c r="AHJ2" s="52"/>
      <c r="AHK2" s="52"/>
      <c r="AHL2" s="52"/>
      <c r="AHM2" s="52"/>
      <c r="AHN2" s="52"/>
      <c r="AHO2" s="52"/>
      <c r="AHP2" s="52"/>
      <c r="AHQ2" s="52"/>
      <c r="AHR2" s="52"/>
      <c r="AHS2" s="52"/>
      <c r="AHT2" s="52"/>
      <c r="AHU2" s="52"/>
      <c r="AHV2" s="52"/>
      <c r="AHW2" s="52"/>
      <c r="AHX2" s="52"/>
      <c r="AHY2" s="52"/>
      <c r="AHZ2" s="52"/>
      <c r="AIA2" s="52"/>
      <c r="AIB2" s="52"/>
      <c r="AIC2" s="52"/>
      <c r="AID2" s="52"/>
      <c r="AIE2" s="52"/>
      <c r="AIF2" s="52"/>
      <c r="AIG2" s="52"/>
      <c r="AIH2" s="52"/>
      <c r="AII2" s="52"/>
      <c r="AIJ2" s="52"/>
      <c r="AIK2" s="52"/>
      <c r="AIL2" s="52"/>
      <c r="AIM2" s="52"/>
      <c r="AIN2" s="52"/>
      <c r="AIO2" s="52"/>
      <c r="AIP2" s="52"/>
      <c r="AIQ2" s="52"/>
      <c r="AIR2" s="52"/>
      <c r="AIS2" s="52"/>
      <c r="AIT2" s="52"/>
      <c r="AIU2" s="52"/>
      <c r="AIV2" s="52"/>
      <c r="AIW2" s="52"/>
      <c r="AIX2" s="52"/>
      <c r="AIY2" s="52"/>
      <c r="AIZ2" s="52"/>
      <c r="AJA2" s="52"/>
      <c r="AJB2" s="52"/>
      <c r="AJC2" s="52"/>
      <c r="AJD2" s="52"/>
      <c r="AJE2" s="52"/>
      <c r="AJF2" s="52"/>
      <c r="AJG2" s="52"/>
      <c r="AJH2" s="52"/>
      <c r="AJI2" s="52"/>
      <c r="AJJ2" s="52"/>
      <c r="AJK2" s="52"/>
      <c r="AJL2" s="52"/>
      <c r="AJM2" s="52"/>
      <c r="AJN2" s="52"/>
      <c r="AJO2" s="52"/>
      <c r="AJP2" s="52"/>
      <c r="AJQ2" s="52"/>
      <c r="AJR2" s="52"/>
      <c r="AJS2" s="52"/>
      <c r="AJT2" s="52"/>
      <c r="AJU2" s="52"/>
      <c r="AJV2" s="52"/>
      <c r="AJW2" s="52"/>
      <c r="AJX2" s="52"/>
      <c r="AJY2" s="52"/>
      <c r="AJZ2" s="52"/>
      <c r="AKA2" s="52"/>
      <c r="AKB2" s="52"/>
      <c r="AKC2" s="52"/>
      <c r="AKD2" s="52"/>
      <c r="AKE2" s="52"/>
      <c r="AKF2" s="52"/>
      <c r="AKG2" s="52"/>
      <c r="AKH2" s="52"/>
      <c r="AKI2" s="52"/>
      <c r="AKJ2" s="52"/>
      <c r="AKK2" s="52"/>
      <c r="AKL2" s="52"/>
      <c r="AKM2" s="52"/>
      <c r="AKN2" s="52"/>
      <c r="AKO2" s="52"/>
      <c r="AKP2" s="52"/>
      <c r="AKQ2" s="52"/>
      <c r="AKR2" s="52"/>
      <c r="AKS2" s="52"/>
      <c r="AKT2" s="52"/>
      <c r="AKU2" s="52"/>
      <c r="AKV2" s="52"/>
      <c r="AKW2" s="52"/>
      <c r="AKX2" s="52"/>
      <c r="AKY2" s="52"/>
      <c r="AKZ2" s="52"/>
      <c r="ALA2" s="52"/>
      <c r="ALB2" s="52"/>
      <c r="ALC2" s="52"/>
      <c r="ALD2" s="52"/>
      <c r="ALE2" s="52"/>
      <c r="ALF2" s="52"/>
      <c r="ALG2" s="52"/>
      <c r="ALH2" s="52"/>
      <c r="ALI2" s="52"/>
      <c r="ALJ2" s="52"/>
      <c r="ALK2" s="52"/>
      <c r="ALL2" s="52"/>
      <c r="ALM2" s="52"/>
      <c r="ALN2" s="52"/>
      <c r="ALO2" s="52"/>
      <c r="ALP2" s="52"/>
      <c r="ALQ2" s="52"/>
      <c r="ALR2" s="52"/>
      <c r="ALS2" s="52"/>
      <c r="ALT2" s="52"/>
      <c r="ALU2" s="52"/>
      <c r="ALV2" s="52"/>
      <c r="ALW2" s="52"/>
      <c r="ALX2" s="52"/>
      <c r="ALY2" s="52"/>
      <c r="ALZ2" s="52"/>
      <c r="AMA2" s="52"/>
      <c r="AMB2" s="52"/>
      <c r="AMC2" s="52"/>
      <c r="AMD2" s="52"/>
      <c r="AME2" s="52"/>
      <c r="AMF2" s="52"/>
      <c r="AMG2" s="52"/>
      <c r="AMH2" s="52"/>
      <c r="AMI2" s="52"/>
      <c r="AMJ2" s="52"/>
      <c r="AMK2" s="52"/>
      <c r="AML2" s="52"/>
      <c r="AMM2" s="52"/>
      <c r="AMN2" s="52"/>
      <c r="AMO2" s="52"/>
      <c r="AMP2" s="52"/>
      <c r="AMQ2" s="52"/>
      <c r="AMR2" s="52"/>
      <c r="AMS2" s="52"/>
      <c r="AMT2" s="52"/>
      <c r="AMU2" s="52"/>
      <c r="AMV2" s="52"/>
      <c r="AMW2" s="52"/>
      <c r="AMX2" s="52"/>
      <c r="AMY2" s="52"/>
      <c r="AMZ2" s="52"/>
      <c r="ANA2" s="52"/>
      <c r="ANB2" s="52"/>
      <c r="ANC2" s="52"/>
      <c r="AND2" s="52"/>
      <c r="ANE2" s="52"/>
      <c r="ANF2" s="52"/>
      <c r="ANG2" s="52"/>
      <c r="ANH2" s="52"/>
      <c r="ANI2" s="52"/>
      <c r="ANJ2" s="52"/>
      <c r="ANK2" s="52"/>
      <c r="ANL2" s="52"/>
      <c r="ANM2" s="52"/>
      <c r="ANN2" s="52"/>
      <c r="ANO2" s="52"/>
      <c r="ANP2" s="52"/>
      <c r="ANQ2" s="52"/>
      <c r="ANR2" s="52"/>
      <c r="ANS2" s="52"/>
      <c r="ANT2" s="52"/>
      <c r="ANU2" s="52"/>
      <c r="ANV2" s="52"/>
      <c r="ANW2" s="52"/>
      <c r="ANX2" s="52"/>
      <c r="ANY2" s="52"/>
      <c r="ANZ2" s="52"/>
      <c r="AOA2" s="52"/>
      <c r="AOB2" s="52"/>
      <c r="AOC2" s="52"/>
      <c r="AOD2" s="52"/>
      <c r="AOE2" s="52"/>
      <c r="AOF2" s="52"/>
      <c r="AOG2" s="52"/>
      <c r="AOH2" s="52"/>
      <c r="AOI2" s="52"/>
      <c r="AOJ2" s="52"/>
      <c r="AOK2" s="52"/>
      <c r="AOL2" s="52"/>
      <c r="AOM2" s="52"/>
      <c r="AON2" s="52"/>
      <c r="AOO2" s="52"/>
      <c r="AOP2" s="52"/>
      <c r="AOQ2" s="52"/>
      <c r="AOR2" s="52"/>
      <c r="AOS2" s="52"/>
      <c r="AOT2" s="52"/>
      <c r="AOU2" s="52"/>
      <c r="AOV2" s="52"/>
      <c r="AOW2" s="52"/>
      <c r="AOX2" s="52"/>
      <c r="AOY2" s="52"/>
      <c r="AOZ2" s="52"/>
      <c r="APA2" s="52"/>
      <c r="APB2" s="52"/>
      <c r="APC2" s="52"/>
      <c r="APD2" s="52"/>
      <c r="APE2" s="52"/>
      <c r="APF2" s="52"/>
      <c r="APG2" s="52"/>
      <c r="APH2" s="52"/>
      <c r="API2" s="52"/>
      <c r="APJ2" s="52"/>
      <c r="APK2" s="52"/>
      <c r="APL2" s="52"/>
      <c r="APM2" s="52"/>
      <c r="APN2" s="52"/>
      <c r="APO2" s="52"/>
      <c r="APP2" s="52"/>
      <c r="APQ2" s="52"/>
      <c r="APR2" s="52"/>
      <c r="APS2" s="52"/>
      <c r="APT2" s="52"/>
      <c r="APU2" s="52"/>
      <c r="APV2" s="52"/>
      <c r="APW2" s="52"/>
      <c r="APX2" s="52"/>
      <c r="APY2" s="52"/>
      <c r="APZ2" s="52"/>
      <c r="AQA2" s="52"/>
      <c r="AQB2" s="52"/>
      <c r="AQC2" s="52"/>
      <c r="AQD2" s="52"/>
      <c r="AQE2" s="52"/>
      <c r="AQF2" s="52"/>
      <c r="AQG2" s="52"/>
      <c r="AQH2" s="52"/>
      <c r="AQI2" s="52"/>
      <c r="AQJ2" s="52"/>
      <c r="AQK2" s="52"/>
      <c r="AQL2" s="52"/>
      <c r="AQM2" s="52"/>
      <c r="AQN2" s="52"/>
      <c r="AQO2" s="52"/>
      <c r="AQP2" s="52"/>
      <c r="AQQ2" s="52"/>
      <c r="AQR2" s="52"/>
      <c r="AQS2" s="52"/>
      <c r="AQT2" s="52"/>
      <c r="AQU2" s="52"/>
      <c r="AQV2" s="52"/>
      <c r="AQW2" s="52"/>
      <c r="AQX2" s="52"/>
      <c r="AQY2" s="52"/>
      <c r="AQZ2" s="52"/>
      <c r="ARA2" s="52"/>
      <c r="ARB2" s="52"/>
      <c r="ARC2" s="52"/>
      <c r="ARD2" s="52"/>
      <c r="ARE2" s="52"/>
      <c r="ARF2" s="52"/>
      <c r="ARG2" s="52"/>
      <c r="ARH2" s="52"/>
      <c r="ARI2" s="52"/>
      <c r="ARJ2" s="52"/>
      <c r="ARK2" s="52"/>
      <c r="ARL2" s="52"/>
      <c r="ARM2" s="52"/>
      <c r="ARN2" s="52"/>
      <c r="ARO2" s="52"/>
      <c r="ARP2" s="52"/>
      <c r="ARQ2" s="52"/>
      <c r="ARR2" s="52"/>
      <c r="ARS2" s="52"/>
      <c r="ART2" s="52"/>
      <c r="ARU2" s="52"/>
      <c r="ARV2" s="52"/>
      <c r="ARW2" s="52"/>
      <c r="ARX2" s="52"/>
      <c r="ARY2" s="52"/>
      <c r="ARZ2" s="52"/>
      <c r="ASA2" s="52"/>
      <c r="ASB2" s="52"/>
      <c r="ASC2" s="52"/>
      <c r="ASD2" s="52"/>
      <c r="ASE2" s="52"/>
      <c r="ASF2" s="52"/>
      <c r="ASG2" s="52"/>
      <c r="ASH2" s="52"/>
      <c r="ASI2" s="52"/>
      <c r="ASJ2" s="52"/>
      <c r="ASK2" s="52"/>
      <c r="ASL2" s="52"/>
      <c r="ASM2" s="52"/>
      <c r="ASN2" s="52"/>
      <c r="ASO2" s="52"/>
      <c r="ASP2" s="52"/>
      <c r="ASQ2" s="52"/>
      <c r="ASR2" s="52"/>
      <c r="ASS2" s="52"/>
      <c r="AST2" s="52"/>
      <c r="ASU2" s="52"/>
      <c r="ASV2" s="52"/>
      <c r="ASW2" s="52"/>
      <c r="ASX2" s="52"/>
      <c r="ASY2" s="52"/>
      <c r="ASZ2" s="52"/>
      <c r="ATA2" s="52"/>
      <c r="ATB2" s="52"/>
      <c r="ATC2" s="52"/>
      <c r="ATD2" s="52"/>
      <c r="ATE2" s="52"/>
      <c r="ATF2" s="52"/>
      <c r="ATG2" s="52"/>
      <c r="ATH2" s="52"/>
      <c r="ATI2" s="52"/>
      <c r="ATJ2" s="52"/>
      <c r="ATK2" s="52"/>
      <c r="ATL2" s="52"/>
      <c r="ATM2" s="52"/>
      <c r="ATN2" s="52"/>
      <c r="ATO2" s="52"/>
      <c r="ATP2" s="52"/>
      <c r="ATQ2" s="52"/>
      <c r="ATR2" s="52"/>
      <c r="ATS2" s="52"/>
      <c r="ATT2" s="52"/>
      <c r="ATU2" s="52"/>
      <c r="ATV2" s="52"/>
      <c r="ATW2" s="52"/>
      <c r="ATX2" s="52"/>
      <c r="ATY2" s="52"/>
      <c r="ATZ2" s="52"/>
      <c r="AUA2" s="52"/>
      <c r="AUB2" s="52"/>
      <c r="AUC2" s="52"/>
      <c r="AUD2" s="52"/>
      <c r="AUE2" s="52"/>
      <c r="AUF2" s="52"/>
      <c r="AUG2" s="52"/>
      <c r="AUH2" s="52"/>
      <c r="AUI2" s="52"/>
      <c r="AUJ2" s="52"/>
      <c r="AUK2" s="52"/>
      <c r="AUL2" s="52"/>
      <c r="AUM2" s="52"/>
      <c r="AUN2" s="52"/>
      <c r="AUO2" s="52"/>
      <c r="AUP2" s="52"/>
      <c r="AUQ2" s="52"/>
      <c r="AUR2" s="52"/>
      <c r="AUS2" s="52"/>
      <c r="AUT2" s="52"/>
      <c r="AUU2" s="52"/>
      <c r="AUV2" s="52"/>
      <c r="AUW2" s="52"/>
      <c r="AUX2" s="52"/>
      <c r="AUY2" s="52"/>
      <c r="AUZ2" s="52"/>
      <c r="AVA2" s="52"/>
      <c r="AVB2" s="52"/>
      <c r="AVC2" s="52"/>
      <c r="AVD2" s="52"/>
      <c r="AVE2" s="52"/>
      <c r="AVF2" s="52"/>
      <c r="AVG2" s="52"/>
      <c r="AVH2" s="52"/>
      <c r="AVI2" s="52"/>
      <c r="AVJ2" s="52"/>
      <c r="AVK2" s="52"/>
      <c r="AVL2" s="52"/>
      <c r="AVM2" s="52"/>
      <c r="AVN2" s="52"/>
      <c r="AVO2" s="52"/>
      <c r="AVP2" s="52"/>
      <c r="AVQ2" s="52"/>
      <c r="AVR2" s="52"/>
      <c r="AVS2" s="52"/>
      <c r="AVT2" s="52"/>
      <c r="AVU2" s="52"/>
      <c r="AVV2" s="52"/>
      <c r="AVW2" s="52"/>
      <c r="AVX2" s="52"/>
      <c r="AVY2" s="52"/>
      <c r="AVZ2" s="52"/>
      <c r="AWA2" s="52"/>
      <c r="AWB2" s="52"/>
      <c r="AWC2" s="52"/>
      <c r="AWD2" s="52"/>
      <c r="AWE2" s="52"/>
      <c r="AWF2" s="52"/>
      <c r="AWG2" s="52"/>
      <c r="AWH2" s="52"/>
      <c r="AWI2" s="52"/>
      <c r="AWJ2" s="52"/>
      <c r="AWK2" s="52"/>
      <c r="AWL2" s="52"/>
      <c r="AWM2" s="52"/>
      <c r="AWN2" s="52"/>
      <c r="AWO2" s="52"/>
      <c r="AWP2" s="52"/>
      <c r="AWQ2" s="52"/>
      <c r="AWR2" s="52"/>
      <c r="AWS2" s="52"/>
      <c r="AWT2" s="52"/>
      <c r="AWU2" s="52"/>
      <c r="AWV2" s="52"/>
      <c r="AWW2" s="52"/>
      <c r="AWX2" s="52"/>
      <c r="AWY2" s="52"/>
      <c r="AWZ2" s="52"/>
      <c r="AXA2" s="52"/>
      <c r="AXB2" s="52"/>
      <c r="AXC2" s="52"/>
      <c r="AXD2" s="52"/>
      <c r="AXE2" s="52"/>
      <c r="AXF2" s="52"/>
      <c r="AXG2" s="52"/>
      <c r="AXH2" s="52"/>
      <c r="AXI2" s="52"/>
      <c r="AXJ2" s="52"/>
      <c r="AXK2" s="52"/>
      <c r="AXL2" s="52"/>
      <c r="AXM2" s="52"/>
      <c r="AXN2" s="52"/>
      <c r="AXO2" s="52"/>
      <c r="AXP2" s="52"/>
      <c r="AXQ2" s="52"/>
      <c r="AXR2" s="52"/>
      <c r="AXS2" s="52"/>
      <c r="AXT2" s="52"/>
      <c r="AXU2" s="52"/>
      <c r="AXV2" s="52"/>
      <c r="AXW2" s="52"/>
      <c r="AXX2" s="52"/>
      <c r="AXY2" s="52"/>
      <c r="AXZ2" s="52"/>
      <c r="AYA2" s="52"/>
      <c r="AYB2" s="52"/>
      <c r="AYC2" s="52"/>
      <c r="AYD2" s="52"/>
      <c r="AYE2" s="52"/>
      <c r="AYF2" s="52"/>
      <c r="AYG2" s="52"/>
      <c r="AYH2" s="52"/>
      <c r="AYI2" s="52"/>
      <c r="AYJ2" s="52"/>
      <c r="AYK2" s="52"/>
      <c r="AYL2" s="52"/>
      <c r="AYM2" s="52"/>
      <c r="AYN2" s="52"/>
      <c r="AYO2" s="52"/>
      <c r="AYP2" s="52"/>
      <c r="AYQ2" s="52"/>
      <c r="AYR2" s="52"/>
      <c r="AYS2" s="52"/>
      <c r="AYT2" s="52"/>
      <c r="AYU2" s="52"/>
      <c r="AYV2" s="52"/>
      <c r="AYW2" s="52"/>
      <c r="AYX2" s="52"/>
      <c r="AYY2" s="52"/>
      <c r="AYZ2" s="52"/>
      <c r="AZA2" s="52"/>
      <c r="AZB2" s="52"/>
      <c r="AZC2" s="52"/>
      <c r="AZD2" s="52"/>
      <c r="AZE2" s="52"/>
      <c r="AZF2" s="52"/>
      <c r="AZG2" s="52"/>
      <c r="AZH2" s="52"/>
      <c r="AZI2" s="52"/>
      <c r="AZJ2" s="52"/>
      <c r="AZK2" s="52"/>
      <c r="AZL2" s="52"/>
      <c r="AZM2" s="52"/>
      <c r="AZN2" s="52"/>
      <c r="AZO2" s="52"/>
      <c r="AZP2" s="52"/>
      <c r="AZQ2" s="52"/>
      <c r="AZR2" s="52"/>
      <c r="AZS2" s="52"/>
      <c r="AZT2" s="52"/>
      <c r="AZU2" s="52"/>
      <c r="AZV2" s="52"/>
      <c r="AZW2" s="52"/>
      <c r="AZX2" s="52"/>
      <c r="AZY2" s="52"/>
      <c r="AZZ2" s="52"/>
      <c r="BAA2" s="52"/>
      <c r="BAB2" s="52"/>
      <c r="BAC2" s="52"/>
      <c r="BAD2" s="52"/>
      <c r="BAE2" s="52"/>
      <c r="BAF2" s="52"/>
      <c r="BAG2" s="52"/>
      <c r="BAH2" s="52"/>
      <c r="BAI2" s="52"/>
      <c r="BAJ2" s="52"/>
      <c r="BAK2" s="52"/>
      <c r="BAL2" s="52"/>
      <c r="BAM2" s="52"/>
      <c r="BAN2" s="52"/>
      <c r="BAO2" s="52"/>
      <c r="BAP2" s="52"/>
      <c r="BAQ2" s="52"/>
      <c r="BAR2" s="52"/>
      <c r="BAS2" s="52"/>
      <c r="BAT2" s="52"/>
      <c r="BAU2" s="52"/>
      <c r="BAV2" s="52"/>
      <c r="BAW2" s="52"/>
      <c r="BAX2" s="52"/>
      <c r="BAY2" s="52"/>
      <c r="BAZ2" s="52"/>
      <c r="BBA2" s="52"/>
      <c r="BBB2" s="52"/>
      <c r="BBC2" s="52"/>
      <c r="BBD2" s="52"/>
      <c r="BBE2" s="52"/>
      <c r="BBF2" s="52"/>
      <c r="BBG2" s="52"/>
      <c r="BBH2" s="52"/>
      <c r="BBI2" s="52"/>
      <c r="BBJ2" s="52"/>
      <c r="BBK2" s="52"/>
      <c r="BBL2" s="52"/>
      <c r="BBM2" s="52"/>
      <c r="BBN2" s="52"/>
      <c r="BBO2" s="52"/>
      <c r="BBP2" s="52"/>
      <c r="BBQ2" s="52"/>
      <c r="BBR2" s="52"/>
      <c r="BBS2" s="52"/>
      <c r="BBT2" s="52"/>
      <c r="BBU2" s="52"/>
      <c r="BBV2" s="52"/>
      <c r="BBW2" s="52"/>
      <c r="BBX2" s="52"/>
      <c r="BBY2" s="52"/>
      <c r="BBZ2" s="52"/>
      <c r="BCA2" s="52"/>
      <c r="BCB2" s="52"/>
      <c r="BCC2" s="52"/>
      <c r="BCD2" s="52"/>
      <c r="BCE2" s="52"/>
      <c r="BCF2" s="52"/>
      <c r="BCG2" s="52"/>
      <c r="BCH2" s="52"/>
      <c r="BCI2" s="52"/>
      <c r="BCJ2" s="52"/>
      <c r="BCK2" s="52"/>
      <c r="BCL2" s="52"/>
      <c r="BCM2" s="52"/>
      <c r="BCN2" s="52"/>
      <c r="BCO2" s="52"/>
      <c r="BCP2" s="52"/>
      <c r="BCQ2" s="52"/>
      <c r="BCR2" s="52"/>
      <c r="BCS2" s="52"/>
      <c r="BCT2" s="52"/>
      <c r="BCU2" s="52"/>
      <c r="BCV2" s="52"/>
      <c r="BCW2" s="52"/>
      <c r="BCX2" s="52"/>
      <c r="BCY2" s="52"/>
      <c r="BCZ2" s="52"/>
      <c r="BDA2" s="52"/>
      <c r="BDB2" s="52"/>
      <c r="BDC2" s="52"/>
      <c r="BDD2" s="52"/>
      <c r="BDE2" s="52"/>
      <c r="BDF2" s="52"/>
      <c r="BDG2" s="52"/>
      <c r="BDH2" s="52"/>
      <c r="BDI2" s="52"/>
      <c r="BDJ2" s="52"/>
      <c r="BDK2" s="52"/>
      <c r="BDL2" s="52"/>
      <c r="BDM2" s="52"/>
      <c r="BDN2" s="52"/>
      <c r="BDO2" s="52"/>
      <c r="BDP2" s="52"/>
      <c r="BDQ2" s="52"/>
      <c r="BDR2" s="52"/>
      <c r="BDS2" s="52"/>
      <c r="BDT2" s="52"/>
      <c r="BDU2" s="52"/>
      <c r="BDV2" s="52"/>
      <c r="BDW2" s="52"/>
      <c r="BDX2" s="52"/>
      <c r="BDY2" s="52"/>
      <c r="BDZ2" s="52"/>
      <c r="BEA2" s="52"/>
      <c r="BEB2" s="52"/>
      <c r="BEC2" s="52"/>
      <c r="BED2" s="52"/>
      <c r="BEE2" s="52"/>
      <c r="BEF2" s="52"/>
      <c r="BEG2" s="52"/>
      <c r="BEH2" s="52"/>
      <c r="BEI2" s="52"/>
      <c r="BEJ2" s="52"/>
      <c r="BEK2" s="52"/>
      <c r="BEL2" s="52"/>
      <c r="BEM2" s="52"/>
      <c r="BEN2" s="52"/>
      <c r="BEO2" s="52"/>
      <c r="BEP2" s="52"/>
      <c r="BEQ2" s="52"/>
      <c r="BER2" s="52"/>
      <c r="BES2" s="52"/>
      <c r="BET2" s="52"/>
      <c r="BEU2" s="52"/>
      <c r="BEV2" s="52"/>
      <c r="BEW2" s="52"/>
      <c r="BEX2" s="52"/>
      <c r="BEY2" s="52"/>
      <c r="BEZ2" s="52"/>
      <c r="BFA2" s="52"/>
      <c r="BFB2" s="52"/>
      <c r="BFC2" s="52"/>
      <c r="BFD2" s="52"/>
      <c r="BFE2" s="52"/>
      <c r="BFF2" s="52"/>
      <c r="BFG2" s="52"/>
      <c r="BFH2" s="52"/>
      <c r="BFI2" s="52"/>
      <c r="BFJ2" s="52"/>
      <c r="BFK2" s="52"/>
      <c r="BFL2" s="52"/>
      <c r="BFM2" s="52"/>
      <c r="BFN2" s="52"/>
      <c r="BFO2" s="52"/>
      <c r="BFP2" s="52"/>
      <c r="BFQ2" s="52"/>
      <c r="BFR2" s="52"/>
      <c r="BFS2" s="52"/>
      <c r="BFT2" s="52"/>
      <c r="BFU2" s="52"/>
      <c r="BFV2" s="52"/>
      <c r="BFW2" s="52"/>
      <c r="BFX2" s="52"/>
      <c r="BFY2" s="52"/>
      <c r="BFZ2" s="52"/>
      <c r="BGA2" s="52"/>
      <c r="BGB2" s="52"/>
      <c r="BGC2" s="52"/>
      <c r="BGD2" s="52"/>
      <c r="BGE2" s="52"/>
      <c r="BGF2" s="52"/>
      <c r="BGG2" s="52"/>
      <c r="BGH2" s="52"/>
      <c r="BGI2" s="52"/>
      <c r="BGJ2" s="52"/>
      <c r="BGK2" s="52"/>
      <c r="BGL2" s="52"/>
      <c r="BGM2" s="52"/>
      <c r="BGN2" s="52"/>
      <c r="BGO2" s="52"/>
      <c r="BGP2" s="52"/>
      <c r="BGQ2" s="52"/>
      <c r="BGR2" s="52"/>
      <c r="BGS2" s="52"/>
      <c r="BGT2" s="52"/>
      <c r="BGU2" s="52"/>
      <c r="BGV2" s="52"/>
      <c r="BGW2" s="52"/>
      <c r="BGX2" s="52"/>
      <c r="BGY2" s="52"/>
      <c r="BGZ2" s="52"/>
      <c r="BHA2" s="52"/>
      <c r="BHB2" s="52"/>
      <c r="BHC2" s="52"/>
      <c r="BHD2" s="52"/>
      <c r="BHE2" s="52"/>
      <c r="BHF2" s="52"/>
      <c r="BHG2" s="52"/>
      <c r="BHH2" s="52"/>
      <c r="BHI2" s="52"/>
      <c r="BHJ2" s="52"/>
      <c r="BHK2" s="52"/>
      <c r="BHL2" s="52"/>
      <c r="BHM2" s="52"/>
      <c r="BHN2" s="52"/>
      <c r="BHO2" s="52"/>
      <c r="BHP2" s="52"/>
      <c r="BHQ2" s="52"/>
      <c r="BHR2" s="52"/>
      <c r="BHS2" s="52"/>
      <c r="BHT2" s="52"/>
      <c r="BHU2" s="52"/>
      <c r="BHV2" s="52"/>
      <c r="BHW2" s="52"/>
      <c r="BHX2" s="52"/>
      <c r="BHY2" s="52"/>
      <c r="BHZ2" s="52"/>
      <c r="BIA2" s="52"/>
      <c r="BIB2" s="52"/>
      <c r="BIC2" s="52"/>
      <c r="BID2" s="52"/>
      <c r="BIE2" s="52"/>
      <c r="BIF2" s="52"/>
      <c r="BIG2" s="52"/>
      <c r="BIH2" s="52"/>
      <c r="BII2" s="52"/>
      <c r="BIJ2" s="52"/>
      <c r="BIK2" s="52"/>
      <c r="BIL2" s="52"/>
      <c r="BIM2" s="52"/>
      <c r="BIN2" s="52"/>
      <c r="BIO2" s="52"/>
      <c r="BIP2" s="52"/>
      <c r="BIQ2" s="52"/>
      <c r="BIR2" s="52"/>
      <c r="BIS2" s="52"/>
      <c r="BIT2" s="52"/>
      <c r="BIU2" s="52"/>
      <c r="BIV2" s="52"/>
      <c r="BIW2" s="52"/>
      <c r="BIX2" s="52"/>
      <c r="BIY2" s="52"/>
      <c r="BIZ2" s="52"/>
      <c r="BJA2" s="52"/>
      <c r="BJB2" s="52"/>
      <c r="BJC2" s="52"/>
      <c r="BJD2" s="52"/>
      <c r="BJE2" s="52"/>
      <c r="BJF2" s="52"/>
      <c r="BJG2" s="52"/>
      <c r="BJH2" s="52"/>
      <c r="BJI2" s="52"/>
      <c r="BJJ2" s="52"/>
      <c r="BJK2" s="52"/>
      <c r="BJL2" s="52"/>
      <c r="BJM2" s="52"/>
      <c r="BJN2" s="52"/>
      <c r="BJO2" s="52"/>
      <c r="BJP2" s="52"/>
      <c r="BJQ2" s="52"/>
      <c r="BJR2" s="52"/>
      <c r="BJS2" s="52"/>
      <c r="BJT2" s="52"/>
      <c r="BJU2" s="52"/>
      <c r="BJV2" s="52"/>
      <c r="BJW2" s="52"/>
      <c r="BJX2" s="52"/>
      <c r="BJY2" s="52"/>
      <c r="BJZ2" s="52"/>
      <c r="BKA2" s="52"/>
      <c r="BKB2" s="52"/>
      <c r="BKC2" s="52"/>
      <c r="BKD2" s="52"/>
      <c r="BKE2" s="52"/>
      <c r="BKF2" s="52"/>
      <c r="BKG2" s="52"/>
      <c r="BKH2" s="52"/>
      <c r="BKI2" s="52"/>
      <c r="BKJ2" s="52"/>
      <c r="BKK2" s="52"/>
      <c r="BKL2" s="52"/>
      <c r="BKM2" s="52"/>
      <c r="BKN2" s="52"/>
      <c r="BKO2" s="52"/>
      <c r="BKP2" s="52"/>
      <c r="BKQ2" s="52"/>
      <c r="BKR2" s="52"/>
      <c r="BKS2" s="52"/>
      <c r="BKT2" s="52"/>
      <c r="BKU2" s="52"/>
      <c r="BKV2" s="52"/>
      <c r="BKW2" s="52"/>
      <c r="BKX2" s="52"/>
      <c r="BKY2" s="52"/>
      <c r="BKZ2" s="52"/>
      <c r="BLA2" s="52"/>
      <c r="BLB2" s="52"/>
      <c r="BLC2" s="52"/>
      <c r="BLD2" s="52"/>
      <c r="BLE2" s="52"/>
      <c r="BLF2" s="52"/>
      <c r="BLG2" s="52"/>
      <c r="BLH2" s="52"/>
      <c r="BLI2" s="52"/>
      <c r="BLJ2" s="52"/>
      <c r="BLK2" s="52"/>
      <c r="BLL2" s="52"/>
      <c r="BLM2" s="52"/>
      <c r="BLN2" s="52"/>
      <c r="BLO2" s="52"/>
      <c r="BLP2" s="52"/>
      <c r="BLQ2" s="52"/>
      <c r="BLR2" s="52"/>
      <c r="BLS2" s="52"/>
      <c r="BLT2" s="52"/>
      <c r="BLU2" s="52"/>
      <c r="BLV2" s="52"/>
      <c r="BLW2" s="52"/>
      <c r="BLX2" s="52"/>
      <c r="BLY2" s="52"/>
      <c r="BLZ2" s="52"/>
      <c r="BMA2" s="52"/>
      <c r="BMB2" s="52"/>
      <c r="BMC2" s="52"/>
      <c r="BMD2" s="52"/>
      <c r="BME2" s="52"/>
      <c r="BMF2" s="52"/>
      <c r="BMG2" s="52"/>
      <c r="BMH2" s="52"/>
      <c r="BMI2" s="52"/>
      <c r="BMJ2" s="52"/>
      <c r="BMK2" s="52"/>
      <c r="BML2" s="52"/>
      <c r="BMM2" s="52"/>
      <c r="BMN2" s="52"/>
      <c r="BMO2" s="52"/>
      <c r="BMP2" s="52"/>
      <c r="BMQ2" s="52"/>
      <c r="BMR2" s="52"/>
      <c r="BMS2" s="52"/>
      <c r="BMT2" s="52"/>
      <c r="BMU2" s="52"/>
      <c r="BMV2" s="52"/>
      <c r="BMW2" s="52"/>
      <c r="BMX2" s="52"/>
      <c r="BMY2" s="52"/>
      <c r="BMZ2" s="52"/>
      <c r="BNA2" s="52"/>
      <c r="BNB2" s="52"/>
      <c r="BNC2" s="52"/>
      <c r="BND2" s="52"/>
      <c r="BNE2" s="52"/>
      <c r="BNF2" s="52"/>
      <c r="BNG2" s="52"/>
      <c r="BNH2" s="52"/>
      <c r="BNI2" s="52"/>
      <c r="BNJ2" s="52"/>
      <c r="BNK2" s="52"/>
      <c r="BNL2" s="52"/>
      <c r="BNM2" s="52"/>
      <c r="BNN2" s="52"/>
      <c r="BNO2" s="52"/>
      <c r="BNP2" s="52"/>
      <c r="BNQ2" s="52"/>
      <c r="BNR2" s="52"/>
      <c r="BNS2" s="52"/>
      <c r="BNT2" s="52"/>
      <c r="BNU2" s="52"/>
      <c r="BNV2" s="52"/>
      <c r="BNW2" s="52"/>
      <c r="BNX2" s="52"/>
      <c r="BNY2" s="52"/>
      <c r="BNZ2" s="52"/>
      <c r="BOA2" s="52"/>
      <c r="BOB2" s="52"/>
      <c r="BOC2" s="52"/>
      <c r="BOD2" s="52"/>
      <c r="BOE2" s="52"/>
      <c r="BOF2" s="52"/>
      <c r="BOG2" s="52"/>
      <c r="BOH2" s="52"/>
      <c r="BOI2" s="52"/>
      <c r="BOJ2" s="52"/>
      <c r="BOK2" s="52"/>
      <c r="BOL2" s="52"/>
      <c r="BOM2" s="52"/>
      <c r="BON2" s="52"/>
      <c r="BOO2" s="52"/>
      <c r="BOP2" s="52"/>
      <c r="BOQ2" s="52"/>
      <c r="BOR2" s="52"/>
      <c r="BOS2" s="52"/>
      <c r="BOT2" s="52"/>
      <c r="BOU2" s="52"/>
      <c r="BOV2" s="52"/>
      <c r="BOW2" s="52"/>
      <c r="BOX2" s="52"/>
      <c r="BOY2" s="52"/>
      <c r="BOZ2" s="52"/>
      <c r="BPA2" s="52"/>
      <c r="BPB2" s="52"/>
      <c r="BPC2" s="52"/>
      <c r="BPD2" s="52"/>
      <c r="BPE2" s="52"/>
      <c r="BPF2" s="52"/>
      <c r="BPG2" s="52"/>
      <c r="BPH2" s="52"/>
      <c r="BPI2" s="52"/>
      <c r="BPJ2" s="52"/>
      <c r="BPK2" s="52"/>
      <c r="BPL2" s="52"/>
      <c r="BPM2" s="52"/>
      <c r="BPN2" s="52"/>
      <c r="BPO2" s="52"/>
      <c r="BPP2" s="52"/>
      <c r="BPQ2" s="52"/>
      <c r="BPR2" s="52"/>
      <c r="BPS2" s="52"/>
      <c r="BPT2" s="52"/>
      <c r="BPU2" s="52"/>
      <c r="BPV2" s="52"/>
      <c r="BPW2" s="52"/>
      <c r="BPX2" s="52"/>
      <c r="BPY2" s="52"/>
      <c r="BPZ2" s="52"/>
      <c r="BQA2" s="52"/>
      <c r="BQB2" s="52"/>
      <c r="BQC2" s="52"/>
      <c r="BQD2" s="52"/>
      <c r="BQE2" s="52"/>
      <c r="BQF2" s="52"/>
      <c r="BQG2" s="52"/>
      <c r="BQH2" s="52"/>
      <c r="BQI2" s="52"/>
      <c r="BQJ2" s="52"/>
      <c r="BQK2" s="52"/>
      <c r="BQL2" s="52"/>
      <c r="BQM2" s="52"/>
      <c r="BQN2" s="52"/>
      <c r="BQO2" s="52"/>
      <c r="BQP2" s="52"/>
      <c r="BQQ2" s="52"/>
      <c r="BQR2" s="52"/>
      <c r="BQS2" s="52"/>
      <c r="BQT2" s="52"/>
      <c r="BQU2" s="52"/>
      <c r="BQV2" s="52"/>
      <c r="BQW2" s="52"/>
      <c r="BQX2" s="52"/>
      <c r="BQY2" s="52"/>
      <c r="BQZ2" s="52"/>
      <c r="BRA2" s="52"/>
      <c r="BRB2" s="52"/>
      <c r="BRC2" s="52"/>
      <c r="BRD2" s="52"/>
      <c r="BRE2" s="52"/>
      <c r="BRF2" s="52"/>
      <c r="BRG2" s="52"/>
      <c r="BRH2" s="52"/>
      <c r="BRI2" s="52"/>
      <c r="BRJ2" s="52"/>
      <c r="BRK2" s="52"/>
      <c r="BRL2" s="52"/>
      <c r="BRM2" s="52"/>
      <c r="BRN2" s="52"/>
      <c r="BRO2" s="52"/>
      <c r="BRP2" s="52"/>
      <c r="BRQ2" s="52"/>
      <c r="BRR2" s="52"/>
      <c r="BRS2" s="52"/>
      <c r="BRT2" s="52"/>
      <c r="BRU2" s="52"/>
      <c r="BRV2" s="52"/>
      <c r="BRW2" s="52"/>
      <c r="BRX2" s="52"/>
      <c r="BRY2" s="52"/>
      <c r="BRZ2" s="52"/>
      <c r="BSA2" s="52"/>
      <c r="BSB2" s="52"/>
      <c r="BSC2" s="52"/>
      <c r="BSD2" s="52"/>
      <c r="BSE2" s="52"/>
      <c r="BSF2" s="52"/>
      <c r="BSG2" s="52"/>
      <c r="BSH2" s="52"/>
      <c r="BSI2" s="52"/>
      <c r="BSJ2" s="52"/>
      <c r="BSK2" s="52"/>
      <c r="BSL2" s="52"/>
      <c r="BSM2" s="52"/>
      <c r="BSN2" s="52"/>
      <c r="BSO2" s="52"/>
      <c r="BSP2" s="52"/>
      <c r="BSQ2" s="52"/>
      <c r="BSR2" s="52"/>
      <c r="BSS2" s="52"/>
      <c r="BST2" s="52"/>
      <c r="BSU2" s="52"/>
      <c r="BSV2" s="52"/>
      <c r="BSW2" s="52"/>
      <c r="BSX2" s="52"/>
      <c r="BSY2" s="52"/>
      <c r="BSZ2" s="52"/>
      <c r="BTA2" s="52"/>
      <c r="BTB2" s="52"/>
      <c r="BTC2" s="52"/>
      <c r="BTD2" s="52"/>
      <c r="BTE2" s="52"/>
      <c r="BTF2" s="52"/>
      <c r="BTG2" s="52"/>
      <c r="BTH2" s="52"/>
      <c r="BTI2" s="52"/>
      <c r="BTJ2" s="52"/>
      <c r="BTK2" s="52"/>
      <c r="BTL2" s="52"/>
      <c r="BTM2" s="52"/>
      <c r="BTN2" s="52"/>
      <c r="BTO2" s="52"/>
      <c r="BTP2" s="52"/>
      <c r="BTQ2" s="52"/>
      <c r="BTR2" s="52"/>
      <c r="BTS2" s="52"/>
      <c r="BTT2" s="52"/>
      <c r="BTU2" s="52"/>
      <c r="BTV2" s="52"/>
      <c r="BTW2" s="52"/>
      <c r="BTX2" s="52"/>
      <c r="BTY2" s="52"/>
      <c r="BTZ2" s="52"/>
      <c r="BUA2" s="52"/>
      <c r="BUB2" s="52"/>
      <c r="BUC2" s="52"/>
      <c r="BUD2" s="52"/>
      <c r="BUE2" s="52"/>
      <c r="BUF2" s="52"/>
      <c r="BUG2" s="52"/>
      <c r="BUH2" s="52"/>
      <c r="BUI2" s="52"/>
      <c r="BUJ2" s="52"/>
      <c r="BUK2" s="52"/>
      <c r="BUL2" s="52"/>
      <c r="BUM2" s="52"/>
      <c r="BUN2" s="52"/>
      <c r="BUO2" s="52"/>
      <c r="BUP2" s="52"/>
      <c r="BUQ2" s="52"/>
      <c r="BUR2" s="52"/>
      <c r="BUS2" s="52"/>
      <c r="BUT2" s="52"/>
      <c r="BUU2" s="52"/>
      <c r="BUV2" s="52"/>
      <c r="BUW2" s="52"/>
      <c r="BUX2" s="52"/>
      <c r="BUY2" s="52"/>
      <c r="BUZ2" s="52"/>
      <c r="BVA2" s="52"/>
      <c r="BVB2" s="52"/>
      <c r="BVC2" s="52"/>
      <c r="BVD2" s="52"/>
      <c r="BVE2" s="52"/>
      <c r="BVF2" s="52"/>
      <c r="BVG2" s="52"/>
      <c r="BVH2" s="52"/>
      <c r="BVI2" s="52"/>
      <c r="BVJ2" s="52"/>
      <c r="BVK2" s="52"/>
      <c r="BVL2" s="52"/>
      <c r="BVM2" s="52"/>
      <c r="BVN2" s="52"/>
      <c r="BVO2" s="52"/>
      <c r="BVP2" s="52"/>
      <c r="BVQ2" s="52"/>
      <c r="BVR2" s="52"/>
      <c r="BVS2" s="52"/>
      <c r="BVT2" s="52"/>
      <c r="BVU2" s="52"/>
      <c r="BVV2" s="52"/>
      <c r="BVW2" s="52"/>
      <c r="BVX2" s="52"/>
      <c r="BVY2" s="52"/>
      <c r="BVZ2" s="52"/>
      <c r="BWA2" s="52"/>
      <c r="BWB2" s="52"/>
      <c r="BWC2" s="52"/>
      <c r="BWD2" s="52"/>
      <c r="BWE2" s="52"/>
      <c r="BWF2" s="52"/>
      <c r="BWG2" s="52"/>
      <c r="BWH2" s="52"/>
      <c r="BWI2" s="52"/>
      <c r="BWJ2" s="52"/>
      <c r="BWK2" s="52"/>
      <c r="BWL2" s="52"/>
      <c r="BWM2" s="52"/>
      <c r="BWN2" s="52"/>
      <c r="BWO2" s="52"/>
      <c r="BWP2" s="52"/>
      <c r="BWQ2" s="52"/>
      <c r="BWR2" s="52"/>
      <c r="BWS2" s="52"/>
      <c r="BWT2" s="52"/>
      <c r="BWU2" s="52"/>
      <c r="BWV2" s="52"/>
      <c r="BWW2" s="52"/>
      <c r="BWX2" s="52"/>
      <c r="BWY2" s="52"/>
      <c r="BWZ2" s="52"/>
      <c r="BXA2" s="52"/>
      <c r="BXB2" s="52"/>
      <c r="BXC2" s="52"/>
      <c r="BXD2" s="52"/>
      <c r="BXE2" s="52"/>
      <c r="BXF2" s="52"/>
      <c r="BXG2" s="52"/>
      <c r="BXH2" s="52"/>
      <c r="BXI2" s="52"/>
      <c r="BXJ2" s="52"/>
      <c r="BXK2" s="52"/>
      <c r="BXL2" s="52"/>
      <c r="BXM2" s="52"/>
      <c r="BXN2" s="52"/>
      <c r="BXO2" s="52"/>
      <c r="BXP2" s="52"/>
      <c r="BXQ2" s="52"/>
      <c r="BXR2" s="52"/>
      <c r="BXS2" s="52"/>
      <c r="BXT2" s="52"/>
      <c r="BXU2" s="52"/>
      <c r="BXV2" s="52"/>
      <c r="BXW2" s="52"/>
      <c r="BXX2" s="52"/>
      <c r="BXY2" s="52"/>
      <c r="BXZ2" s="52"/>
      <c r="BYA2" s="52"/>
      <c r="BYB2" s="52"/>
      <c r="BYC2" s="52"/>
      <c r="BYD2" s="52"/>
      <c r="BYE2" s="52"/>
      <c r="BYF2" s="52"/>
      <c r="BYG2" s="52"/>
      <c r="BYH2" s="52"/>
      <c r="BYI2" s="52"/>
      <c r="BYJ2" s="52"/>
      <c r="BYK2" s="52"/>
      <c r="BYL2" s="52"/>
      <c r="BYM2" s="52"/>
      <c r="BYN2" s="52"/>
      <c r="BYO2" s="52"/>
      <c r="BYP2" s="52"/>
      <c r="BYQ2" s="52"/>
      <c r="BYR2" s="52"/>
      <c r="BYS2" s="52"/>
      <c r="BYT2" s="52"/>
      <c r="BYU2" s="52"/>
      <c r="BYV2" s="52"/>
      <c r="BYW2" s="52"/>
      <c r="BYX2" s="52"/>
      <c r="BYY2" s="52"/>
      <c r="BYZ2" s="52"/>
      <c r="BZA2" s="52"/>
      <c r="BZB2" s="52"/>
      <c r="BZC2" s="52"/>
      <c r="BZD2" s="52"/>
      <c r="BZE2" s="52"/>
      <c r="BZF2" s="52"/>
      <c r="BZG2" s="52"/>
      <c r="BZH2" s="52"/>
      <c r="BZI2" s="52"/>
      <c r="BZJ2" s="52"/>
      <c r="BZK2" s="52"/>
      <c r="BZL2" s="52"/>
      <c r="BZM2" s="52"/>
      <c r="BZN2" s="52"/>
      <c r="BZO2" s="52"/>
      <c r="BZP2" s="52"/>
      <c r="BZQ2" s="52"/>
      <c r="BZR2" s="52"/>
      <c r="BZS2" s="52"/>
      <c r="BZT2" s="52"/>
      <c r="BZU2" s="52"/>
      <c r="BZV2" s="52"/>
      <c r="BZW2" s="52"/>
      <c r="BZX2" s="52"/>
      <c r="BZY2" s="52"/>
      <c r="BZZ2" s="52"/>
      <c r="CAA2" s="52"/>
      <c r="CAB2" s="52"/>
      <c r="CAC2" s="52"/>
      <c r="CAD2" s="52"/>
      <c r="CAE2" s="52"/>
      <c r="CAF2" s="52"/>
      <c r="CAG2" s="52"/>
      <c r="CAH2" s="52"/>
      <c r="CAI2" s="52"/>
      <c r="CAJ2" s="52"/>
      <c r="CAK2" s="52"/>
      <c r="CAL2" s="52"/>
      <c r="CAM2" s="52"/>
      <c r="CAN2" s="52"/>
      <c r="CAO2" s="52"/>
      <c r="CAP2" s="52"/>
      <c r="CAQ2" s="52"/>
      <c r="CAR2" s="52"/>
      <c r="CAS2" s="52"/>
      <c r="CAT2" s="52"/>
      <c r="CAU2" s="52"/>
      <c r="CAV2" s="52"/>
      <c r="CAW2" s="52"/>
      <c r="CAX2" s="52"/>
      <c r="CAY2" s="52"/>
      <c r="CAZ2" s="52"/>
      <c r="CBA2" s="52"/>
      <c r="CBB2" s="52"/>
      <c r="CBC2" s="52"/>
      <c r="CBD2" s="52"/>
      <c r="CBE2" s="52"/>
      <c r="CBF2" s="52"/>
      <c r="CBG2" s="52"/>
      <c r="CBH2" s="52"/>
      <c r="CBI2" s="52"/>
      <c r="CBJ2" s="52"/>
      <c r="CBK2" s="52"/>
      <c r="CBL2" s="52"/>
      <c r="CBM2" s="52"/>
      <c r="CBN2" s="52"/>
      <c r="CBO2" s="52"/>
      <c r="CBP2" s="52"/>
      <c r="CBQ2" s="52"/>
      <c r="CBR2" s="52"/>
      <c r="CBS2" s="52"/>
      <c r="CBT2" s="52"/>
      <c r="CBU2" s="52"/>
      <c r="CBV2" s="52"/>
      <c r="CBW2" s="52"/>
      <c r="CBX2" s="52"/>
      <c r="CBY2" s="52"/>
      <c r="CBZ2" s="52"/>
      <c r="CCA2" s="52"/>
      <c r="CCB2" s="52"/>
      <c r="CCC2" s="52"/>
      <c r="CCD2" s="52"/>
      <c r="CCE2" s="52"/>
      <c r="CCF2" s="52"/>
      <c r="CCG2" s="52"/>
      <c r="CCH2" s="52"/>
      <c r="CCI2" s="52"/>
      <c r="CCJ2" s="52"/>
      <c r="CCK2" s="52"/>
      <c r="CCL2" s="52"/>
      <c r="CCM2" s="52"/>
      <c r="CCN2" s="52"/>
      <c r="CCO2" s="52"/>
      <c r="CCP2" s="52"/>
      <c r="CCQ2" s="52"/>
      <c r="CCR2" s="52"/>
      <c r="CCS2" s="52"/>
      <c r="CCT2" s="52"/>
      <c r="CCU2" s="52"/>
      <c r="CCV2" s="52"/>
      <c r="CCW2" s="52"/>
      <c r="CCX2" s="52"/>
      <c r="CCY2" s="52"/>
      <c r="CCZ2" s="52"/>
      <c r="CDA2" s="52"/>
      <c r="CDB2" s="52"/>
      <c r="CDC2" s="52"/>
      <c r="CDD2" s="52"/>
      <c r="CDE2" s="52"/>
      <c r="CDF2" s="52"/>
      <c r="CDG2" s="52"/>
      <c r="CDH2" s="52"/>
      <c r="CDI2" s="52"/>
      <c r="CDJ2" s="52"/>
      <c r="CDK2" s="52"/>
      <c r="CDL2" s="52"/>
      <c r="CDM2" s="52"/>
      <c r="CDN2" s="52"/>
      <c r="CDO2" s="52"/>
      <c r="CDP2" s="52"/>
      <c r="CDQ2" s="52"/>
      <c r="CDR2" s="52"/>
      <c r="CDS2" s="52"/>
      <c r="CDT2" s="52"/>
      <c r="CDU2" s="52"/>
      <c r="CDV2" s="52"/>
      <c r="CDW2" s="52"/>
      <c r="CDX2" s="52"/>
      <c r="CDY2" s="52"/>
      <c r="CDZ2" s="52"/>
      <c r="CEA2" s="52"/>
      <c r="CEB2" s="52"/>
      <c r="CEC2" s="52"/>
      <c r="CED2" s="52"/>
      <c r="CEE2" s="52"/>
      <c r="CEF2" s="52"/>
      <c r="CEG2" s="52"/>
      <c r="CEH2" s="52"/>
      <c r="CEI2" s="52"/>
      <c r="CEJ2" s="52"/>
      <c r="CEK2" s="52"/>
      <c r="CEL2" s="52"/>
      <c r="CEM2" s="52"/>
      <c r="CEN2" s="52"/>
      <c r="CEO2" s="52"/>
      <c r="CEP2" s="52"/>
      <c r="CEQ2" s="52"/>
      <c r="CER2" s="52"/>
      <c r="CES2" s="52"/>
      <c r="CET2" s="52"/>
      <c r="CEU2" s="52"/>
      <c r="CEV2" s="52"/>
      <c r="CEW2" s="52"/>
      <c r="CEX2" s="52"/>
      <c r="CEY2" s="52"/>
      <c r="CEZ2" s="52"/>
      <c r="CFA2" s="52"/>
      <c r="CFB2" s="52"/>
      <c r="CFC2" s="52"/>
      <c r="CFD2" s="52"/>
      <c r="CFE2" s="52"/>
      <c r="CFF2" s="52"/>
      <c r="CFG2" s="52"/>
      <c r="CFH2" s="52"/>
      <c r="CFI2" s="52"/>
      <c r="CFJ2" s="52"/>
      <c r="CFK2" s="52"/>
      <c r="CFL2" s="52"/>
      <c r="CFM2" s="52"/>
      <c r="CFN2" s="52"/>
      <c r="CFO2" s="52"/>
      <c r="CFP2" s="52"/>
      <c r="CFQ2" s="52"/>
      <c r="CFR2" s="52"/>
      <c r="CFS2" s="52"/>
      <c r="CFT2" s="52"/>
      <c r="CFU2" s="52"/>
      <c r="CFV2" s="52"/>
      <c r="CFW2" s="52"/>
      <c r="CFX2" s="52"/>
      <c r="CFY2" s="52"/>
      <c r="CFZ2" s="52"/>
      <c r="CGA2" s="52"/>
      <c r="CGB2" s="52"/>
      <c r="CGC2" s="52"/>
      <c r="CGD2" s="52"/>
      <c r="CGE2" s="52"/>
      <c r="CGF2" s="52"/>
      <c r="CGG2" s="52"/>
      <c r="CGH2" s="52"/>
      <c r="CGI2" s="52"/>
      <c r="CGJ2" s="52"/>
      <c r="CGK2" s="52"/>
      <c r="CGL2" s="52"/>
      <c r="CGM2" s="52"/>
      <c r="CGN2" s="52"/>
      <c r="CGO2" s="52"/>
      <c r="CGP2" s="52"/>
      <c r="CGQ2" s="52"/>
      <c r="CGR2" s="52"/>
      <c r="CGS2" s="52"/>
      <c r="CGT2" s="52"/>
      <c r="CGU2" s="52"/>
      <c r="CGV2" s="52"/>
      <c r="CGW2" s="52"/>
      <c r="CGX2" s="52"/>
      <c r="CGY2" s="52"/>
      <c r="CGZ2" s="52"/>
      <c r="CHA2" s="52"/>
      <c r="CHB2" s="52"/>
      <c r="CHC2" s="52"/>
      <c r="CHD2" s="52"/>
      <c r="CHE2" s="52"/>
      <c r="CHF2" s="52"/>
      <c r="CHG2" s="52"/>
      <c r="CHH2" s="52"/>
      <c r="CHI2" s="52"/>
      <c r="CHJ2" s="52"/>
      <c r="CHK2" s="52"/>
      <c r="CHL2" s="52"/>
      <c r="CHM2" s="52"/>
      <c r="CHN2" s="52"/>
      <c r="CHO2" s="52"/>
      <c r="CHP2" s="52"/>
      <c r="CHQ2" s="52"/>
      <c r="CHR2" s="52"/>
      <c r="CHS2" s="52"/>
      <c r="CHT2" s="52"/>
      <c r="CHU2" s="52"/>
      <c r="CHV2" s="52"/>
      <c r="CHW2" s="52"/>
      <c r="CHX2" s="52"/>
      <c r="CHY2" s="52"/>
      <c r="CHZ2" s="52"/>
      <c r="CIA2" s="52"/>
      <c r="CIB2" s="52"/>
      <c r="CIC2" s="52"/>
      <c r="CID2" s="52"/>
      <c r="CIE2" s="52"/>
      <c r="CIF2" s="52"/>
      <c r="CIG2" s="52"/>
      <c r="CIH2" s="52"/>
      <c r="CII2" s="52"/>
      <c r="CIJ2" s="52"/>
      <c r="CIK2" s="52"/>
      <c r="CIL2" s="52"/>
      <c r="CIM2" s="52"/>
      <c r="CIN2" s="52"/>
      <c r="CIO2" s="52"/>
      <c r="CIP2" s="52"/>
      <c r="CIQ2" s="52"/>
      <c r="CIR2" s="52"/>
      <c r="CIS2" s="52"/>
      <c r="CIT2" s="52"/>
      <c r="CIU2" s="52"/>
      <c r="CIV2" s="52"/>
      <c r="CIW2" s="52"/>
      <c r="CIX2" s="52"/>
      <c r="CIY2" s="52"/>
      <c r="CIZ2" s="52"/>
      <c r="CJA2" s="52"/>
      <c r="CJB2" s="52"/>
      <c r="CJC2" s="52"/>
      <c r="CJD2" s="52"/>
      <c r="CJE2" s="52"/>
      <c r="CJF2" s="52"/>
      <c r="CJG2" s="52"/>
      <c r="CJH2" s="52"/>
      <c r="CJI2" s="52"/>
      <c r="CJJ2" s="52"/>
      <c r="CJK2" s="52"/>
      <c r="CJL2" s="52"/>
      <c r="CJM2" s="52"/>
      <c r="CJN2" s="52"/>
      <c r="CJO2" s="52"/>
      <c r="CJP2" s="52"/>
      <c r="CJQ2" s="52"/>
      <c r="CJR2" s="52"/>
      <c r="CJS2" s="52"/>
      <c r="CJT2" s="52"/>
      <c r="CJU2" s="52"/>
      <c r="CJV2" s="52"/>
      <c r="CJW2" s="52"/>
      <c r="CJX2" s="52"/>
      <c r="CJY2" s="52"/>
      <c r="CJZ2" s="52"/>
      <c r="CKA2" s="52"/>
      <c r="CKB2" s="52"/>
      <c r="CKC2" s="52"/>
      <c r="CKD2" s="52"/>
      <c r="CKE2" s="52"/>
      <c r="CKF2" s="52"/>
      <c r="CKG2" s="52"/>
      <c r="CKH2" s="52"/>
      <c r="CKI2" s="52"/>
      <c r="CKJ2" s="52"/>
      <c r="CKK2" s="52"/>
      <c r="CKL2" s="52"/>
      <c r="CKM2" s="52"/>
      <c r="CKN2" s="52"/>
      <c r="CKO2" s="52"/>
      <c r="CKP2" s="52"/>
      <c r="CKQ2" s="52"/>
      <c r="CKR2" s="52"/>
      <c r="CKS2" s="52"/>
      <c r="CKT2" s="52"/>
      <c r="CKU2" s="52"/>
      <c r="CKV2" s="52"/>
      <c r="CKW2" s="52"/>
      <c r="CKX2" s="52"/>
      <c r="CKY2" s="52"/>
      <c r="CKZ2" s="52"/>
      <c r="CLA2" s="52"/>
      <c r="CLB2" s="52"/>
      <c r="CLC2" s="52"/>
      <c r="CLD2" s="52"/>
      <c r="CLE2" s="52"/>
      <c r="CLF2" s="52"/>
      <c r="CLG2" s="52"/>
      <c r="CLH2" s="52"/>
      <c r="CLI2" s="52"/>
      <c r="CLJ2" s="52"/>
      <c r="CLK2" s="52"/>
      <c r="CLL2" s="52"/>
      <c r="CLM2" s="52"/>
      <c r="CLN2" s="52"/>
      <c r="CLO2" s="52"/>
      <c r="CLP2" s="52"/>
      <c r="CLQ2" s="52"/>
      <c r="CLR2" s="52"/>
      <c r="CLS2" s="52"/>
      <c r="CLT2" s="52"/>
      <c r="CLU2" s="52"/>
      <c r="CLV2" s="52"/>
      <c r="CLW2" s="52"/>
      <c r="CLX2" s="52"/>
      <c r="CLY2" s="52"/>
      <c r="CLZ2" s="52"/>
      <c r="CMA2" s="52"/>
      <c r="CMB2" s="52"/>
      <c r="CMC2" s="52"/>
      <c r="CMD2" s="52"/>
      <c r="CME2" s="52"/>
      <c r="CMF2" s="52"/>
      <c r="CMG2" s="52"/>
      <c r="CMH2" s="52"/>
      <c r="CMI2" s="52"/>
      <c r="CMJ2" s="52"/>
      <c r="CMK2" s="52"/>
      <c r="CML2" s="52"/>
      <c r="CMM2" s="52"/>
      <c r="CMN2" s="52"/>
      <c r="CMO2" s="52"/>
      <c r="CMP2" s="52"/>
      <c r="CMQ2" s="52"/>
      <c r="CMR2" s="52"/>
      <c r="CMS2" s="52"/>
      <c r="CMT2" s="52"/>
      <c r="CMU2" s="52"/>
      <c r="CMV2" s="52"/>
      <c r="CMW2" s="52"/>
      <c r="CMX2" s="52"/>
      <c r="CMY2" s="52"/>
      <c r="CMZ2" s="52"/>
      <c r="CNA2" s="52"/>
      <c r="CNB2" s="52"/>
      <c r="CNC2" s="52"/>
      <c r="CND2" s="52"/>
      <c r="CNE2" s="52"/>
      <c r="CNF2" s="52"/>
      <c r="CNG2" s="52"/>
      <c r="CNH2" s="52"/>
      <c r="CNI2" s="52"/>
      <c r="CNJ2" s="52"/>
      <c r="CNK2" s="52"/>
      <c r="CNL2" s="52"/>
      <c r="CNM2" s="52"/>
      <c r="CNN2" s="52"/>
      <c r="CNO2" s="52"/>
      <c r="CNP2" s="52"/>
      <c r="CNQ2" s="52"/>
      <c r="CNR2" s="52"/>
      <c r="CNS2" s="52"/>
      <c r="CNT2" s="52"/>
      <c r="CNU2" s="52"/>
      <c r="CNV2" s="52"/>
      <c r="CNW2" s="52"/>
      <c r="CNX2" s="52"/>
      <c r="CNY2" s="52"/>
      <c r="CNZ2" s="52"/>
      <c r="COA2" s="52"/>
      <c r="COB2" s="52"/>
      <c r="COC2" s="52"/>
      <c r="COD2" s="52"/>
      <c r="COE2" s="52"/>
      <c r="COF2" s="52"/>
      <c r="COG2" s="52"/>
      <c r="COH2" s="52"/>
      <c r="COI2" s="52"/>
      <c r="COJ2" s="52"/>
      <c r="COK2" s="52"/>
      <c r="COL2" s="52"/>
      <c r="COM2" s="52"/>
      <c r="CON2" s="52"/>
      <c r="COO2" s="52"/>
      <c r="COP2" s="52"/>
      <c r="COQ2" s="52"/>
      <c r="COR2" s="52"/>
      <c r="COS2" s="52"/>
      <c r="COT2" s="52"/>
      <c r="COU2" s="52"/>
      <c r="COV2" s="52"/>
      <c r="COW2" s="52"/>
      <c r="COX2" s="52"/>
      <c r="COY2" s="52"/>
      <c r="COZ2" s="52"/>
      <c r="CPA2" s="52"/>
      <c r="CPB2" s="52"/>
      <c r="CPC2" s="52"/>
      <c r="CPD2" s="52"/>
      <c r="CPE2" s="52"/>
      <c r="CPF2" s="52"/>
      <c r="CPG2" s="52"/>
      <c r="CPH2" s="52"/>
      <c r="CPI2" s="52"/>
      <c r="CPJ2" s="52"/>
      <c r="CPK2" s="52"/>
      <c r="CPL2" s="52"/>
      <c r="CPM2" s="52"/>
      <c r="CPN2" s="52"/>
      <c r="CPO2" s="52"/>
      <c r="CPP2" s="52"/>
      <c r="CPQ2" s="52"/>
      <c r="CPR2" s="52"/>
      <c r="CPS2" s="52"/>
      <c r="CPT2" s="52"/>
      <c r="CPU2" s="52"/>
      <c r="CPV2" s="52"/>
      <c r="CPW2" s="52"/>
      <c r="CPX2" s="52"/>
      <c r="CPY2" s="52"/>
      <c r="CPZ2" s="52"/>
      <c r="CQA2" s="52"/>
      <c r="CQB2" s="52"/>
      <c r="CQC2" s="52"/>
      <c r="CQD2" s="52"/>
      <c r="CQE2" s="52"/>
      <c r="CQF2" s="52"/>
      <c r="CQG2" s="52"/>
      <c r="CQH2" s="52"/>
      <c r="CQI2" s="52"/>
      <c r="CQJ2" s="52"/>
      <c r="CQK2" s="52"/>
      <c r="CQL2" s="52"/>
      <c r="CQM2" s="52"/>
      <c r="CQN2" s="52"/>
      <c r="CQO2" s="52"/>
      <c r="CQP2" s="52"/>
      <c r="CQQ2" s="52"/>
      <c r="CQR2" s="52"/>
      <c r="CQS2" s="52"/>
      <c r="CQT2" s="52"/>
      <c r="CQU2" s="52"/>
      <c r="CQV2" s="52"/>
      <c r="CQW2" s="52"/>
      <c r="CQX2" s="52"/>
      <c r="CQY2" s="52"/>
      <c r="CQZ2" s="52"/>
      <c r="CRA2" s="52"/>
      <c r="CRB2" s="52"/>
      <c r="CRC2" s="52"/>
      <c r="CRD2" s="52"/>
      <c r="CRE2" s="52"/>
      <c r="CRF2" s="52"/>
      <c r="CRG2" s="52"/>
      <c r="CRH2" s="52"/>
      <c r="CRI2" s="52"/>
      <c r="CRJ2" s="52"/>
      <c r="CRK2" s="52"/>
      <c r="CRL2" s="52"/>
      <c r="CRM2" s="52"/>
      <c r="CRN2" s="52"/>
      <c r="CRO2" s="52"/>
      <c r="CRP2" s="52"/>
      <c r="CRQ2" s="52"/>
      <c r="CRR2" s="52"/>
      <c r="CRS2" s="52"/>
      <c r="CRT2" s="52"/>
      <c r="CRU2" s="52"/>
      <c r="CRV2" s="52"/>
      <c r="CRW2" s="52"/>
      <c r="CRX2" s="52"/>
      <c r="CRY2" s="52"/>
      <c r="CRZ2" s="52"/>
      <c r="CSA2" s="52"/>
      <c r="CSB2" s="52"/>
      <c r="CSC2" s="52"/>
      <c r="CSD2" s="52"/>
      <c r="CSE2" s="52"/>
      <c r="CSF2" s="52"/>
      <c r="CSG2" s="52"/>
      <c r="CSH2" s="52"/>
      <c r="CSI2" s="52"/>
      <c r="CSJ2" s="52"/>
      <c r="CSK2" s="52"/>
      <c r="CSL2" s="52"/>
      <c r="CSM2" s="52"/>
      <c r="CSN2" s="52"/>
      <c r="CSO2" s="52"/>
      <c r="CSP2" s="52"/>
      <c r="CSQ2" s="52"/>
      <c r="CSR2" s="52"/>
      <c r="CSS2" s="52"/>
      <c r="CST2" s="52"/>
      <c r="CSU2" s="52"/>
      <c r="CSV2" s="52"/>
      <c r="CSW2" s="52"/>
      <c r="CSX2" s="52"/>
      <c r="CSY2" s="52"/>
      <c r="CSZ2" s="52"/>
      <c r="CTA2" s="52"/>
      <c r="CTB2" s="52"/>
      <c r="CTC2" s="52"/>
      <c r="CTD2" s="52"/>
      <c r="CTE2" s="52"/>
      <c r="CTF2" s="52"/>
      <c r="CTG2" s="52"/>
      <c r="CTH2" s="52"/>
      <c r="CTI2" s="52"/>
      <c r="CTJ2" s="52"/>
      <c r="CTK2" s="52"/>
      <c r="CTL2" s="52"/>
      <c r="CTM2" s="52"/>
      <c r="CTN2" s="52"/>
      <c r="CTO2" s="52"/>
      <c r="CTP2" s="52"/>
      <c r="CTQ2" s="52"/>
      <c r="CTR2" s="52"/>
      <c r="CTS2" s="52"/>
      <c r="CTT2" s="52"/>
      <c r="CTU2" s="52"/>
      <c r="CTV2" s="52"/>
      <c r="CTW2" s="52"/>
      <c r="CTX2" s="52"/>
      <c r="CTY2" s="52"/>
      <c r="CTZ2" s="52"/>
      <c r="CUA2" s="52"/>
      <c r="CUB2" s="52"/>
      <c r="CUC2" s="52"/>
      <c r="CUD2" s="52"/>
      <c r="CUE2" s="52"/>
      <c r="CUF2" s="52"/>
      <c r="CUG2" s="52"/>
      <c r="CUH2" s="52"/>
      <c r="CUI2" s="52"/>
      <c r="CUJ2" s="52"/>
      <c r="CUK2" s="52"/>
      <c r="CUL2" s="52"/>
      <c r="CUM2" s="52"/>
      <c r="CUN2" s="52"/>
      <c r="CUO2" s="52"/>
      <c r="CUP2" s="52"/>
      <c r="CUQ2" s="52"/>
      <c r="CUR2" s="52"/>
      <c r="CUS2" s="52"/>
      <c r="CUT2" s="52"/>
      <c r="CUU2" s="52"/>
      <c r="CUV2" s="52"/>
      <c r="CUW2" s="52"/>
      <c r="CUX2" s="52"/>
      <c r="CUY2" s="52"/>
      <c r="CUZ2" s="52"/>
      <c r="CVA2" s="52"/>
      <c r="CVB2" s="52"/>
      <c r="CVC2" s="52"/>
      <c r="CVD2" s="52"/>
      <c r="CVE2" s="52"/>
      <c r="CVF2" s="52"/>
      <c r="CVG2" s="52"/>
      <c r="CVH2" s="52"/>
      <c r="CVI2" s="52"/>
      <c r="CVJ2" s="52"/>
      <c r="CVK2" s="52"/>
      <c r="CVL2" s="52"/>
      <c r="CVM2" s="52"/>
      <c r="CVN2" s="52"/>
      <c r="CVO2" s="52"/>
      <c r="CVP2" s="52"/>
      <c r="CVQ2" s="52"/>
      <c r="CVR2" s="52"/>
      <c r="CVS2" s="52"/>
      <c r="CVT2" s="52"/>
      <c r="CVU2" s="52"/>
      <c r="CVV2" s="52"/>
      <c r="CVW2" s="52"/>
      <c r="CVX2" s="52"/>
      <c r="CVY2" s="52"/>
      <c r="CVZ2" s="52"/>
      <c r="CWA2" s="52"/>
      <c r="CWB2" s="52"/>
      <c r="CWC2" s="52"/>
      <c r="CWD2" s="52"/>
      <c r="CWE2" s="52"/>
      <c r="CWF2" s="52"/>
      <c r="CWG2" s="52"/>
      <c r="CWH2" s="52"/>
      <c r="CWI2" s="52"/>
      <c r="CWJ2" s="52"/>
      <c r="CWK2" s="52"/>
      <c r="CWL2" s="52"/>
      <c r="CWM2" s="52"/>
      <c r="CWN2" s="52"/>
      <c r="CWO2" s="52"/>
      <c r="CWP2" s="52"/>
      <c r="CWQ2" s="52"/>
      <c r="CWR2" s="52"/>
      <c r="CWS2" s="52"/>
      <c r="CWT2" s="52"/>
      <c r="CWU2" s="52"/>
      <c r="CWV2" s="52"/>
      <c r="CWW2" s="52"/>
      <c r="CWX2" s="52"/>
      <c r="CWY2" s="52"/>
      <c r="CWZ2" s="52"/>
      <c r="CXA2" s="52"/>
      <c r="CXB2" s="52"/>
      <c r="CXC2" s="52"/>
      <c r="CXD2" s="52"/>
      <c r="CXE2" s="52"/>
      <c r="CXF2" s="52"/>
      <c r="CXG2" s="52"/>
      <c r="CXH2" s="52"/>
      <c r="CXI2" s="52"/>
      <c r="CXJ2" s="52"/>
      <c r="CXK2" s="52"/>
      <c r="CXL2" s="52"/>
      <c r="CXM2" s="52"/>
      <c r="CXN2" s="52"/>
      <c r="CXO2" s="52"/>
      <c r="CXP2" s="52"/>
      <c r="CXQ2" s="52"/>
      <c r="CXR2" s="52"/>
      <c r="CXS2" s="52"/>
      <c r="CXT2" s="52"/>
      <c r="CXU2" s="52"/>
      <c r="CXV2" s="52"/>
      <c r="CXW2" s="52"/>
      <c r="CXX2" s="52"/>
      <c r="CXY2" s="52"/>
      <c r="CXZ2" s="52"/>
      <c r="CYA2" s="52"/>
      <c r="CYB2" s="52"/>
      <c r="CYC2" s="52"/>
      <c r="CYD2" s="52"/>
      <c r="CYE2" s="52"/>
      <c r="CYF2" s="52"/>
      <c r="CYG2" s="52"/>
      <c r="CYH2" s="52"/>
      <c r="CYI2" s="52"/>
      <c r="CYJ2" s="52"/>
      <c r="CYK2" s="52"/>
      <c r="CYL2" s="52"/>
      <c r="CYM2" s="52"/>
      <c r="CYN2" s="52"/>
      <c r="CYO2" s="52"/>
      <c r="CYP2" s="52"/>
      <c r="CYQ2" s="52"/>
      <c r="CYR2" s="52"/>
      <c r="CYS2" s="52"/>
      <c r="CYT2" s="52"/>
      <c r="CYU2" s="52"/>
      <c r="CYV2" s="52"/>
      <c r="CYW2" s="52"/>
      <c r="CYX2" s="52"/>
      <c r="CYY2" s="52"/>
      <c r="CYZ2" s="52"/>
      <c r="CZA2" s="52"/>
      <c r="CZB2" s="52"/>
      <c r="CZC2" s="52"/>
      <c r="CZD2" s="52"/>
      <c r="CZE2" s="52"/>
      <c r="CZF2" s="52"/>
      <c r="CZG2" s="52"/>
      <c r="CZH2" s="52"/>
      <c r="CZI2" s="52"/>
      <c r="CZJ2" s="52"/>
      <c r="CZK2" s="52"/>
      <c r="CZL2" s="52"/>
      <c r="CZM2" s="52"/>
      <c r="CZN2" s="52"/>
      <c r="CZO2" s="52"/>
      <c r="CZP2" s="52"/>
      <c r="CZQ2" s="52"/>
      <c r="CZR2" s="52"/>
      <c r="CZS2" s="52"/>
      <c r="CZT2" s="52"/>
      <c r="CZU2" s="52"/>
      <c r="CZV2" s="52"/>
      <c r="CZW2" s="52"/>
      <c r="CZX2" s="52"/>
      <c r="CZY2" s="52"/>
      <c r="CZZ2" s="52"/>
      <c r="DAA2" s="52"/>
      <c r="DAB2" s="52"/>
      <c r="DAC2" s="52"/>
      <c r="DAD2" s="52"/>
      <c r="DAE2" s="52"/>
      <c r="DAF2" s="52"/>
      <c r="DAG2" s="52"/>
      <c r="DAH2" s="52"/>
      <c r="DAI2" s="52"/>
      <c r="DAJ2" s="52"/>
      <c r="DAK2" s="52"/>
      <c r="DAL2" s="52"/>
      <c r="DAM2" s="52"/>
      <c r="DAN2" s="52"/>
      <c r="DAO2" s="52"/>
      <c r="DAP2" s="52"/>
      <c r="DAQ2" s="52"/>
      <c r="DAR2" s="52"/>
      <c r="DAS2" s="52"/>
      <c r="DAT2" s="52"/>
      <c r="DAU2" s="52"/>
      <c r="DAV2" s="52"/>
      <c r="DAW2" s="52"/>
      <c r="DAX2" s="52"/>
      <c r="DAY2" s="52"/>
      <c r="DAZ2" s="52"/>
      <c r="DBA2" s="52"/>
      <c r="DBB2" s="52"/>
      <c r="DBC2" s="52"/>
      <c r="DBD2" s="52"/>
      <c r="DBE2" s="52"/>
      <c r="DBF2" s="52"/>
      <c r="DBG2" s="52"/>
      <c r="DBH2" s="52"/>
      <c r="DBI2" s="52"/>
      <c r="DBJ2" s="52"/>
      <c r="DBK2" s="52"/>
      <c r="DBL2" s="52"/>
      <c r="DBM2" s="52"/>
      <c r="DBN2" s="52"/>
      <c r="DBO2" s="52"/>
      <c r="DBP2" s="52"/>
      <c r="DBQ2" s="52"/>
      <c r="DBR2" s="52"/>
      <c r="DBS2" s="52"/>
      <c r="DBT2" s="52"/>
      <c r="DBU2" s="52"/>
      <c r="DBV2" s="52"/>
      <c r="DBW2" s="52"/>
      <c r="DBX2" s="52"/>
      <c r="DBY2" s="52"/>
      <c r="DBZ2" s="52"/>
      <c r="DCA2" s="52"/>
      <c r="DCB2" s="52"/>
      <c r="DCC2" s="52"/>
      <c r="DCD2" s="52"/>
      <c r="DCE2" s="52"/>
      <c r="DCF2" s="52"/>
      <c r="DCG2" s="52"/>
      <c r="DCH2" s="52"/>
      <c r="DCI2" s="52"/>
      <c r="DCJ2" s="52"/>
      <c r="DCK2" s="52"/>
      <c r="DCL2" s="52"/>
      <c r="DCM2" s="52"/>
      <c r="DCN2" s="52"/>
      <c r="DCO2" s="52"/>
      <c r="DCP2" s="52"/>
      <c r="DCQ2" s="52"/>
      <c r="DCR2" s="52"/>
      <c r="DCS2" s="52"/>
      <c r="DCT2" s="52"/>
      <c r="DCU2" s="52"/>
      <c r="DCV2" s="52"/>
      <c r="DCW2" s="52"/>
      <c r="DCX2" s="52"/>
      <c r="DCY2" s="52"/>
      <c r="DCZ2" s="52"/>
      <c r="DDA2" s="52"/>
      <c r="DDB2" s="52"/>
      <c r="DDC2" s="52"/>
      <c r="DDD2" s="52"/>
      <c r="DDE2" s="52"/>
      <c r="DDF2" s="52"/>
      <c r="DDG2" s="52"/>
      <c r="DDH2" s="52"/>
      <c r="DDI2" s="52"/>
      <c r="DDJ2" s="52"/>
      <c r="DDK2" s="52"/>
      <c r="DDL2" s="52"/>
      <c r="DDM2" s="52"/>
      <c r="DDN2" s="52"/>
      <c r="DDO2" s="52"/>
      <c r="DDP2" s="52"/>
      <c r="DDQ2" s="52"/>
      <c r="DDR2" s="52"/>
      <c r="DDS2" s="52"/>
      <c r="DDT2" s="52"/>
      <c r="DDU2" s="52"/>
      <c r="DDV2" s="52"/>
      <c r="DDW2" s="52"/>
      <c r="DDX2" s="52"/>
      <c r="DDY2" s="52"/>
      <c r="DDZ2" s="52"/>
      <c r="DEA2" s="52"/>
      <c r="DEB2" s="52"/>
      <c r="DEC2" s="52"/>
      <c r="DED2" s="52"/>
      <c r="DEE2" s="52"/>
      <c r="DEF2" s="52"/>
      <c r="DEG2" s="52"/>
      <c r="DEH2" s="52"/>
      <c r="DEI2" s="52"/>
      <c r="DEJ2" s="52"/>
      <c r="DEK2" s="52"/>
      <c r="DEL2" s="52"/>
      <c r="DEM2" s="52"/>
      <c r="DEN2" s="52"/>
      <c r="DEO2" s="52"/>
      <c r="DEP2" s="52"/>
      <c r="DEQ2" s="52"/>
      <c r="DER2" s="52"/>
      <c r="DES2" s="52"/>
      <c r="DET2" s="52"/>
      <c r="DEU2" s="52"/>
      <c r="DEV2" s="52"/>
      <c r="DEW2" s="52"/>
      <c r="DEX2" s="52"/>
      <c r="DEY2" s="52"/>
      <c r="DEZ2" s="52"/>
      <c r="DFA2" s="52"/>
      <c r="DFB2" s="52"/>
      <c r="DFC2" s="52"/>
      <c r="DFD2" s="52"/>
      <c r="DFE2" s="52"/>
      <c r="DFF2" s="52"/>
      <c r="DFG2" s="52"/>
      <c r="DFH2" s="52"/>
      <c r="DFI2" s="52"/>
      <c r="DFJ2" s="52"/>
      <c r="DFK2" s="52"/>
      <c r="DFL2" s="52"/>
      <c r="DFM2" s="52"/>
      <c r="DFN2" s="52"/>
      <c r="DFO2" s="52"/>
      <c r="DFP2" s="52"/>
      <c r="DFQ2" s="52"/>
      <c r="DFR2" s="52"/>
      <c r="DFS2" s="52"/>
      <c r="DFT2" s="52"/>
      <c r="DFU2" s="52"/>
      <c r="DFV2" s="52"/>
      <c r="DFW2" s="52"/>
      <c r="DFX2" s="52"/>
      <c r="DFY2" s="52"/>
      <c r="DFZ2" s="52"/>
      <c r="DGA2" s="52"/>
      <c r="DGB2" s="52"/>
      <c r="DGC2" s="52"/>
      <c r="DGD2" s="52"/>
      <c r="DGE2" s="52"/>
      <c r="DGF2" s="52"/>
      <c r="DGG2" s="52"/>
      <c r="DGH2" s="52"/>
      <c r="DGI2" s="52"/>
      <c r="DGJ2" s="52"/>
      <c r="DGK2" s="52"/>
      <c r="DGL2" s="52"/>
      <c r="DGM2" s="52"/>
      <c r="DGN2" s="52"/>
      <c r="DGO2" s="52"/>
      <c r="DGP2" s="52"/>
      <c r="DGQ2" s="52"/>
      <c r="DGR2" s="52"/>
      <c r="DGS2" s="52"/>
      <c r="DGT2" s="52"/>
      <c r="DGU2" s="52"/>
      <c r="DGV2" s="52"/>
      <c r="DGW2" s="52"/>
      <c r="DGX2" s="52"/>
      <c r="DGY2" s="52"/>
      <c r="DGZ2" s="52"/>
      <c r="DHA2" s="52"/>
      <c r="DHB2" s="52"/>
      <c r="DHC2" s="52"/>
      <c r="DHD2" s="52"/>
      <c r="DHE2" s="52"/>
      <c r="DHF2" s="52"/>
      <c r="DHG2" s="52"/>
      <c r="DHH2" s="52"/>
      <c r="DHI2" s="52"/>
      <c r="DHJ2" s="52"/>
      <c r="DHK2" s="52"/>
      <c r="DHL2" s="52"/>
      <c r="DHM2" s="52"/>
      <c r="DHN2" s="52"/>
      <c r="DHO2" s="52"/>
      <c r="DHP2" s="52"/>
      <c r="DHQ2" s="52"/>
      <c r="DHR2" s="52"/>
      <c r="DHS2" s="52"/>
      <c r="DHT2" s="52"/>
      <c r="DHU2" s="52"/>
      <c r="DHV2" s="52"/>
      <c r="DHW2" s="52"/>
      <c r="DHX2" s="52"/>
      <c r="DHY2" s="52"/>
      <c r="DHZ2" s="52"/>
      <c r="DIA2" s="52"/>
      <c r="DIB2" s="52"/>
      <c r="DIC2" s="52"/>
      <c r="DID2" s="52"/>
      <c r="DIE2" s="52"/>
      <c r="DIF2" s="52"/>
      <c r="DIG2" s="52"/>
      <c r="DIH2" s="52"/>
      <c r="DII2" s="52"/>
      <c r="DIJ2" s="52"/>
      <c r="DIK2" s="52"/>
      <c r="DIL2" s="52"/>
      <c r="DIM2" s="52"/>
      <c r="DIN2" s="52"/>
      <c r="DIO2" s="52"/>
      <c r="DIP2" s="52"/>
      <c r="DIQ2" s="52"/>
      <c r="DIR2" s="52"/>
      <c r="DIS2" s="52"/>
      <c r="DIT2" s="52"/>
      <c r="DIU2" s="52"/>
      <c r="DIV2" s="52"/>
      <c r="DIW2" s="52"/>
      <c r="DIX2" s="52"/>
      <c r="DIY2" s="52"/>
      <c r="DIZ2" s="52"/>
      <c r="DJA2" s="52"/>
      <c r="DJB2" s="52"/>
      <c r="DJC2" s="52"/>
      <c r="DJD2" s="52"/>
      <c r="DJE2" s="52"/>
      <c r="DJF2" s="52"/>
      <c r="DJG2" s="52"/>
      <c r="DJH2" s="52"/>
      <c r="DJI2" s="52"/>
      <c r="DJJ2" s="52"/>
      <c r="DJK2" s="52"/>
      <c r="DJL2" s="52"/>
      <c r="DJM2" s="52"/>
      <c r="DJN2" s="52"/>
      <c r="DJO2" s="52"/>
      <c r="DJP2" s="52"/>
      <c r="DJQ2" s="52"/>
      <c r="DJR2" s="52"/>
      <c r="DJS2" s="52"/>
      <c r="DJT2" s="52"/>
      <c r="DJU2" s="52"/>
      <c r="DJV2" s="52"/>
      <c r="DJW2" s="52"/>
      <c r="DJX2" s="52"/>
      <c r="DJY2" s="52"/>
      <c r="DJZ2" s="52"/>
      <c r="DKA2" s="52"/>
      <c r="DKB2" s="52"/>
      <c r="DKC2" s="52"/>
      <c r="DKD2" s="52"/>
      <c r="DKE2" s="52"/>
      <c r="DKF2" s="52"/>
      <c r="DKG2" s="52"/>
      <c r="DKH2" s="52"/>
      <c r="DKI2" s="52"/>
      <c r="DKJ2" s="52"/>
      <c r="DKK2" s="52"/>
      <c r="DKL2" s="52"/>
      <c r="DKM2" s="52"/>
      <c r="DKN2" s="52"/>
      <c r="DKO2" s="52"/>
      <c r="DKP2" s="52"/>
      <c r="DKQ2" s="52"/>
      <c r="DKR2" s="52"/>
      <c r="DKS2" s="52"/>
      <c r="DKT2" s="52"/>
      <c r="DKU2" s="52"/>
      <c r="DKV2" s="52"/>
      <c r="DKW2" s="52"/>
      <c r="DKX2" s="52"/>
      <c r="DKY2" s="52"/>
      <c r="DKZ2" s="52"/>
      <c r="DLA2" s="52"/>
      <c r="DLB2" s="52"/>
      <c r="DLC2" s="52"/>
      <c r="DLD2" s="52"/>
      <c r="DLE2" s="52"/>
      <c r="DLF2" s="52"/>
      <c r="DLG2" s="52"/>
      <c r="DLH2" s="52"/>
      <c r="DLI2" s="52"/>
      <c r="DLJ2" s="52"/>
      <c r="DLK2" s="52"/>
      <c r="DLL2" s="52"/>
      <c r="DLM2" s="52"/>
      <c r="DLN2" s="52"/>
      <c r="DLO2" s="52"/>
      <c r="DLP2" s="52"/>
      <c r="DLQ2" s="52"/>
      <c r="DLR2" s="52"/>
      <c r="DLS2" s="52"/>
      <c r="DLT2" s="52"/>
      <c r="DLU2" s="52"/>
      <c r="DLV2" s="52"/>
      <c r="DLW2" s="52"/>
      <c r="DLX2" s="52"/>
      <c r="DLY2" s="52"/>
      <c r="DLZ2" s="52"/>
      <c r="DMA2" s="52"/>
      <c r="DMB2" s="52"/>
      <c r="DMC2" s="52"/>
      <c r="DMD2" s="52"/>
      <c r="DME2" s="52"/>
      <c r="DMF2" s="52"/>
      <c r="DMG2" s="52"/>
      <c r="DMH2" s="52"/>
      <c r="DMI2" s="52"/>
      <c r="DMJ2" s="52"/>
      <c r="DMK2" s="52"/>
      <c r="DML2" s="52"/>
      <c r="DMM2" s="52"/>
      <c r="DMN2" s="52"/>
      <c r="DMO2" s="52"/>
      <c r="DMP2" s="52"/>
      <c r="DMQ2" s="52"/>
      <c r="DMR2" s="52"/>
      <c r="DMS2" s="52"/>
      <c r="DMT2" s="52"/>
      <c r="DMU2" s="52"/>
      <c r="DMV2" s="52"/>
      <c r="DMW2" s="52"/>
      <c r="DMX2" s="52"/>
      <c r="DMY2" s="52"/>
      <c r="DMZ2" s="52"/>
      <c r="DNA2" s="52"/>
      <c r="DNB2" s="52"/>
      <c r="DNC2" s="52"/>
      <c r="DND2" s="52"/>
      <c r="DNE2" s="52"/>
      <c r="DNF2" s="52"/>
      <c r="DNG2" s="52"/>
      <c r="DNH2" s="52"/>
      <c r="DNI2" s="52"/>
      <c r="DNJ2" s="52"/>
      <c r="DNK2" s="52"/>
      <c r="DNL2" s="52"/>
      <c r="DNM2" s="52"/>
      <c r="DNN2" s="52"/>
      <c r="DNO2" s="52"/>
      <c r="DNP2" s="52"/>
      <c r="DNQ2" s="52"/>
      <c r="DNR2" s="52"/>
      <c r="DNS2" s="52"/>
      <c r="DNT2" s="52"/>
      <c r="DNU2" s="52"/>
      <c r="DNV2" s="52"/>
      <c r="DNW2" s="52"/>
      <c r="DNX2" s="52"/>
      <c r="DNY2" s="52"/>
      <c r="DNZ2" s="52"/>
      <c r="DOA2" s="52"/>
      <c r="DOB2" s="52"/>
      <c r="DOC2" s="52"/>
      <c r="DOD2" s="52"/>
      <c r="DOE2" s="52"/>
      <c r="DOF2" s="52"/>
      <c r="DOG2" s="52"/>
      <c r="DOH2" s="52"/>
      <c r="DOI2" s="52"/>
      <c r="DOJ2" s="52"/>
      <c r="DOK2" s="52"/>
      <c r="DOL2" s="52"/>
      <c r="DOM2" s="52"/>
      <c r="DON2" s="52"/>
      <c r="DOO2" s="52"/>
      <c r="DOP2" s="52"/>
      <c r="DOQ2" s="52"/>
      <c r="DOR2" s="52"/>
      <c r="DOS2" s="52"/>
      <c r="DOT2" s="52"/>
      <c r="DOU2" s="52"/>
      <c r="DOV2" s="52"/>
      <c r="DOW2" s="52"/>
      <c r="DOX2" s="52"/>
      <c r="DOY2" s="52"/>
      <c r="DOZ2" s="52"/>
      <c r="DPA2" s="52"/>
      <c r="DPB2" s="52"/>
      <c r="DPC2" s="52"/>
      <c r="DPD2" s="52"/>
      <c r="DPE2" s="52"/>
      <c r="DPF2" s="52"/>
      <c r="DPG2" s="52"/>
      <c r="DPH2" s="52"/>
      <c r="DPI2" s="52"/>
      <c r="DPJ2" s="52"/>
      <c r="DPK2" s="52"/>
      <c r="DPL2" s="52"/>
      <c r="DPM2" s="52"/>
      <c r="DPN2" s="52"/>
      <c r="DPO2" s="52"/>
      <c r="DPP2" s="52"/>
      <c r="DPQ2" s="52"/>
      <c r="DPR2" s="52"/>
      <c r="DPS2" s="52"/>
      <c r="DPT2" s="52"/>
      <c r="DPU2" s="52"/>
      <c r="DPV2" s="52"/>
      <c r="DPW2" s="52"/>
      <c r="DPX2" s="52"/>
      <c r="DPY2" s="52"/>
      <c r="DPZ2" s="52"/>
      <c r="DQA2" s="52"/>
      <c r="DQB2" s="52"/>
      <c r="DQC2" s="52"/>
      <c r="DQD2" s="52"/>
      <c r="DQE2" s="52"/>
      <c r="DQF2" s="52"/>
      <c r="DQG2" s="52"/>
      <c r="DQH2" s="52"/>
      <c r="DQI2" s="52"/>
      <c r="DQJ2" s="52"/>
      <c r="DQK2" s="52"/>
      <c r="DQL2" s="52"/>
      <c r="DQM2" s="52"/>
      <c r="DQN2" s="52"/>
      <c r="DQO2" s="52"/>
      <c r="DQP2" s="52"/>
      <c r="DQQ2" s="52"/>
      <c r="DQR2" s="52"/>
      <c r="DQS2" s="52"/>
      <c r="DQT2" s="52"/>
      <c r="DQU2" s="52"/>
      <c r="DQV2" s="52"/>
      <c r="DQW2" s="52"/>
      <c r="DQX2" s="52"/>
      <c r="DQY2" s="52"/>
      <c r="DQZ2" s="52"/>
      <c r="DRA2" s="52"/>
      <c r="DRB2" s="52"/>
      <c r="DRC2" s="52"/>
      <c r="DRD2" s="52"/>
      <c r="DRE2" s="52"/>
      <c r="DRF2" s="52"/>
      <c r="DRG2" s="52"/>
      <c r="DRH2" s="52"/>
      <c r="DRI2" s="52"/>
      <c r="DRJ2" s="52"/>
      <c r="DRK2" s="52"/>
      <c r="DRL2" s="52"/>
      <c r="DRM2" s="52"/>
      <c r="DRN2" s="52"/>
      <c r="DRO2" s="52"/>
      <c r="DRP2" s="52"/>
      <c r="DRQ2" s="52"/>
      <c r="DRR2" s="52"/>
      <c r="DRS2" s="52"/>
      <c r="DRT2" s="52"/>
      <c r="DRU2" s="52"/>
      <c r="DRV2" s="52"/>
      <c r="DRW2" s="52"/>
      <c r="DRX2" s="52"/>
      <c r="DRY2" s="52"/>
      <c r="DRZ2" s="52"/>
      <c r="DSA2" s="52"/>
      <c r="DSB2" s="52"/>
      <c r="DSC2" s="52"/>
      <c r="DSD2" s="52"/>
      <c r="DSE2" s="52"/>
      <c r="DSF2" s="52"/>
      <c r="DSG2" s="52"/>
      <c r="DSH2" s="52"/>
      <c r="DSI2" s="52"/>
      <c r="DSJ2" s="52"/>
      <c r="DSK2" s="52"/>
      <c r="DSL2" s="52"/>
      <c r="DSM2" s="52"/>
      <c r="DSN2" s="52"/>
      <c r="DSO2" s="52"/>
      <c r="DSP2" s="52"/>
      <c r="DSQ2" s="52"/>
      <c r="DSR2" s="52"/>
      <c r="DSS2" s="52"/>
      <c r="DST2" s="52"/>
      <c r="DSU2" s="52"/>
      <c r="DSV2" s="52"/>
      <c r="DSW2" s="52"/>
      <c r="DSX2" s="52"/>
      <c r="DSY2" s="52"/>
      <c r="DSZ2" s="52"/>
      <c r="DTA2" s="52"/>
      <c r="DTB2" s="52"/>
      <c r="DTC2" s="52"/>
      <c r="DTD2" s="52"/>
      <c r="DTE2" s="52"/>
      <c r="DTF2" s="52"/>
      <c r="DTG2" s="52"/>
      <c r="DTH2" s="52"/>
      <c r="DTI2" s="52"/>
      <c r="DTJ2" s="52"/>
      <c r="DTK2" s="52"/>
      <c r="DTL2" s="52"/>
      <c r="DTM2" s="52"/>
      <c r="DTN2" s="52"/>
      <c r="DTO2" s="52"/>
      <c r="DTP2" s="52"/>
      <c r="DTQ2" s="52"/>
      <c r="DTR2" s="52"/>
      <c r="DTS2" s="52"/>
      <c r="DTT2" s="52"/>
      <c r="DTU2" s="52"/>
      <c r="DTV2" s="52"/>
      <c r="DTW2" s="52"/>
      <c r="DTX2" s="52"/>
      <c r="DTY2" s="52"/>
      <c r="DTZ2" s="52"/>
      <c r="DUA2" s="52"/>
      <c r="DUB2" s="52"/>
      <c r="DUC2" s="52"/>
      <c r="DUD2" s="52"/>
      <c r="DUE2" s="52"/>
      <c r="DUF2" s="52"/>
      <c r="DUG2" s="52"/>
      <c r="DUH2" s="52"/>
      <c r="DUI2" s="52"/>
      <c r="DUJ2" s="52"/>
      <c r="DUK2" s="52"/>
      <c r="DUL2" s="52"/>
      <c r="DUM2" s="52"/>
      <c r="DUN2" s="52"/>
      <c r="DUO2" s="52"/>
      <c r="DUP2" s="52"/>
      <c r="DUQ2" s="52"/>
      <c r="DUR2" s="52"/>
      <c r="DUS2" s="52"/>
      <c r="DUT2" s="52"/>
      <c r="DUU2" s="52"/>
      <c r="DUV2" s="52"/>
      <c r="DUW2" s="52"/>
      <c r="DUX2" s="52"/>
      <c r="DUY2" s="52"/>
      <c r="DUZ2" s="52"/>
      <c r="DVA2" s="52"/>
      <c r="DVB2" s="52"/>
      <c r="DVC2" s="52"/>
      <c r="DVD2" s="52"/>
      <c r="DVE2" s="52"/>
      <c r="DVF2" s="52"/>
      <c r="DVG2" s="52"/>
      <c r="DVH2" s="52"/>
      <c r="DVI2" s="52"/>
      <c r="DVJ2" s="52"/>
      <c r="DVK2" s="52"/>
      <c r="DVL2" s="52"/>
      <c r="DVM2" s="52"/>
      <c r="DVN2" s="52"/>
      <c r="DVO2" s="52"/>
      <c r="DVP2" s="52"/>
      <c r="DVQ2" s="52"/>
      <c r="DVR2" s="52"/>
      <c r="DVS2" s="52"/>
      <c r="DVT2" s="52"/>
      <c r="DVU2" s="52"/>
      <c r="DVV2" s="52"/>
      <c r="DVW2" s="52"/>
      <c r="DVX2" s="52"/>
      <c r="DVY2" s="52"/>
      <c r="DVZ2" s="52"/>
      <c r="DWA2" s="52"/>
      <c r="DWB2" s="52"/>
      <c r="DWC2" s="52"/>
      <c r="DWD2" s="52"/>
      <c r="DWE2" s="52"/>
      <c r="DWF2" s="52"/>
      <c r="DWG2" s="52"/>
      <c r="DWH2" s="52"/>
      <c r="DWI2" s="52"/>
      <c r="DWJ2" s="52"/>
      <c r="DWK2" s="52"/>
      <c r="DWL2" s="52"/>
      <c r="DWM2" s="52"/>
      <c r="DWN2" s="52"/>
      <c r="DWO2" s="52"/>
      <c r="DWP2" s="52"/>
      <c r="DWQ2" s="52"/>
      <c r="DWR2" s="52"/>
      <c r="DWS2" s="52"/>
      <c r="DWT2" s="52"/>
      <c r="DWU2" s="52"/>
      <c r="DWV2" s="52"/>
      <c r="DWW2" s="52"/>
      <c r="DWX2" s="52"/>
      <c r="DWY2" s="52"/>
      <c r="DWZ2" s="52"/>
      <c r="DXA2" s="52"/>
      <c r="DXB2" s="52"/>
      <c r="DXC2" s="52"/>
      <c r="DXD2" s="52"/>
      <c r="DXE2" s="52"/>
      <c r="DXF2" s="52"/>
      <c r="DXG2" s="52"/>
      <c r="DXH2" s="52"/>
      <c r="DXI2" s="52"/>
      <c r="DXJ2" s="52"/>
      <c r="DXK2" s="52"/>
      <c r="DXL2" s="52"/>
      <c r="DXM2" s="52"/>
      <c r="DXN2" s="52"/>
      <c r="DXO2" s="52"/>
      <c r="DXP2" s="52"/>
      <c r="DXQ2" s="52"/>
      <c r="DXR2" s="52"/>
      <c r="DXS2" s="52"/>
      <c r="DXT2" s="52"/>
      <c r="DXU2" s="52"/>
      <c r="DXV2" s="52"/>
      <c r="DXW2" s="52"/>
      <c r="DXX2" s="52"/>
      <c r="DXY2" s="52"/>
      <c r="DXZ2" s="52"/>
      <c r="DYA2" s="52"/>
      <c r="DYB2" s="52"/>
      <c r="DYC2" s="52"/>
      <c r="DYD2" s="52"/>
      <c r="DYE2" s="52"/>
      <c r="DYF2" s="52"/>
      <c r="DYG2" s="52"/>
      <c r="DYH2" s="52"/>
      <c r="DYI2" s="52"/>
      <c r="DYJ2" s="52"/>
      <c r="DYK2" s="52"/>
      <c r="DYL2" s="52"/>
      <c r="DYM2" s="52"/>
      <c r="DYN2" s="52"/>
      <c r="DYO2" s="52"/>
      <c r="DYP2" s="52"/>
      <c r="DYQ2" s="52"/>
      <c r="DYR2" s="52"/>
      <c r="DYS2" s="52"/>
      <c r="DYT2" s="52"/>
      <c r="DYU2" s="52"/>
      <c r="DYV2" s="52"/>
      <c r="DYW2" s="52"/>
      <c r="DYX2" s="52"/>
      <c r="DYY2" s="52"/>
      <c r="DYZ2" s="52"/>
      <c r="DZA2" s="52"/>
      <c r="DZB2" s="52"/>
      <c r="DZC2" s="52"/>
      <c r="DZD2" s="52"/>
      <c r="DZE2" s="52"/>
      <c r="DZF2" s="52"/>
      <c r="DZG2" s="52"/>
      <c r="DZH2" s="52"/>
      <c r="DZI2" s="52"/>
      <c r="DZJ2" s="52"/>
      <c r="DZK2" s="52"/>
      <c r="DZL2" s="52"/>
      <c r="DZM2" s="52"/>
      <c r="DZN2" s="52"/>
      <c r="DZO2" s="52"/>
      <c r="DZP2" s="52"/>
      <c r="DZQ2" s="52"/>
      <c r="DZR2" s="52"/>
      <c r="DZS2" s="52"/>
      <c r="DZT2" s="52"/>
      <c r="DZU2" s="52"/>
      <c r="DZV2" s="52"/>
      <c r="DZW2" s="52"/>
      <c r="DZX2" s="52"/>
      <c r="DZY2" s="52"/>
      <c r="DZZ2" s="52"/>
      <c r="EAA2" s="52"/>
      <c r="EAB2" s="52"/>
      <c r="EAC2" s="52"/>
      <c r="EAD2" s="52"/>
      <c r="EAE2" s="52"/>
      <c r="EAF2" s="52"/>
      <c r="EAG2" s="52"/>
      <c r="EAH2" s="52"/>
      <c r="EAI2" s="52"/>
      <c r="EAJ2" s="52"/>
      <c r="EAK2" s="52"/>
      <c r="EAL2" s="52"/>
      <c r="EAM2" s="52"/>
      <c r="EAN2" s="52"/>
      <c r="EAO2" s="52"/>
      <c r="EAP2" s="52"/>
      <c r="EAQ2" s="52"/>
      <c r="EAR2" s="52"/>
      <c r="EAS2" s="52"/>
      <c r="EAT2" s="52"/>
      <c r="EAU2" s="52"/>
      <c r="EAV2" s="52"/>
      <c r="EAW2" s="52"/>
      <c r="EAX2" s="52"/>
      <c r="EAY2" s="52"/>
      <c r="EAZ2" s="52"/>
      <c r="EBA2" s="52"/>
      <c r="EBB2" s="52"/>
      <c r="EBC2" s="52"/>
      <c r="EBD2" s="52"/>
      <c r="EBE2" s="52"/>
      <c r="EBF2" s="52"/>
      <c r="EBG2" s="52"/>
      <c r="EBH2" s="52"/>
      <c r="EBI2" s="52"/>
      <c r="EBJ2" s="52"/>
      <c r="EBK2" s="52"/>
      <c r="EBL2" s="52"/>
      <c r="EBM2" s="52"/>
      <c r="EBN2" s="52"/>
      <c r="EBO2" s="52"/>
      <c r="EBP2" s="52"/>
      <c r="EBQ2" s="52"/>
      <c r="EBR2" s="52"/>
      <c r="EBS2" s="52"/>
      <c r="EBT2" s="52"/>
      <c r="EBU2" s="52"/>
      <c r="EBV2" s="52"/>
      <c r="EBW2" s="52"/>
      <c r="EBX2" s="52"/>
      <c r="EBY2" s="52"/>
      <c r="EBZ2" s="52"/>
      <c r="ECA2" s="52"/>
      <c r="ECB2" s="52"/>
      <c r="ECC2" s="52"/>
      <c r="ECD2" s="52"/>
      <c r="ECE2" s="52"/>
      <c r="ECF2" s="52"/>
      <c r="ECG2" s="52"/>
      <c r="ECH2" s="52"/>
      <c r="ECI2" s="52"/>
      <c r="ECJ2" s="52"/>
      <c r="ECK2" s="52"/>
      <c r="ECL2" s="52"/>
      <c r="ECM2" s="52"/>
      <c r="ECN2" s="52"/>
      <c r="ECO2" s="52"/>
      <c r="ECP2" s="52"/>
      <c r="ECQ2" s="52"/>
      <c r="ECR2" s="52"/>
      <c r="ECS2" s="52"/>
      <c r="ECT2" s="52"/>
      <c r="ECU2" s="52"/>
      <c r="ECV2" s="52"/>
      <c r="ECW2" s="52"/>
      <c r="ECX2" s="52"/>
      <c r="ECY2" s="52"/>
      <c r="ECZ2" s="52"/>
      <c r="EDA2" s="52"/>
      <c r="EDB2" s="52"/>
      <c r="EDC2" s="52"/>
      <c r="EDD2" s="52"/>
      <c r="EDE2" s="52"/>
      <c r="EDF2" s="52"/>
      <c r="EDG2" s="52"/>
      <c r="EDH2" s="52"/>
      <c r="EDI2" s="52"/>
      <c r="EDJ2" s="52"/>
      <c r="EDK2" s="52"/>
      <c r="EDL2" s="52"/>
      <c r="EDM2" s="52"/>
      <c r="EDN2" s="52"/>
      <c r="EDO2" s="52"/>
      <c r="EDP2" s="52"/>
      <c r="EDQ2" s="52"/>
      <c r="EDR2" s="52"/>
      <c r="EDS2" s="52"/>
      <c r="EDT2" s="52"/>
      <c r="EDU2" s="52"/>
      <c r="EDV2" s="52"/>
      <c r="EDW2" s="52"/>
      <c r="EDX2" s="52"/>
      <c r="EDY2" s="52"/>
      <c r="EDZ2" s="52"/>
      <c r="EEA2" s="52"/>
      <c r="EEB2" s="52"/>
      <c r="EEC2" s="52"/>
      <c r="EED2" s="52"/>
      <c r="EEE2" s="52"/>
      <c r="EEF2" s="52"/>
      <c r="EEG2" s="52"/>
      <c r="EEH2" s="52"/>
      <c r="EEI2" s="52"/>
      <c r="EEJ2" s="52"/>
      <c r="EEK2" s="52"/>
      <c r="EEL2" s="52"/>
      <c r="EEM2" s="52"/>
      <c r="EEN2" s="52"/>
      <c r="EEO2" s="52"/>
      <c r="EEP2" s="52"/>
      <c r="EEQ2" s="52"/>
      <c r="EER2" s="52"/>
      <c r="EES2" s="52"/>
      <c r="EET2" s="52"/>
      <c r="EEU2" s="52"/>
      <c r="EEV2" s="52"/>
      <c r="EEW2" s="52"/>
      <c r="EEX2" s="52"/>
      <c r="EEY2" s="52"/>
      <c r="EEZ2" s="52"/>
      <c r="EFA2" s="52"/>
      <c r="EFB2" s="52"/>
      <c r="EFC2" s="52"/>
      <c r="EFD2" s="52"/>
      <c r="EFE2" s="52"/>
      <c r="EFF2" s="52"/>
      <c r="EFG2" s="52"/>
      <c r="EFH2" s="52"/>
      <c r="EFI2" s="52"/>
      <c r="EFJ2" s="52"/>
      <c r="EFK2" s="52"/>
      <c r="EFL2" s="52"/>
      <c r="EFM2" s="52"/>
      <c r="EFN2" s="52"/>
      <c r="EFO2" s="52"/>
      <c r="EFP2" s="52"/>
      <c r="EFQ2" s="52"/>
      <c r="EFR2" s="52"/>
      <c r="EFS2" s="52"/>
      <c r="EFT2" s="52"/>
      <c r="EFU2" s="52"/>
      <c r="EFV2" s="52"/>
      <c r="EFW2" s="52"/>
      <c r="EFX2" s="52"/>
      <c r="EFY2" s="52"/>
      <c r="EFZ2" s="52"/>
      <c r="EGA2" s="52"/>
      <c r="EGB2" s="52"/>
      <c r="EGC2" s="52"/>
      <c r="EGD2" s="52"/>
      <c r="EGE2" s="52"/>
      <c r="EGF2" s="52"/>
      <c r="EGG2" s="52"/>
      <c r="EGH2" s="52"/>
      <c r="EGI2" s="52"/>
      <c r="EGJ2" s="52"/>
      <c r="EGK2" s="52"/>
      <c r="EGL2" s="52"/>
      <c r="EGM2" s="52"/>
      <c r="EGN2" s="52"/>
      <c r="EGO2" s="52"/>
      <c r="EGP2" s="52"/>
      <c r="EGQ2" s="52"/>
      <c r="EGR2" s="52"/>
      <c r="EGS2" s="52"/>
      <c r="EGT2" s="52"/>
      <c r="EGU2" s="52"/>
      <c r="EGV2" s="52"/>
      <c r="EGW2" s="52"/>
      <c r="EGX2" s="52"/>
      <c r="EGY2" s="52"/>
      <c r="EGZ2" s="52"/>
      <c r="EHA2" s="52"/>
      <c r="EHB2" s="52"/>
      <c r="EHC2" s="52"/>
      <c r="EHD2" s="52"/>
      <c r="EHE2" s="52"/>
      <c r="EHF2" s="52"/>
      <c r="EHG2" s="52"/>
      <c r="EHH2" s="52"/>
      <c r="EHI2" s="52"/>
      <c r="EHJ2" s="52"/>
      <c r="EHK2" s="52"/>
      <c r="EHL2" s="52"/>
      <c r="EHM2" s="52"/>
      <c r="EHN2" s="52"/>
      <c r="EHO2" s="52"/>
      <c r="EHP2" s="52"/>
      <c r="EHQ2" s="52"/>
      <c r="EHR2" s="52"/>
      <c r="EHS2" s="52"/>
      <c r="EHT2" s="52"/>
      <c r="EHU2" s="52"/>
      <c r="EHV2" s="52"/>
      <c r="EHW2" s="52"/>
      <c r="EHX2" s="52"/>
      <c r="EHY2" s="52"/>
      <c r="EHZ2" s="52"/>
      <c r="EIA2" s="52"/>
      <c r="EIB2" s="52"/>
      <c r="EIC2" s="52"/>
      <c r="EID2" s="52"/>
      <c r="EIE2" s="52"/>
      <c r="EIF2" s="52"/>
      <c r="EIG2" s="52"/>
      <c r="EIH2" s="52"/>
      <c r="EII2" s="52"/>
      <c r="EIJ2" s="52"/>
      <c r="EIK2" s="52"/>
      <c r="EIL2" s="52"/>
      <c r="EIM2" s="52"/>
      <c r="EIN2" s="52"/>
      <c r="EIO2" s="52"/>
      <c r="EIP2" s="52"/>
      <c r="EIQ2" s="52"/>
      <c r="EIR2" s="52"/>
      <c r="EIS2" s="52"/>
      <c r="EIT2" s="52"/>
      <c r="EIU2" s="52"/>
      <c r="EIV2" s="52"/>
      <c r="EIW2" s="52"/>
      <c r="EIX2" s="52"/>
      <c r="EIY2" s="52"/>
      <c r="EIZ2" s="52"/>
      <c r="EJA2" s="52"/>
      <c r="EJB2" s="52"/>
      <c r="EJC2" s="52"/>
      <c r="EJD2" s="52"/>
      <c r="EJE2" s="52"/>
      <c r="EJF2" s="52"/>
      <c r="EJG2" s="52"/>
      <c r="EJH2" s="52"/>
      <c r="EJI2" s="52"/>
      <c r="EJJ2" s="52"/>
      <c r="EJK2" s="52"/>
      <c r="EJL2" s="52"/>
      <c r="EJM2" s="52"/>
      <c r="EJN2" s="52"/>
      <c r="EJO2" s="52"/>
      <c r="EJP2" s="52"/>
      <c r="EJQ2" s="52"/>
      <c r="EJR2" s="52"/>
      <c r="EJS2" s="52"/>
      <c r="EJT2" s="52"/>
      <c r="EJU2" s="52"/>
      <c r="EJV2" s="52"/>
      <c r="EJW2" s="52"/>
      <c r="EJX2" s="52"/>
      <c r="EJY2" s="52"/>
      <c r="EJZ2" s="52"/>
      <c r="EKA2" s="52"/>
      <c r="EKB2" s="52"/>
      <c r="EKC2" s="52"/>
      <c r="EKD2" s="52"/>
      <c r="EKE2" s="52"/>
      <c r="EKF2" s="52"/>
      <c r="EKG2" s="52"/>
      <c r="EKH2" s="52"/>
      <c r="EKI2" s="52"/>
      <c r="EKJ2" s="52"/>
      <c r="EKK2" s="52"/>
      <c r="EKL2" s="52"/>
      <c r="EKM2" s="52"/>
      <c r="EKN2" s="52"/>
      <c r="EKO2" s="52"/>
      <c r="EKP2" s="52"/>
      <c r="EKQ2" s="52"/>
      <c r="EKR2" s="52"/>
      <c r="EKS2" s="52"/>
      <c r="EKT2" s="52"/>
      <c r="EKU2" s="52"/>
      <c r="EKV2" s="52"/>
      <c r="EKW2" s="52"/>
      <c r="EKX2" s="52"/>
      <c r="EKY2" s="52"/>
      <c r="EKZ2" s="52"/>
      <c r="ELA2" s="52"/>
      <c r="ELB2" s="52"/>
      <c r="ELC2" s="52"/>
      <c r="ELD2" s="52"/>
      <c r="ELE2" s="52"/>
      <c r="ELF2" s="52"/>
      <c r="ELG2" s="52"/>
      <c r="ELH2" s="52"/>
      <c r="ELI2" s="52"/>
      <c r="ELJ2" s="52"/>
      <c r="ELK2" s="52"/>
      <c r="ELL2" s="52"/>
      <c r="ELM2" s="52"/>
      <c r="ELN2" s="52"/>
      <c r="ELO2" s="52"/>
      <c r="ELP2" s="52"/>
      <c r="ELQ2" s="52"/>
      <c r="ELR2" s="52"/>
      <c r="ELS2" s="52"/>
      <c r="ELT2" s="52"/>
      <c r="ELU2" s="52"/>
      <c r="ELV2" s="52"/>
      <c r="ELW2" s="52"/>
      <c r="ELX2" s="52"/>
      <c r="ELY2" s="52"/>
      <c r="ELZ2" s="52"/>
      <c r="EMA2" s="52"/>
      <c r="EMB2" s="52"/>
      <c r="EMC2" s="52"/>
      <c r="EMD2" s="52"/>
      <c r="EME2" s="52"/>
      <c r="EMF2" s="52"/>
      <c r="EMG2" s="52"/>
      <c r="EMH2" s="52"/>
      <c r="EMI2" s="52"/>
      <c r="EMJ2" s="52"/>
      <c r="EMK2" s="52"/>
      <c r="EML2" s="52"/>
      <c r="EMM2" s="52"/>
      <c r="EMN2" s="52"/>
      <c r="EMO2" s="52"/>
      <c r="EMP2" s="52"/>
      <c r="EMQ2" s="52"/>
      <c r="EMR2" s="52"/>
      <c r="EMS2" s="52"/>
      <c r="EMT2" s="52"/>
      <c r="EMU2" s="52"/>
      <c r="EMV2" s="52"/>
      <c r="EMW2" s="52"/>
      <c r="EMX2" s="52"/>
      <c r="EMY2" s="52"/>
      <c r="EMZ2" s="52"/>
      <c r="ENA2" s="52"/>
      <c r="ENB2" s="52"/>
      <c r="ENC2" s="52"/>
      <c r="END2" s="52"/>
      <c r="ENE2" s="52"/>
      <c r="ENF2" s="52"/>
      <c r="ENG2" s="52"/>
      <c r="ENH2" s="52"/>
      <c r="ENI2" s="52"/>
      <c r="ENJ2" s="52"/>
      <c r="ENK2" s="52"/>
      <c r="ENL2" s="52"/>
      <c r="ENM2" s="52"/>
      <c r="ENN2" s="52"/>
      <c r="ENO2" s="52"/>
      <c r="ENP2" s="52"/>
      <c r="ENQ2" s="52"/>
      <c r="ENR2" s="52"/>
      <c r="ENS2" s="52"/>
      <c r="ENT2" s="52"/>
      <c r="ENU2" s="52"/>
      <c r="ENV2" s="52"/>
      <c r="ENW2" s="52"/>
      <c r="ENX2" s="52"/>
      <c r="ENY2" s="52"/>
      <c r="ENZ2" s="52"/>
      <c r="EOA2" s="52"/>
      <c r="EOB2" s="52"/>
      <c r="EOC2" s="52"/>
      <c r="EOD2" s="52"/>
      <c r="EOE2" s="52"/>
      <c r="EOF2" s="52"/>
      <c r="EOG2" s="52"/>
      <c r="EOH2" s="52"/>
      <c r="EOI2" s="52"/>
      <c r="EOJ2" s="52"/>
      <c r="EOK2" s="52"/>
      <c r="EOL2" s="52"/>
      <c r="EOM2" s="52"/>
      <c r="EON2" s="52"/>
      <c r="EOO2" s="52"/>
      <c r="EOP2" s="52"/>
      <c r="EOQ2" s="52"/>
      <c r="EOR2" s="52"/>
      <c r="EOS2" s="52"/>
      <c r="EOT2" s="52"/>
      <c r="EOU2" s="52"/>
      <c r="EOV2" s="52"/>
      <c r="EOW2" s="52"/>
      <c r="EOX2" s="52"/>
      <c r="EOY2" s="52"/>
      <c r="EOZ2" s="52"/>
      <c r="EPA2" s="52"/>
      <c r="EPB2" s="52"/>
      <c r="EPC2" s="52"/>
      <c r="EPD2" s="52"/>
      <c r="EPE2" s="52"/>
      <c r="EPF2" s="52"/>
      <c r="EPG2" s="52"/>
      <c r="EPH2" s="52"/>
      <c r="EPI2" s="52"/>
      <c r="EPJ2" s="52"/>
      <c r="EPK2" s="52"/>
      <c r="EPL2" s="52"/>
      <c r="EPM2" s="52"/>
      <c r="EPN2" s="52"/>
      <c r="EPO2" s="52"/>
      <c r="EPP2" s="52"/>
      <c r="EPQ2" s="52"/>
      <c r="EPR2" s="52"/>
      <c r="EPS2" s="52"/>
      <c r="EPT2" s="52"/>
      <c r="EPU2" s="52"/>
      <c r="EPV2" s="52"/>
      <c r="EPW2" s="52"/>
      <c r="EPX2" s="52"/>
      <c r="EPY2" s="52"/>
      <c r="EPZ2" s="52"/>
      <c r="EQA2" s="52"/>
      <c r="EQB2" s="52"/>
      <c r="EQC2" s="52"/>
      <c r="EQD2" s="52"/>
      <c r="EQE2" s="52"/>
      <c r="EQF2" s="52"/>
      <c r="EQG2" s="52"/>
      <c r="EQH2" s="52"/>
      <c r="EQI2" s="52"/>
      <c r="EQJ2" s="52"/>
      <c r="EQK2" s="52"/>
      <c r="EQL2" s="52"/>
      <c r="EQM2" s="52"/>
      <c r="EQN2" s="52"/>
      <c r="EQO2" s="52"/>
      <c r="EQP2" s="52"/>
      <c r="EQQ2" s="52"/>
      <c r="EQR2" s="52"/>
      <c r="EQS2" s="52"/>
      <c r="EQT2" s="52"/>
      <c r="EQU2" s="52"/>
      <c r="EQV2" s="52"/>
      <c r="EQW2" s="52"/>
      <c r="EQX2" s="52"/>
      <c r="EQY2" s="52"/>
      <c r="EQZ2" s="52"/>
      <c r="ERA2" s="52"/>
      <c r="ERB2" s="52"/>
      <c r="ERC2" s="52"/>
      <c r="ERD2" s="52"/>
      <c r="ERE2" s="52"/>
      <c r="ERF2" s="52"/>
      <c r="ERG2" s="52"/>
      <c r="ERH2" s="52"/>
      <c r="ERI2" s="52"/>
      <c r="ERJ2" s="52"/>
      <c r="ERK2" s="52"/>
      <c r="ERL2" s="52"/>
      <c r="ERM2" s="52"/>
      <c r="ERN2" s="52"/>
      <c r="ERO2" s="52"/>
      <c r="ERP2" s="52"/>
      <c r="ERQ2" s="52"/>
      <c r="ERR2" s="52"/>
      <c r="ERS2" s="52"/>
      <c r="ERT2" s="52"/>
      <c r="ERU2" s="52"/>
      <c r="ERV2" s="52"/>
      <c r="ERW2" s="52"/>
      <c r="ERX2" s="52"/>
      <c r="ERY2" s="52"/>
      <c r="ERZ2" s="52"/>
      <c r="ESA2" s="52"/>
      <c r="ESB2" s="52"/>
      <c r="ESC2" s="52"/>
      <c r="ESD2" s="52"/>
      <c r="ESE2" s="52"/>
      <c r="ESF2" s="52"/>
      <c r="ESG2" s="52"/>
      <c r="ESH2" s="52"/>
      <c r="ESI2" s="52"/>
      <c r="ESJ2" s="52"/>
      <c r="ESK2" s="52"/>
      <c r="ESL2" s="52"/>
      <c r="ESM2" s="52"/>
      <c r="ESN2" s="52"/>
      <c r="ESO2" s="52"/>
      <c r="ESP2" s="52"/>
      <c r="ESQ2" s="52"/>
      <c r="ESR2" s="52"/>
      <c r="ESS2" s="52"/>
      <c r="EST2" s="52"/>
      <c r="ESU2" s="52"/>
      <c r="ESV2" s="52"/>
      <c r="ESW2" s="52"/>
      <c r="ESX2" s="52"/>
      <c r="ESY2" s="52"/>
      <c r="ESZ2" s="52"/>
      <c r="ETA2" s="52"/>
      <c r="ETB2" s="52"/>
      <c r="ETC2" s="52"/>
      <c r="ETD2" s="52"/>
      <c r="ETE2" s="52"/>
      <c r="ETF2" s="52"/>
      <c r="ETG2" s="52"/>
      <c r="ETH2" s="52"/>
      <c r="ETI2" s="52"/>
      <c r="ETJ2" s="52"/>
      <c r="ETK2" s="52"/>
      <c r="ETL2" s="52"/>
      <c r="ETM2" s="52"/>
      <c r="ETN2" s="52"/>
      <c r="ETO2" s="52"/>
      <c r="ETP2" s="52"/>
      <c r="ETQ2" s="52"/>
      <c r="ETR2" s="52"/>
      <c r="ETS2" s="52"/>
      <c r="ETT2" s="52"/>
      <c r="ETU2" s="52"/>
      <c r="ETV2" s="52"/>
      <c r="ETW2" s="52"/>
      <c r="ETX2" s="52"/>
      <c r="ETY2" s="52"/>
      <c r="ETZ2" s="52"/>
      <c r="EUA2" s="52"/>
      <c r="EUB2" s="52"/>
      <c r="EUC2" s="52"/>
      <c r="EUD2" s="52"/>
      <c r="EUE2" s="52"/>
      <c r="EUF2" s="52"/>
      <c r="EUG2" s="52"/>
      <c r="EUH2" s="52"/>
      <c r="EUI2" s="52"/>
      <c r="EUJ2" s="52"/>
      <c r="EUK2" s="52"/>
      <c r="EUL2" s="52"/>
      <c r="EUM2" s="52"/>
      <c r="EUN2" s="52"/>
      <c r="EUO2" s="52"/>
      <c r="EUP2" s="52"/>
      <c r="EUQ2" s="52"/>
      <c r="EUR2" s="52"/>
      <c r="EUS2" s="52"/>
      <c r="EUT2" s="52"/>
      <c r="EUU2" s="52"/>
      <c r="EUV2" s="52"/>
      <c r="EUW2" s="52"/>
      <c r="EUX2" s="52"/>
      <c r="EUY2" s="52"/>
      <c r="EUZ2" s="52"/>
      <c r="EVA2" s="52"/>
      <c r="EVB2" s="52"/>
      <c r="EVC2" s="52"/>
      <c r="EVD2" s="52"/>
      <c r="EVE2" s="52"/>
      <c r="EVF2" s="52"/>
      <c r="EVG2" s="52"/>
      <c r="EVH2" s="52"/>
      <c r="EVI2" s="52"/>
      <c r="EVJ2" s="52"/>
      <c r="EVK2" s="52"/>
      <c r="EVL2" s="52"/>
      <c r="EVM2" s="52"/>
      <c r="EVN2" s="52"/>
      <c r="EVO2" s="52"/>
      <c r="EVP2" s="52"/>
      <c r="EVQ2" s="52"/>
      <c r="EVR2" s="52"/>
      <c r="EVS2" s="52"/>
      <c r="EVT2" s="52"/>
      <c r="EVU2" s="52"/>
      <c r="EVV2" s="52"/>
      <c r="EVW2" s="52"/>
      <c r="EVX2" s="52"/>
      <c r="EVY2" s="52"/>
      <c r="EVZ2" s="52"/>
      <c r="EWA2" s="52"/>
      <c r="EWB2" s="52"/>
      <c r="EWC2" s="52"/>
      <c r="EWD2" s="52"/>
      <c r="EWE2" s="52"/>
      <c r="EWF2" s="52"/>
      <c r="EWG2" s="52"/>
      <c r="EWH2" s="52"/>
      <c r="EWI2" s="52"/>
      <c r="EWJ2" s="52"/>
      <c r="EWK2" s="52"/>
      <c r="EWL2" s="52"/>
      <c r="EWM2" s="52"/>
      <c r="EWN2" s="52"/>
      <c r="EWO2" s="52"/>
      <c r="EWP2" s="52"/>
      <c r="EWQ2" s="52"/>
      <c r="EWR2" s="52"/>
      <c r="EWS2" s="52"/>
      <c r="EWT2" s="52"/>
      <c r="EWU2" s="52"/>
      <c r="EWV2" s="52"/>
      <c r="EWW2" s="52"/>
      <c r="EWX2" s="52"/>
      <c r="EWY2" s="52"/>
      <c r="EWZ2" s="52"/>
      <c r="EXA2" s="52"/>
      <c r="EXB2" s="52"/>
      <c r="EXC2" s="52"/>
      <c r="EXD2" s="52"/>
      <c r="EXE2" s="52"/>
      <c r="EXF2" s="52"/>
      <c r="EXG2" s="52"/>
      <c r="EXH2" s="52"/>
      <c r="EXI2" s="52"/>
      <c r="EXJ2" s="52"/>
      <c r="EXK2" s="52"/>
      <c r="EXL2" s="52"/>
      <c r="EXM2" s="52"/>
      <c r="EXN2" s="52"/>
      <c r="EXO2" s="52"/>
      <c r="EXP2" s="52"/>
      <c r="EXQ2" s="52"/>
      <c r="EXR2" s="52"/>
      <c r="EXS2" s="52"/>
      <c r="EXT2" s="52"/>
      <c r="EXU2" s="52"/>
      <c r="EXV2" s="52"/>
      <c r="EXW2" s="52"/>
      <c r="EXX2" s="52"/>
      <c r="EXY2" s="52"/>
      <c r="EXZ2" s="52"/>
      <c r="EYA2" s="52"/>
      <c r="EYB2" s="52"/>
      <c r="EYC2" s="52"/>
      <c r="EYD2" s="52"/>
      <c r="EYE2" s="52"/>
      <c r="EYF2" s="52"/>
      <c r="EYG2" s="52"/>
      <c r="EYH2" s="52"/>
      <c r="EYI2" s="52"/>
      <c r="EYJ2" s="52"/>
      <c r="EYK2" s="52"/>
      <c r="EYL2" s="52"/>
      <c r="EYM2" s="52"/>
      <c r="EYN2" s="52"/>
      <c r="EYO2" s="52"/>
      <c r="EYP2" s="52"/>
      <c r="EYQ2" s="52"/>
      <c r="EYR2" s="52"/>
      <c r="EYS2" s="52"/>
      <c r="EYT2" s="52"/>
      <c r="EYU2" s="52"/>
      <c r="EYV2" s="52"/>
      <c r="EYW2" s="52"/>
      <c r="EYX2" s="52"/>
      <c r="EYY2" s="52"/>
      <c r="EYZ2" s="52"/>
      <c r="EZA2" s="52"/>
      <c r="EZB2" s="52"/>
      <c r="EZC2" s="52"/>
      <c r="EZD2" s="52"/>
      <c r="EZE2" s="52"/>
      <c r="EZF2" s="52"/>
      <c r="EZG2" s="52"/>
      <c r="EZH2" s="52"/>
      <c r="EZI2" s="52"/>
      <c r="EZJ2" s="52"/>
      <c r="EZK2" s="52"/>
      <c r="EZL2" s="52"/>
      <c r="EZM2" s="52"/>
      <c r="EZN2" s="52"/>
      <c r="EZO2" s="52"/>
      <c r="EZP2" s="52"/>
      <c r="EZQ2" s="52"/>
      <c r="EZR2" s="52"/>
      <c r="EZS2" s="52"/>
      <c r="EZT2" s="52"/>
      <c r="EZU2" s="52"/>
      <c r="EZV2" s="52"/>
      <c r="EZW2" s="52"/>
      <c r="EZX2" s="52"/>
      <c r="EZY2" s="52"/>
      <c r="EZZ2" s="52"/>
      <c r="FAA2" s="52"/>
      <c r="FAB2" s="52"/>
      <c r="FAC2" s="52"/>
      <c r="FAD2" s="52"/>
      <c r="FAE2" s="52"/>
      <c r="FAF2" s="52"/>
      <c r="FAG2" s="52"/>
      <c r="FAH2" s="52"/>
      <c r="FAI2" s="52"/>
      <c r="FAJ2" s="52"/>
      <c r="FAK2" s="52"/>
      <c r="FAL2" s="52"/>
      <c r="FAM2" s="52"/>
      <c r="FAN2" s="52"/>
      <c r="FAO2" s="52"/>
      <c r="FAP2" s="52"/>
      <c r="FAQ2" s="52"/>
      <c r="FAR2" s="52"/>
      <c r="FAS2" s="52"/>
      <c r="FAT2" s="52"/>
      <c r="FAU2" s="52"/>
      <c r="FAV2" s="52"/>
      <c r="FAW2" s="52"/>
      <c r="FAX2" s="52"/>
      <c r="FAY2" s="52"/>
      <c r="FAZ2" s="52"/>
      <c r="FBA2" s="52"/>
      <c r="FBB2" s="52"/>
      <c r="FBC2" s="52"/>
      <c r="FBD2" s="52"/>
      <c r="FBE2" s="52"/>
      <c r="FBF2" s="52"/>
      <c r="FBG2" s="52"/>
      <c r="FBH2" s="52"/>
      <c r="FBI2" s="52"/>
      <c r="FBJ2" s="52"/>
      <c r="FBK2" s="52"/>
      <c r="FBL2" s="52"/>
      <c r="FBM2" s="52"/>
      <c r="FBN2" s="52"/>
      <c r="FBO2" s="52"/>
      <c r="FBP2" s="52"/>
      <c r="FBQ2" s="52"/>
      <c r="FBR2" s="52"/>
      <c r="FBS2" s="52"/>
      <c r="FBT2" s="52"/>
      <c r="FBU2" s="52"/>
      <c r="FBV2" s="52"/>
      <c r="FBW2" s="52"/>
      <c r="FBX2" s="52"/>
      <c r="FBY2" s="52"/>
      <c r="FBZ2" s="52"/>
      <c r="FCA2" s="52"/>
      <c r="FCB2" s="52"/>
      <c r="FCC2" s="52"/>
      <c r="FCD2" s="52"/>
      <c r="FCE2" s="52"/>
      <c r="FCF2" s="52"/>
      <c r="FCG2" s="52"/>
      <c r="FCH2" s="52"/>
      <c r="FCI2" s="52"/>
      <c r="FCJ2" s="52"/>
      <c r="FCK2" s="52"/>
      <c r="FCL2" s="52"/>
      <c r="FCM2" s="52"/>
      <c r="FCN2" s="52"/>
      <c r="FCO2" s="52"/>
      <c r="FCP2" s="52"/>
      <c r="FCQ2" s="52"/>
      <c r="FCR2" s="52"/>
      <c r="FCS2" s="52"/>
      <c r="FCT2" s="52"/>
      <c r="FCU2" s="52"/>
      <c r="FCV2" s="52"/>
      <c r="FCW2" s="52"/>
      <c r="FCX2" s="52"/>
      <c r="FCY2" s="52"/>
      <c r="FCZ2" s="52"/>
      <c r="FDA2" s="52"/>
      <c r="FDB2" s="52"/>
      <c r="FDC2" s="52"/>
      <c r="FDD2" s="52"/>
      <c r="FDE2" s="52"/>
      <c r="FDF2" s="52"/>
      <c r="FDG2" s="52"/>
      <c r="FDH2" s="52"/>
      <c r="FDI2" s="52"/>
      <c r="FDJ2" s="52"/>
      <c r="FDK2" s="52"/>
      <c r="FDL2" s="52"/>
      <c r="FDM2" s="52"/>
      <c r="FDN2" s="52"/>
      <c r="FDO2" s="52"/>
      <c r="FDP2" s="52"/>
      <c r="FDQ2" s="52"/>
      <c r="FDR2" s="52"/>
      <c r="FDS2" s="52"/>
      <c r="FDT2" s="52"/>
      <c r="FDU2" s="52"/>
      <c r="FDV2" s="52"/>
      <c r="FDW2" s="52"/>
      <c r="FDX2" s="52"/>
      <c r="FDY2" s="52"/>
      <c r="FDZ2" s="52"/>
      <c r="FEA2" s="52"/>
      <c r="FEB2" s="52"/>
      <c r="FEC2" s="52"/>
      <c r="FED2" s="52"/>
      <c r="FEE2" s="52"/>
      <c r="FEF2" s="52"/>
      <c r="FEG2" s="52"/>
      <c r="FEH2" s="52"/>
      <c r="FEI2" s="52"/>
      <c r="FEJ2" s="52"/>
      <c r="FEK2" s="52"/>
      <c r="FEL2" s="52"/>
      <c r="FEM2" s="52"/>
      <c r="FEN2" s="52"/>
      <c r="FEO2" s="52"/>
      <c r="FEP2" s="52"/>
      <c r="FEQ2" s="52"/>
      <c r="FER2" s="52"/>
      <c r="FES2" s="52"/>
      <c r="FET2" s="52"/>
      <c r="FEU2" s="52"/>
      <c r="FEV2" s="52"/>
      <c r="FEW2" s="52"/>
      <c r="FEX2" s="52"/>
      <c r="FEY2" s="52"/>
      <c r="FEZ2" s="52"/>
      <c r="FFA2" s="52"/>
      <c r="FFB2" s="52"/>
      <c r="FFC2" s="52"/>
      <c r="FFD2" s="52"/>
      <c r="FFE2" s="52"/>
      <c r="FFF2" s="52"/>
      <c r="FFG2" s="52"/>
      <c r="FFH2" s="52"/>
      <c r="FFI2" s="52"/>
      <c r="FFJ2" s="52"/>
      <c r="FFK2" s="52"/>
      <c r="FFL2" s="52"/>
      <c r="FFM2" s="52"/>
      <c r="FFN2" s="52"/>
      <c r="FFO2" s="52"/>
      <c r="FFP2" s="52"/>
      <c r="FFQ2" s="52"/>
      <c r="FFR2" s="52"/>
      <c r="FFS2" s="52"/>
      <c r="FFT2" s="52"/>
      <c r="FFU2" s="52"/>
      <c r="FFV2" s="52"/>
      <c r="FFW2" s="52"/>
      <c r="FFX2" s="52"/>
      <c r="FFY2" s="52"/>
      <c r="FFZ2" s="52"/>
      <c r="FGA2" s="52"/>
      <c r="FGB2" s="52"/>
      <c r="FGC2" s="52"/>
      <c r="FGD2" s="52"/>
      <c r="FGE2" s="52"/>
      <c r="FGF2" s="52"/>
      <c r="FGG2" s="52"/>
      <c r="FGH2" s="52"/>
      <c r="FGI2" s="52"/>
      <c r="FGJ2" s="52"/>
      <c r="FGK2" s="52"/>
      <c r="FGL2" s="52"/>
      <c r="FGM2" s="52"/>
      <c r="FGN2" s="52"/>
      <c r="FGO2" s="52"/>
      <c r="FGP2" s="52"/>
      <c r="FGQ2" s="52"/>
      <c r="FGR2" s="52"/>
      <c r="FGS2" s="52"/>
      <c r="FGT2" s="52"/>
      <c r="FGU2" s="52"/>
      <c r="FGV2" s="52"/>
      <c r="FGW2" s="52"/>
      <c r="FGX2" s="52"/>
      <c r="FGY2" s="52"/>
      <c r="FGZ2" s="52"/>
      <c r="FHA2" s="52"/>
      <c r="FHB2" s="52"/>
      <c r="FHC2" s="52"/>
      <c r="FHD2" s="52"/>
      <c r="FHE2" s="52"/>
      <c r="FHF2" s="52"/>
      <c r="FHG2" s="52"/>
      <c r="FHH2" s="52"/>
      <c r="FHI2" s="52"/>
      <c r="FHJ2" s="52"/>
      <c r="FHK2" s="52"/>
      <c r="FHL2" s="52"/>
      <c r="FHM2" s="52"/>
      <c r="FHN2" s="52"/>
      <c r="FHO2" s="52"/>
      <c r="FHP2" s="52"/>
      <c r="FHQ2" s="52"/>
      <c r="FHR2" s="52"/>
      <c r="FHS2" s="52"/>
      <c r="FHT2" s="52"/>
      <c r="FHU2" s="52"/>
      <c r="FHV2" s="52"/>
      <c r="FHW2" s="52"/>
      <c r="FHX2" s="52"/>
      <c r="FHY2" s="52"/>
      <c r="FHZ2" s="52"/>
      <c r="FIA2" s="52"/>
      <c r="FIB2" s="52"/>
      <c r="FIC2" s="52"/>
      <c r="FID2" s="52"/>
      <c r="FIE2" s="52"/>
      <c r="FIF2" s="52"/>
      <c r="FIG2" s="52"/>
      <c r="FIH2" s="52"/>
      <c r="FII2" s="52"/>
      <c r="FIJ2" s="52"/>
      <c r="FIK2" s="52"/>
      <c r="FIL2" s="52"/>
      <c r="FIM2" s="52"/>
      <c r="FIN2" s="52"/>
      <c r="FIO2" s="52"/>
      <c r="FIP2" s="52"/>
      <c r="FIQ2" s="52"/>
      <c r="FIR2" s="52"/>
      <c r="FIS2" s="52"/>
      <c r="FIT2" s="52"/>
      <c r="FIU2" s="52"/>
      <c r="FIV2" s="52"/>
      <c r="FIW2" s="52"/>
      <c r="FIX2" s="52"/>
      <c r="FIY2" s="52"/>
      <c r="FIZ2" s="52"/>
      <c r="FJA2" s="52"/>
      <c r="FJB2" s="52"/>
      <c r="FJC2" s="52"/>
      <c r="FJD2" s="52"/>
      <c r="FJE2" s="52"/>
      <c r="FJF2" s="52"/>
      <c r="FJG2" s="52"/>
      <c r="FJH2" s="52"/>
      <c r="FJI2" s="52"/>
      <c r="FJJ2" s="52"/>
      <c r="FJK2" s="52"/>
      <c r="FJL2" s="52"/>
      <c r="FJM2" s="52"/>
      <c r="FJN2" s="52"/>
      <c r="FJO2" s="52"/>
      <c r="FJP2" s="52"/>
      <c r="FJQ2" s="52"/>
      <c r="FJR2" s="52"/>
      <c r="FJS2" s="52"/>
      <c r="FJT2" s="52"/>
      <c r="FJU2" s="52"/>
      <c r="FJV2" s="52"/>
      <c r="FJW2" s="52"/>
      <c r="FJX2" s="52"/>
      <c r="FJY2" s="52"/>
      <c r="FJZ2" s="52"/>
      <c r="FKA2" s="52"/>
      <c r="FKB2" s="52"/>
      <c r="FKC2" s="52"/>
      <c r="FKD2" s="52"/>
      <c r="FKE2" s="52"/>
      <c r="FKF2" s="52"/>
      <c r="FKG2" s="52"/>
      <c r="FKH2" s="52"/>
      <c r="FKI2" s="52"/>
      <c r="FKJ2" s="52"/>
      <c r="FKK2" s="52"/>
      <c r="FKL2" s="52"/>
      <c r="FKM2" s="52"/>
      <c r="FKN2" s="52"/>
      <c r="FKO2" s="52"/>
      <c r="FKP2" s="52"/>
      <c r="FKQ2" s="52"/>
      <c r="FKR2" s="52"/>
      <c r="FKS2" s="52"/>
      <c r="FKT2" s="52"/>
      <c r="FKU2" s="52"/>
      <c r="FKV2" s="52"/>
      <c r="FKW2" s="52"/>
      <c r="FKX2" s="52"/>
      <c r="FKY2" s="52"/>
      <c r="FKZ2" s="52"/>
      <c r="FLA2" s="52"/>
      <c r="FLB2" s="52"/>
      <c r="FLC2" s="52"/>
      <c r="FLD2" s="52"/>
      <c r="FLE2" s="52"/>
      <c r="FLF2" s="52"/>
      <c r="FLG2" s="52"/>
      <c r="FLH2" s="52"/>
      <c r="FLI2" s="52"/>
      <c r="FLJ2" s="52"/>
      <c r="FLK2" s="52"/>
      <c r="FLL2" s="52"/>
      <c r="FLM2" s="52"/>
      <c r="FLN2" s="52"/>
      <c r="FLO2" s="52"/>
      <c r="FLP2" s="52"/>
      <c r="FLQ2" s="52"/>
      <c r="FLR2" s="52"/>
      <c r="FLS2" s="52"/>
      <c r="FLT2" s="52"/>
      <c r="FLU2" s="52"/>
      <c r="FLV2" s="52"/>
      <c r="FLW2" s="52"/>
      <c r="FLX2" s="52"/>
      <c r="FLY2" s="52"/>
      <c r="FLZ2" s="52"/>
      <c r="FMA2" s="52"/>
      <c r="FMB2" s="52"/>
      <c r="FMC2" s="52"/>
      <c r="FMD2" s="52"/>
      <c r="FME2" s="52"/>
      <c r="FMF2" s="52"/>
      <c r="FMG2" s="52"/>
      <c r="FMH2" s="52"/>
      <c r="FMI2" s="52"/>
      <c r="FMJ2" s="52"/>
      <c r="FMK2" s="52"/>
      <c r="FML2" s="52"/>
      <c r="FMM2" s="52"/>
      <c r="FMN2" s="52"/>
      <c r="FMO2" s="52"/>
      <c r="FMP2" s="52"/>
      <c r="FMQ2" s="52"/>
      <c r="FMR2" s="52"/>
      <c r="FMS2" s="52"/>
      <c r="FMT2" s="52"/>
      <c r="FMU2" s="52"/>
      <c r="FMV2" s="52"/>
      <c r="FMW2" s="52"/>
      <c r="FMX2" s="52"/>
      <c r="FMY2" s="52"/>
      <c r="FMZ2" s="52"/>
      <c r="FNA2" s="52"/>
      <c r="FNB2" s="52"/>
      <c r="FNC2" s="52"/>
      <c r="FND2" s="52"/>
      <c r="FNE2" s="52"/>
      <c r="FNF2" s="52"/>
      <c r="FNG2" s="52"/>
      <c r="FNH2" s="52"/>
      <c r="FNI2" s="52"/>
      <c r="FNJ2" s="52"/>
      <c r="FNK2" s="52"/>
      <c r="FNL2" s="52"/>
      <c r="FNM2" s="52"/>
      <c r="FNN2" s="52"/>
      <c r="FNO2" s="52"/>
      <c r="FNP2" s="52"/>
      <c r="FNQ2" s="52"/>
      <c r="FNR2" s="52"/>
      <c r="FNS2" s="52"/>
      <c r="FNT2" s="52"/>
      <c r="FNU2" s="52"/>
      <c r="FNV2" s="52"/>
      <c r="FNW2" s="52"/>
      <c r="FNX2" s="52"/>
      <c r="FNY2" s="52"/>
      <c r="FNZ2" s="52"/>
      <c r="FOA2" s="52"/>
      <c r="FOB2" s="52"/>
      <c r="FOC2" s="52"/>
      <c r="FOD2" s="52"/>
      <c r="FOE2" s="52"/>
      <c r="FOF2" s="52"/>
      <c r="FOG2" s="52"/>
      <c r="FOH2" s="52"/>
      <c r="FOI2" s="52"/>
      <c r="FOJ2" s="52"/>
      <c r="FOK2" s="52"/>
      <c r="FOL2" s="52"/>
      <c r="FOM2" s="52"/>
      <c r="FON2" s="52"/>
      <c r="FOO2" s="52"/>
      <c r="FOP2" s="52"/>
      <c r="FOQ2" s="52"/>
      <c r="FOR2" s="52"/>
      <c r="FOS2" s="52"/>
      <c r="FOT2" s="52"/>
      <c r="FOU2" s="52"/>
      <c r="FOV2" s="52"/>
      <c r="FOW2" s="52"/>
      <c r="FOX2" s="52"/>
      <c r="FOY2" s="52"/>
      <c r="FOZ2" s="52"/>
      <c r="FPA2" s="52"/>
      <c r="FPB2" s="52"/>
      <c r="FPC2" s="52"/>
      <c r="FPD2" s="52"/>
      <c r="FPE2" s="52"/>
      <c r="FPF2" s="52"/>
      <c r="FPG2" s="52"/>
      <c r="FPH2" s="52"/>
      <c r="FPI2" s="52"/>
      <c r="FPJ2" s="52"/>
      <c r="FPK2" s="52"/>
      <c r="FPL2" s="52"/>
      <c r="FPM2" s="52"/>
      <c r="FPN2" s="52"/>
      <c r="FPO2" s="52"/>
      <c r="FPP2" s="52"/>
      <c r="FPQ2" s="52"/>
      <c r="FPR2" s="52"/>
      <c r="FPS2" s="52"/>
      <c r="FPT2" s="52"/>
      <c r="FPU2" s="52"/>
      <c r="FPV2" s="52"/>
      <c r="FPW2" s="52"/>
      <c r="FPX2" s="52"/>
      <c r="FPY2" s="52"/>
      <c r="FPZ2" s="52"/>
      <c r="FQA2" s="52"/>
      <c r="FQB2" s="52"/>
      <c r="FQC2" s="52"/>
      <c r="FQD2" s="52"/>
      <c r="FQE2" s="52"/>
      <c r="FQF2" s="52"/>
      <c r="FQG2" s="52"/>
      <c r="FQH2" s="52"/>
      <c r="FQI2" s="52"/>
      <c r="FQJ2" s="52"/>
      <c r="FQK2" s="52"/>
      <c r="FQL2" s="52"/>
      <c r="FQM2" s="52"/>
      <c r="FQN2" s="52"/>
      <c r="FQO2" s="52"/>
      <c r="FQP2" s="52"/>
      <c r="FQQ2" s="52"/>
      <c r="FQR2" s="52"/>
      <c r="FQS2" s="52"/>
      <c r="FQT2" s="52"/>
      <c r="FQU2" s="52"/>
      <c r="FQV2" s="52"/>
      <c r="FQW2" s="52"/>
      <c r="FQX2" s="52"/>
      <c r="FQY2" s="52"/>
      <c r="FQZ2" s="52"/>
      <c r="FRA2" s="52"/>
      <c r="FRB2" s="52"/>
      <c r="FRC2" s="52"/>
      <c r="FRD2" s="52"/>
      <c r="FRE2" s="52"/>
      <c r="FRF2" s="52"/>
      <c r="FRG2" s="52"/>
      <c r="FRH2" s="52"/>
      <c r="FRI2" s="52"/>
      <c r="FRJ2" s="52"/>
      <c r="FRK2" s="52"/>
      <c r="FRL2" s="52"/>
      <c r="FRM2" s="52"/>
      <c r="FRN2" s="52"/>
      <c r="FRO2" s="52"/>
      <c r="FRP2" s="52"/>
      <c r="FRQ2" s="52"/>
      <c r="FRR2" s="52"/>
      <c r="FRS2" s="52"/>
      <c r="FRT2" s="52"/>
      <c r="FRU2" s="52"/>
      <c r="FRV2" s="52"/>
      <c r="FRW2" s="52"/>
      <c r="FRX2" s="52"/>
      <c r="FRY2" s="52"/>
      <c r="FRZ2" s="52"/>
      <c r="FSA2" s="52"/>
      <c r="FSB2" s="52"/>
      <c r="FSC2" s="52"/>
      <c r="FSD2" s="52"/>
      <c r="FSE2" s="52"/>
      <c r="FSF2" s="52"/>
      <c r="FSG2" s="52"/>
      <c r="FSH2" s="52"/>
      <c r="FSI2" s="52"/>
      <c r="FSJ2" s="52"/>
      <c r="FSK2" s="52"/>
      <c r="FSL2" s="52"/>
      <c r="FSM2" s="52"/>
      <c r="FSN2" s="52"/>
      <c r="FSO2" s="52"/>
      <c r="FSP2" s="52"/>
      <c r="FSQ2" s="52"/>
      <c r="FSR2" s="52"/>
      <c r="FSS2" s="52"/>
      <c r="FST2" s="52"/>
      <c r="FSU2" s="52"/>
      <c r="FSV2" s="52"/>
      <c r="FSW2" s="52"/>
      <c r="FSX2" s="52"/>
      <c r="FSY2" s="52"/>
      <c r="FSZ2" s="52"/>
      <c r="FTA2" s="52"/>
      <c r="FTB2" s="52"/>
      <c r="FTC2" s="52"/>
      <c r="FTD2" s="52"/>
      <c r="FTE2" s="52"/>
      <c r="FTF2" s="52"/>
      <c r="FTG2" s="52"/>
      <c r="FTH2" s="52"/>
      <c r="FTI2" s="52"/>
      <c r="FTJ2" s="52"/>
      <c r="FTK2" s="52"/>
      <c r="FTL2" s="52"/>
      <c r="FTM2" s="52"/>
      <c r="FTN2" s="52"/>
      <c r="FTO2" s="52"/>
      <c r="FTP2" s="52"/>
      <c r="FTQ2" s="52"/>
      <c r="FTR2" s="52"/>
      <c r="FTS2" s="52"/>
      <c r="FTT2" s="52"/>
      <c r="FTU2" s="52"/>
      <c r="FTV2" s="52"/>
      <c r="FTW2" s="52"/>
      <c r="FTX2" s="52"/>
      <c r="FTY2" s="52"/>
      <c r="FTZ2" s="52"/>
      <c r="FUA2" s="52"/>
      <c r="FUB2" s="52"/>
      <c r="FUC2" s="52"/>
      <c r="FUD2" s="52"/>
      <c r="FUE2" s="52"/>
      <c r="FUF2" s="52"/>
      <c r="FUG2" s="52"/>
      <c r="FUH2" s="52"/>
      <c r="FUI2" s="52"/>
      <c r="FUJ2" s="52"/>
      <c r="FUK2" s="52"/>
      <c r="FUL2" s="52"/>
      <c r="FUM2" s="52"/>
      <c r="FUN2" s="52"/>
      <c r="FUO2" s="52"/>
      <c r="FUP2" s="52"/>
      <c r="FUQ2" s="52"/>
      <c r="FUR2" s="52"/>
      <c r="FUS2" s="52"/>
      <c r="FUT2" s="52"/>
      <c r="FUU2" s="52"/>
      <c r="FUV2" s="52"/>
      <c r="FUW2" s="52"/>
      <c r="FUX2" s="52"/>
      <c r="FUY2" s="52"/>
      <c r="FUZ2" s="52"/>
      <c r="FVA2" s="52"/>
      <c r="FVB2" s="52"/>
      <c r="FVC2" s="52"/>
      <c r="FVD2" s="52"/>
      <c r="FVE2" s="52"/>
      <c r="FVF2" s="52"/>
      <c r="FVG2" s="52"/>
      <c r="FVH2" s="52"/>
      <c r="FVI2" s="52"/>
      <c r="FVJ2" s="52"/>
      <c r="FVK2" s="52"/>
      <c r="FVL2" s="52"/>
      <c r="FVM2" s="52"/>
      <c r="FVN2" s="52"/>
      <c r="FVO2" s="52"/>
      <c r="FVP2" s="52"/>
      <c r="FVQ2" s="52"/>
      <c r="FVR2" s="52"/>
      <c r="FVS2" s="52"/>
      <c r="FVT2" s="52"/>
      <c r="FVU2" s="52"/>
      <c r="FVV2" s="52"/>
      <c r="FVW2" s="52"/>
      <c r="FVX2" s="52"/>
      <c r="FVY2" s="52"/>
      <c r="FVZ2" s="52"/>
      <c r="FWA2" s="52"/>
      <c r="FWB2" s="52"/>
      <c r="FWC2" s="52"/>
      <c r="FWD2" s="52"/>
      <c r="FWE2" s="52"/>
      <c r="FWF2" s="52"/>
      <c r="FWG2" s="52"/>
      <c r="FWH2" s="52"/>
      <c r="FWI2" s="52"/>
      <c r="FWJ2" s="52"/>
      <c r="FWK2" s="52"/>
      <c r="FWL2" s="52"/>
      <c r="FWM2" s="52"/>
      <c r="FWN2" s="52"/>
      <c r="FWO2" s="52"/>
      <c r="FWP2" s="52"/>
      <c r="FWQ2" s="52"/>
      <c r="FWR2" s="52"/>
      <c r="FWS2" s="52"/>
      <c r="FWT2" s="52"/>
      <c r="FWU2" s="52"/>
      <c r="FWV2" s="52"/>
      <c r="FWW2" s="52"/>
      <c r="FWX2" s="52"/>
      <c r="FWY2" s="52"/>
      <c r="FWZ2" s="52"/>
      <c r="FXA2" s="52"/>
      <c r="FXB2" s="52"/>
      <c r="FXC2" s="52"/>
      <c r="FXD2" s="52"/>
      <c r="FXE2" s="52"/>
      <c r="FXF2" s="52"/>
      <c r="FXG2" s="52"/>
      <c r="FXH2" s="52"/>
      <c r="FXI2" s="52"/>
      <c r="FXJ2" s="52"/>
      <c r="FXK2" s="52"/>
      <c r="FXL2" s="52"/>
      <c r="FXM2" s="52"/>
      <c r="FXN2" s="52"/>
      <c r="FXO2" s="52"/>
      <c r="FXP2" s="52"/>
      <c r="FXQ2" s="52"/>
      <c r="FXR2" s="52"/>
      <c r="FXS2" s="52"/>
      <c r="FXT2" s="52"/>
      <c r="FXU2" s="52"/>
      <c r="FXV2" s="52"/>
      <c r="FXW2" s="52"/>
      <c r="FXX2" s="52"/>
      <c r="FXY2" s="52"/>
      <c r="FXZ2" s="52"/>
      <c r="FYA2" s="52"/>
      <c r="FYB2" s="52"/>
      <c r="FYC2" s="52"/>
      <c r="FYD2" s="52"/>
      <c r="FYE2" s="52"/>
      <c r="FYF2" s="52"/>
      <c r="FYG2" s="52"/>
      <c r="FYH2" s="52"/>
      <c r="FYI2" s="52"/>
      <c r="FYJ2" s="52"/>
      <c r="FYK2" s="52"/>
      <c r="FYL2" s="52"/>
      <c r="FYM2" s="52"/>
      <c r="FYN2" s="52"/>
      <c r="FYO2" s="52"/>
      <c r="FYP2" s="52"/>
      <c r="FYQ2" s="52"/>
      <c r="FYR2" s="52"/>
      <c r="FYS2" s="52"/>
      <c r="FYT2" s="52"/>
      <c r="FYU2" s="52"/>
      <c r="FYV2" s="52"/>
      <c r="FYW2" s="52"/>
      <c r="FYX2" s="52"/>
      <c r="FYY2" s="52"/>
      <c r="FYZ2" s="52"/>
      <c r="FZA2" s="52"/>
      <c r="FZB2" s="52"/>
      <c r="FZC2" s="52"/>
      <c r="FZD2" s="52"/>
      <c r="FZE2" s="52"/>
      <c r="FZF2" s="52"/>
      <c r="FZG2" s="52"/>
      <c r="FZH2" s="52"/>
      <c r="FZI2" s="52"/>
      <c r="FZJ2" s="52"/>
      <c r="FZK2" s="52"/>
      <c r="FZL2" s="52"/>
      <c r="FZM2" s="52"/>
      <c r="FZN2" s="52"/>
      <c r="FZO2" s="52"/>
      <c r="FZP2" s="52"/>
      <c r="FZQ2" s="52"/>
      <c r="FZR2" s="52"/>
      <c r="FZS2" s="52"/>
      <c r="FZT2" s="52"/>
      <c r="FZU2" s="52"/>
      <c r="FZV2" s="52"/>
      <c r="FZW2" s="52"/>
      <c r="FZX2" s="52"/>
      <c r="FZY2" s="52"/>
      <c r="FZZ2" s="52"/>
      <c r="GAA2" s="52"/>
      <c r="GAB2" s="52"/>
      <c r="GAC2" s="52"/>
      <c r="GAD2" s="52"/>
      <c r="GAE2" s="52"/>
      <c r="GAF2" s="52"/>
      <c r="GAG2" s="52"/>
      <c r="GAH2" s="52"/>
      <c r="GAI2" s="52"/>
      <c r="GAJ2" s="52"/>
      <c r="GAK2" s="52"/>
      <c r="GAL2" s="52"/>
      <c r="GAM2" s="52"/>
      <c r="GAN2" s="52"/>
      <c r="GAO2" s="52"/>
      <c r="GAP2" s="52"/>
      <c r="GAQ2" s="52"/>
      <c r="GAR2" s="52"/>
      <c r="GAS2" s="52"/>
      <c r="GAT2" s="52"/>
      <c r="GAU2" s="52"/>
      <c r="GAV2" s="52"/>
      <c r="GAW2" s="52"/>
      <c r="GAX2" s="52"/>
      <c r="GAY2" s="52"/>
      <c r="GAZ2" s="52"/>
      <c r="GBA2" s="52"/>
      <c r="GBB2" s="52"/>
      <c r="GBC2" s="52"/>
      <c r="GBD2" s="52"/>
      <c r="GBE2" s="52"/>
      <c r="GBF2" s="52"/>
      <c r="GBG2" s="52"/>
      <c r="GBH2" s="52"/>
      <c r="GBI2" s="52"/>
      <c r="GBJ2" s="52"/>
      <c r="GBK2" s="52"/>
      <c r="GBL2" s="52"/>
      <c r="GBM2" s="52"/>
      <c r="GBN2" s="52"/>
      <c r="GBO2" s="52"/>
      <c r="GBP2" s="52"/>
      <c r="GBQ2" s="52"/>
      <c r="GBR2" s="52"/>
      <c r="GBS2" s="52"/>
      <c r="GBT2" s="52"/>
      <c r="GBU2" s="52"/>
      <c r="GBV2" s="52"/>
      <c r="GBW2" s="52"/>
      <c r="GBX2" s="52"/>
      <c r="GBY2" s="52"/>
      <c r="GBZ2" s="52"/>
      <c r="GCA2" s="52"/>
      <c r="GCB2" s="52"/>
      <c r="GCC2" s="52"/>
      <c r="GCD2" s="52"/>
      <c r="GCE2" s="52"/>
      <c r="GCF2" s="52"/>
      <c r="GCG2" s="52"/>
      <c r="GCH2" s="52"/>
      <c r="GCI2" s="52"/>
      <c r="GCJ2" s="52"/>
      <c r="GCK2" s="52"/>
      <c r="GCL2" s="52"/>
      <c r="GCM2" s="52"/>
      <c r="GCN2" s="52"/>
      <c r="GCO2" s="52"/>
      <c r="GCP2" s="52"/>
      <c r="GCQ2" s="52"/>
      <c r="GCR2" s="52"/>
      <c r="GCS2" s="52"/>
      <c r="GCT2" s="52"/>
      <c r="GCU2" s="52"/>
      <c r="GCV2" s="52"/>
      <c r="GCW2" s="52"/>
      <c r="GCX2" s="52"/>
      <c r="GCY2" s="52"/>
      <c r="GCZ2" s="52"/>
      <c r="GDA2" s="52"/>
      <c r="GDB2" s="52"/>
      <c r="GDC2" s="52"/>
      <c r="GDD2" s="52"/>
      <c r="GDE2" s="52"/>
      <c r="GDF2" s="52"/>
      <c r="GDG2" s="52"/>
      <c r="GDH2" s="52"/>
      <c r="GDI2" s="52"/>
      <c r="GDJ2" s="52"/>
      <c r="GDK2" s="52"/>
      <c r="GDL2" s="52"/>
      <c r="GDM2" s="52"/>
      <c r="GDN2" s="52"/>
      <c r="GDO2" s="52"/>
      <c r="GDP2" s="52"/>
      <c r="GDQ2" s="52"/>
      <c r="GDR2" s="52"/>
      <c r="GDS2" s="52"/>
      <c r="GDT2" s="52"/>
      <c r="GDU2" s="52"/>
      <c r="GDV2" s="52"/>
      <c r="GDW2" s="52"/>
      <c r="GDX2" s="52"/>
      <c r="GDY2" s="52"/>
      <c r="GDZ2" s="52"/>
      <c r="GEA2" s="52"/>
      <c r="GEB2" s="52"/>
      <c r="GEC2" s="52"/>
      <c r="GED2" s="52"/>
      <c r="GEE2" s="52"/>
      <c r="GEF2" s="52"/>
      <c r="GEG2" s="52"/>
      <c r="GEH2" s="52"/>
      <c r="GEI2" s="52"/>
      <c r="GEJ2" s="52"/>
      <c r="GEK2" s="52"/>
      <c r="GEL2" s="52"/>
      <c r="GEM2" s="52"/>
      <c r="GEN2" s="52"/>
      <c r="GEO2" s="52"/>
      <c r="GEP2" s="52"/>
      <c r="GEQ2" s="52"/>
      <c r="GER2" s="52"/>
      <c r="GES2" s="52"/>
      <c r="GET2" s="52"/>
      <c r="GEU2" s="52"/>
      <c r="GEV2" s="52"/>
      <c r="GEW2" s="52"/>
      <c r="GEX2" s="52"/>
      <c r="GEY2" s="52"/>
      <c r="GEZ2" s="52"/>
      <c r="GFA2" s="52"/>
      <c r="GFB2" s="52"/>
      <c r="GFC2" s="52"/>
      <c r="GFD2" s="52"/>
      <c r="GFE2" s="52"/>
      <c r="GFF2" s="52"/>
      <c r="GFG2" s="52"/>
      <c r="GFH2" s="52"/>
      <c r="GFI2" s="52"/>
      <c r="GFJ2" s="52"/>
      <c r="GFK2" s="52"/>
      <c r="GFL2" s="52"/>
      <c r="GFM2" s="52"/>
      <c r="GFN2" s="52"/>
      <c r="GFO2" s="52"/>
      <c r="GFP2" s="52"/>
      <c r="GFQ2" s="52"/>
      <c r="GFR2" s="52"/>
      <c r="GFS2" s="52"/>
      <c r="GFT2" s="52"/>
      <c r="GFU2" s="52"/>
      <c r="GFV2" s="52"/>
      <c r="GFW2" s="52"/>
      <c r="GFX2" s="52"/>
      <c r="GFY2" s="52"/>
      <c r="GFZ2" s="52"/>
      <c r="GGA2" s="52"/>
      <c r="GGB2" s="52"/>
      <c r="GGC2" s="52"/>
      <c r="GGD2" s="52"/>
      <c r="GGE2" s="52"/>
      <c r="GGF2" s="52"/>
      <c r="GGG2" s="52"/>
      <c r="GGH2" s="52"/>
      <c r="GGI2" s="52"/>
      <c r="GGJ2" s="52"/>
      <c r="GGK2" s="52"/>
      <c r="GGL2" s="52"/>
      <c r="GGM2" s="52"/>
      <c r="GGN2" s="52"/>
      <c r="GGO2" s="52"/>
      <c r="GGP2" s="52"/>
      <c r="GGQ2" s="52"/>
      <c r="GGR2" s="52"/>
      <c r="GGS2" s="52"/>
      <c r="GGT2" s="52"/>
      <c r="GGU2" s="52"/>
      <c r="GGV2" s="52"/>
      <c r="GGW2" s="52"/>
      <c r="GGX2" s="52"/>
      <c r="GGY2" s="52"/>
      <c r="GGZ2" s="52"/>
      <c r="GHA2" s="52"/>
      <c r="GHB2" s="52"/>
      <c r="GHC2" s="52"/>
      <c r="GHD2" s="52"/>
      <c r="GHE2" s="52"/>
      <c r="GHF2" s="52"/>
      <c r="GHG2" s="52"/>
      <c r="GHH2" s="52"/>
      <c r="GHI2" s="52"/>
      <c r="GHJ2" s="52"/>
      <c r="GHK2" s="52"/>
      <c r="GHL2" s="52"/>
      <c r="GHM2" s="52"/>
      <c r="GHN2" s="52"/>
      <c r="GHO2" s="52"/>
      <c r="GHP2" s="52"/>
      <c r="GHQ2" s="52"/>
      <c r="GHR2" s="52"/>
      <c r="GHS2" s="52"/>
      <c r="GHT2" s="52"/>
      <c r="GHU2" s="52"/>
      <c r="GHV2" s="52"/>
      <c r="GHW2" s="52"/>
      <c r="GHX2" s="52"/>
      <c r="GHY2" s="52"/>
      <c r="GHZ2" s="52"/>
      <c r="GIA2" s="52"/>
      <c r="GIB2" s="52"/>
      <c r="GIC2" s="52"/>
      <c r="GID2" s="52"/>
      <c r="GIE2" s="52"/>
      <c r="GIF2" s="52"/>
      <c r="GIG2" s="52"/>
      <c r="GIH2" s="52"/>
      <c r="GII2" s="52"/>
      <c r="GIJ2" s="52"/>
      <c r="GIK2" s="52"/>
      <c r="GIL2" s="52"/>
      <c r="GIM2" s="52"/>
      <c r="GIN2" s="52"/>
      <c r="GIO2" s="52"/>
      <c r="GIP2" s="52"/>
      <c r="GIQ2" s="52"/>
      <c r="GIR2" s="52"/>
      <c r="GIS2" s="52"/>
      <c r="GIT2" s="52"/>
      <c r="GIU2" s="52"/>
      <c r="GIV2" s="52"/>
      <c r="GIW2" s="52"/>
      <c r="GIX2" s="52"/>
      <c r="GIY2" s="52"/>
      <c r="GIZ2" s="52"/>
      <c r="GJA2" s="52"/>
      <c r="GJB2" s="52"/>
      <c r="GJC2" s="52"/>
      <c r="GJD2" s="52"/>
      <c r="GJE2" s="52"/>
      <c r="GJF2" s="52"/>
      <c r="GJG2" s="52"/>
      <c r="GJH2" s="52"/>
      <c r="GJI2" s="52"/>
      <c r="GJJ2" s="52"/>
      <c r="GJK2" s="52"/>
      <c r="GJL2" s="52"/>
      <c r="GJM2" s="52"/>
      <c r="GJN2" s="52"/>
      <c r="GJO2" s="52"/>
      <c r="GJP2" s="52"/>
      <c r="GJQ2" s="52"/>
      <c r="GJR2" s="52"/>
      <c r="GJS2" s="52"/>
      <c r="GJT2" s="52"/>
      <c r="GJU2" s="52"/>
      <c r="GJV2" s="52"/>
      <c r="GJW2" s="52"/>
      <c r="GJX2" s="52"/>
      <c r="GJY2" s="52"/>
      <c r="GJZ2" s="52"/>
      <c r="GKA2" s="52"/>
      <c r="GKB2" s="52"/>
      <c r="GKC2" s="52"/>
      <c r="GKD2" s="52"/>
      <c r="GKE2" s="52"/>
      <c r="GKF2" s="52"/>
      <c r="GKG2" s="52"/>
      <c r="GKH2" s="52"/>
      <c r="GKI2" s="52"/>
      <c r="GKJ2" s="52"/>
      <c r="GKK2" s="52"/>
      <c r="GKL2" s="52"/>
      <c r="GKM2" s="52"/>
      <c r="GKN2" s="52"/>
      <c r="GKO2" s="52"/>
      <c r="GKP2" s="52"/>
      <c r="GKQ2" s="52"/>
      <c r="GKR2" s="52"/>
      <c r="GKS2" s="52"/>
      <c r="GKT2" s="52"/>
      <c r="GKU2" s="52"/>
      <c r="GKV2" s="52"/>
      <c r="GKW2" s="52"/>
      <c r="GKX2" s="52"/>
      <c r="GKY2" s="52"/>
      <c r="GKZ2" s="52"/>
      <c r="GLA2" s="52"/>
      <c r="GLB2" s="52"/>
      <c r="GLC2" s="52"/>
      <c r="GLD2" s="52"/>
      <c r="GLE2" s="52"/>
      <c r="GLF2" s="52"/>
      <c r="GLG2" s="52"/>
      <c r="GLH2" s="52"/>
      <c r="GLI2" s="52"/>
      <c r="GLJ2" s="52"/>
      <c r="GLK2" s="52"/>
      <c r="GLL2" s="52"/>
      <c r="GLM2" s="52"/>
      <c r="GLN2" s="52"/>
      <c r="GLO2" s="52"/>
      <c r="GLP2" s="52"/>
      <c r="GLQ2" s="52"/>
      <c r="GLR2" s="52"/>
      <c r="GLS2" s="52"/>
      <c r="GLT2" s="52"/>
      <c r="GLU2" s="52"/>
      <c r="GLV2" s="52"/>
      <c r="GLW2" s="52"/>
      <c r="GLX2" s="52"/>
      <c r="GLY2" s="52"/>
      <c r="GLZ2" s="52"/>
      <c r="GMA2" s="52"/>
      <c r="GMB2" s="52"/>
      <c r="GMC2" s="52"/>
      <c r="GMD2" s="52"/>
      <c r="GME2" s="52"/>
      <c r="GMF2" s="52"/>
      <c r="GMG2" s="52"/>
      <c r="GMH2" s="52"/>
      <c r="GMI2" s="52"/>
      <c r="GMJ2" s="52"/>
      <c r="GMK2" s="52"/>
      <c r="GML2" s="52"/>
      <c r="GMM2" s="52"/>
      <c r="GMN2" s="52"/>
      <c r="GMO2" s="52"/>
      <c r="GMP2" s="52"/>
      <c r="GMQ2" s="52"/>
      <c r="GMR2" s="52"/>
      <c r="GMS2" s="52"/>
      <c r="GMT2" s="52"/>
      <c r="GMU2" s="52"/>
      <c r="GMV2" s="52"/>
      <c r="GMW2" s="52"/>
      <c r="GMX2" s="52"/>
      <c r="GMY2" s="52"/>
      <c r="GMZ2" s="52"/>
      <c r="GNA2" s="52"/>
      <c r="GNB2" s="52"/>
      <c r="GNC2" s="52"/>
      <c r="GND2" s="52"/>
      <c r="GNE2" s="52"/>
      <c r="GNF2" s="52"/>
      <c r="GNG2" s="52"/>
      <c r="GNH2" s="52"/>
      <c r="GNI2" s="52"/>
      <c r="GNJ2" s="52"/>
      <c r="GNK2" s="52"/>
      <c r="GNL2" s="52"/>
      <c r="GNM2" s="52"/>
      <c r="GNN2" s="52"/>
      <c r="GNO2" s="52"/>
      <c r="GNP2" s="52"/>
      <c r="GNQ2" s="52"/>
      <c r="GNR2" s="52"/>
      <c r="GNS2" s="52"/>
      <c r="GNT2" s="52"/>
      <c r="GNU2" s="52"/>
      <c r="GNV2" s="52"/>
      <c r="GNW2" s="52"/>
      <c r="GNX2" s="52"/>
      <c r="GNY2" s="52"/>
      <c r="GNZ2" s="52"/>
      <c r="GOA2" s="52"/>
      <c r="GOB2" s="52"/>
      <c r="GOC2" s="52"/>
      <c r="GOD2" s="52"/>
      <c r="GOE2" s="52"/>
      <c r="GOF2" s="52"/>
      <c r="GOG2" s="52"/>
      <c r="GOH2" s="52"/>
      <c r="GOI2" s="52"/>
      <c r="GOJ2" s="52"/>
      <c r="GOK2" s="52"/>
      <c r="GOL2" s="52"/>
      <c r="GOM2" s="52"/>
      <c r="GON2" s="52"/>
      <c r="GOO2" s="52"/>
      <c r="GOP2" s="52"/>
      <c r="GOQ2" s="52"/>
      <c r="GOR2" s="52"/>
      <c r="GOS2" s="52"/>
      <c r="GOT2" s="52"/>
      <c r="GOU2" s="52"/>
      <c r="GOV2" s="52"/>
      <c r="GOW2" s="52"/>
      <c r="GOX2" s="52"/>
      <c r="GOY2" s="52"/>
      <c r="GOZ2" s="52"/>
      <c r="GPA2" s="52"/>
      <c r="GPB2" s="52"/>
      <c r="GPC2" s="52"/>
      <c r="GPD2" s="52"/>
      <c r="GPE2" s="52"/>
      <c r="GPF2" s="52"/>
      <c r="GPG2" s="52"/>
      <c r="GPH2" s="52"/>
      <c r="GPI2" s="52"/>
      <c r="GPJ2" s="52"/>
      <c r="GPK2" s="52"/>
      <c r="GPL2" s="52"/>
      <c r="GPM2" s="52"/>
      <c r="GPN2" s="52"/>
      <c r="GPO2" s="52"/>
      <c r="GPP2" s="52"/>
      <c r="GPQ2" s="52"/>
      <c r="GPR2" s="52"/>
      <c r="GPS2" s="52"/>
      <c r="GPT2" s="52"/>
      <c r="GPU2" s="52"/>
      <c r="GPV2" s="52"/>
      <c r="GPW2" s="52"/>
      <c r="GPX2" s="52"/>
      <c r="GPY2" s="52"/>
      <c r="GPZ2" s="52"/>
      <c r="GQA2" s="52"/>
      <c r="GQB2" s="52"/>
      <c r="GQC2" s="52"/>
      <c r="GQD2" s="52"/>
      <c r="GQE2" s="52"/>
      <c r="GQF2" s="52"/>
      <c r="GQG2" s="52"/>
      <c r="GQH2" s="52"/>
      <c r="GQI2" s="52"/>
      <c r="GQJ2" s="52"/>
      <c r="GQK2" s="52"/>
      <c r="GQL2" s="52"/>
      <c r="GQM2" s="52"/>
      <c r="GQN2" s="52"/>
      <c r="GQO2" s="52"/>
      <c r="GQP2" s="52"/>
      <c r="GQQ2" s="52"/>
      <c r="GQR2" s="52"/>
      <c r="GQS2" s="52"/>
      <c r="GQT2" s="52"/>
      <c r="GQU2" s="52"/>
      <c r="GQV2" s="52"/>
      <c r="GQW2" s="52"/>
      <c r="GQX2" s="52"/>
      <c r="GQY2" s="52"/>
      <c r="GQZ2" s="52"/>
      <c r="GRA2" s="52"/>
      <c r="GRB2" s="52"/>
      <c r="GRC2" s="52"/>
      <c r="GRD2" s="52"/>
      <c r="GRE2" s="52"/>
      <c r="GRF2" s="52"/>
      <c r="GRG2" s="52"/>
      <c r="GRH2" s="52"/>
      <c r="GRI2" s="52"/>
      <c r="GRJ2" s="52"/>
      <c r="GRK2" s="52"/>
      <c r="GRL2" s="52"/>
      <c r="GRM2" s="52"/>
      <c r="GRN2" s="52"/>
      <c r="GRO2" s="52"/>
      <c r="GRP2" s="52"/>
      <c r="GRQ2" s="52"/>
      <c r="GRR2" s="52"/>
      <c r="GRS2" s="52"/>
      <c r="GRT2" s="52"/>
      <c r="GRU2" s="52"/>
      <c r="GRV2" s="52"/>
      <c r="GRW2" s="52"/>
      <c r="GRX2" s="52"/>
      <c r="GRY2" s="52"/>
      <c r="GRZ2" s="52"/>
      <c r="GSA2" s="52"/>
      <c r="GSB2" s="52"/>
      <c r="GSC2" s="52"/>
      <c r="GSD2" s="52"/>
      <c r="GSE2" s="52"/>
      <c r="GSF2" s="52"/>
      <c r="GSG2" s="52"/>
      <c r="GSH2" s="52"/>
      <c r="GSI2" s="52"/>
      <c r="GSJ2" s="52"/>
      <c r="GSK2" s="52"/>
      <c r="GSL2" s="52"/>
      <c r="GSM2" s="52"/>
      <c r="GSN2" s="52"/>
      <c r="GSO2" s="52"/>
      <c r="GSP2" s="52"/>
      <c r="GSQ2" s="52"/>
      <c r="GSR2" s="52"/>
      <c r="GSS2" s="52"/>
      <c r="GST2" s="52"/>
      <c r="GSU2" s="52"/>
      <c r="GSV2" s="52"/>
      <c r="GSW2" s="52"/>
      <c r="GSX2" s="52"/>
      <c r="GSY2" s="52"/>
      <c r="GSZ2" s="52"/>
      <c r="GTA2" s="52"/>
      <c r="GTB2" s="52"/>
      <c r="GTC2" s="52"/>
      <c r="GTD2" s="52"/>
      <c r="GTE2" s="52"/>
      <c r="GTF2" s="52"/>
      <c r="GTG2" s="52"/>
      <c r="GTH2" s="52"/>
      <c r="GTI2" s="52"/>
      <c r="GTJ2" s="52"/>
      <c r="GTK2" s="52"/>
      <c r="GTL2" s="52"/>
      <c r="GTM2" s="52"/>
      <c r="GTN2" s="52"/>
      <c r="GTO2" s="52"/>
      <c r="GTP2" s="52"/>
      <c r="GTQ2" s="52"/>
      <c r="GTR2" s="52"/>
      <c r="GTS2" s="52"/>
      <c r="GTT2" s="52"/>
      <c r="GTU2" s="52"/>
      <c r="GTV2" s="52"/>
      <c r="GTW2" s="52"/>
      <c r="GTX2" s="52"/>
      <c r="GTY2" s="52"/>
      <c r="GTZ2" s="52"/>
      <c r="GUA2" s="52"/>
      <c r="GUB2" s="52"/>
      <c r="GUC2" s="52"/>
      <c r="GUD2" s="52"/>
      <c r="GUE2" s="52"/>
      <c r="GUF2" s="52"/>
      <c r="GUG2" s="52"/>
      <c r="GUH2" s="52"/>
      <c r="GUI2" s="52"/>
      <c r="GUJ2" s="52"/>
      <c r="GUK2" s="52"/>
      <c r="GUL2" s="52"/>
      <c r="GUM2" s="52"/>
      <c r="GUN2" s="52"/>
      <c r="GUO2" s="52"/>
      <c r="GUP2" s="52"/>
      <c r="GUQ2" s="52"/>
      <c r="GUR2" s="52"/>
      <c r="GUS2" s="52"/>
      <c r="GUT2" s="52"/>
      <c r="GUU2" s="52"/>
      <c r="GUV2" s="52"/>
      <c r="GUW2" s="52"/>
      <c r="GUX2" s="52"/>
      <c r="GUY2" s="52"/>
      <c r="GUZ2" s="52"/>
      <c r="GVA2" s="52"/>
      <c r="GVB2" s="52"/>
      <c r="GVC2" s="52"/>
      <c r="GVD2" s="52"/>
      <c r="GVE2" s="52"/>
      <c r="GVF2" s="52"/>
      <c r="GVG2" s="52"/>
      <c r="GVH2" s="52"/>
      <c r="GVI2" s="52"/>
      <c r="GVJ2" s="52"/>
      <c r="GVK2" s="52"/>
      <c r="GVL2" s="52"/>
      <c r="GVM2" s="52"/>
      <c r="GVN2" s="52"/>
      <c r="GVO2" s="52"/>
      <c r="GVP2" s="52"/>
      <c r="GVQ2" s="52"/>
      <c r="GVR2" s="52"/>
      <c r="GVS2" s="52"/>
      <c r="GVT2" s="52"/>
      <c r="GVU2" s="52"/>
      <c r="GVV2" s="52"/>
      <c r="GVW2" s="52"/>
      <c r="GVX2" s="52"/>
      <c r="GVY2" s="52"/>
      <c r="GVZ2" s="52"/>
      <c r="GWA2" s="52"/>
      <c r="GWB2" s="52"/>
      <c r="GWC2" s="52"/>
      <c r="GWD2" s="52"/>
      <c r="GWE2" s="52"/>
      <c r="GWF2" s="52"/>
      <c r="GWG2" s="52"/>
      <c r="GWH2" s="52"/>
      <c r="GWI2" s="52"/>
      <c r="GWJ2" s="52"/>
      <c r="GWK2" s="52"/>
      <c r="GWL2" s="52"/>
      <c r="GWM2" s="52"/>
      <c r="GWN2" s="52"/>
      <c r="GWO2" s="52"/>
      <c r="GWP2" s="52"/>
      <c r="GWQ2" s="52"/>
      <c r="GWR2" s="52"/>
      <c r="GWS2" s="52"/>
      <c r="GWT2" s="52"/>
      <c r="GWU2" s="52"/>
      <c r="GWV2" s="52"/>
      <c r="GWW2" s="52"/>
      <c r="GWX2" s="52"/>
      <c r="GWY2" s="52"/>
      <c r="GWZ2" s="52"/>
      <c r="GXA2" s="52"/>
      <c r="GXB2" s="52"/>
      <c r="GXC2" s="52"/>
      <c r="GXD2" s="52"/>
      <c r="GXE2" s="52"/>
      <c r="GXF2" s="52"/>
      <c r="GXG2" s="52"/>
      <c r="GXH2" s="52"/>
      <c r="GXI2" s="52"/>
      <c r="GXJ2" s="52"/>
      <c r="GXK2" s="52"/>
      <c r="GXL2" s="52"/>
      <c r="GXM2" s="52"/>
      <c r="GXN2" s="52"/>
      <c r="GXO2" s="52"/>
      <c r="GXP2" s="52"/>
      <c r="GXQ2" s="52"/>
      <c r="GXR2" s="52"/>
      <c r="GXS2" s="52"/>
      <c r="GXT2" s="52"/>
      <c r="GXU2" s="52"/>
      <c r="GXV2" s="52"/>
      <c r="GXW2" s="52"/>
      <c r="GXX2" s="52"/>
      <c r="GXY2" s="52"/>
      <c r="GXZ2" s="52"/>
      <c r="GYA2" s="52"/>
      <c r="GYB2" s="52"/>
      <c r="GYC2" s="52"/>
      <c r="GYD2" s="52"/>
      <c r="GYE2" s="52"/>
      <c r="GYF2" s="52"/>
      <c r="GYG2" s="52"/>
      <c r="GYH2" s="52"/>
      <c r="GYI2" s="52"/>
      <c r="GYJ2" s="52"/>
      <c r="GYK2" s="52"/>
      <c r="GYL2" s="52"/>
      <c r="GYM2" s="52"/>
      <c r="GYN2" s="52"/>
      <c r="GYO2" s="52"/>
      <c r="GYP2" s="52"/>
      <c r="GYQ2" s="52"/>
      <c r="GYR2" s="52"/>
      <c r="GYS2" s="52"/>
      <c r="GYT2" s="52"/>
      <c r="GYU2" s="52"/>
      <c r="GYV2" s="52"/>
      <c r="GYW2" s="52"/>
      <c r="GYX2" s="52"/>
      <c r="GYY2" s="52"/>
      <c r="GYZ2" s="52"/>
      <c r="GZA2" s="52"/>
      <c r="GZB2" s="52"/>
      <c r="GZC2" s="52"/>
      <c r="GZD2" s="52"/>
      <c r="GZE2" s="52"/>
      <c r="GZF2" s="52"/>
      <c r="GZG2" s="52"/>
      <c r="GZH2" s="52"/>
      <c r="GZI2" s="52"/>
      <c r="GZJ2" s="52"/>
      <c r="GZK2" s="52"/>
      <c r="GZL2" s="52"/>
      <c r="GZM2" s="52"/>
      <c r="GZN2" s="52"/>
      <c r="GZO2" s="52"/>
      <c r="GZP2" s="52"/>
      <c r="GZQ2" s="52"/>
      <c r="GZR2" s="52"/>
      <c r="GZS2" s="52"/>
      <c r="GZT2" s="52"/>
      <c r="GZU2" s="52"/>
      <c r="GZV2" s="52"/>
      <c r="GZW2" s="52"/>
      <c r="GZX2" s="52"/>
      <c r="GZY2" s="52"/>
      <c r="GZZ2" s="52"/>
      <c r="HAA2" s="52"/>
      <c r="HAB2" s="52"/>
      <c r="HAC2" s="52"/>
      <c r="HAD2" s="52"/>
      <c r="HAE2" s="52"/>
      <c r="HAF2" s="52"/>
      <c r="HAG2" s="52"/>
      <c r="HAH2" s="52"/>
      <c r="HAI2" s="52"/>
      <c r="HAJ2" s="52"/>
      <c r="HAK2" s="52"/>
      <c r="HAL2" s="52"/>
      <c r="HAM2" s="52"/>
      <c r="HAN2" s="52"/>
      <c r="HAO2" s="52"/>
      <c r="HAP2" s="52"/>
      <c r="HAQ2" s="52"/>
      <c r="HAR2" s="52"/>
      <c r="HAS2" s="52"/>
      <c r="HAT2" s="52"/>
      <c r="HAU2" s="52"/>
      <c r="HAV2" s="52"/>
      <c r="HAW2" s="52"/>
      <c r="HAX2" s="52"/>
      <c r="HAY2" s="52"/>
      <c r="HAZ2" s="52"/>
      <c r="HBA2" s="52"/>
      <c r="HBB2" s="52"/>
      <c r="HBC2" s="52"/>
      <c r="HBD2" s="52"/>
      <c r="HBE2" s="52"/>
      <c r="HBF2" s="52"/>
      <c r="HBG2" s="52"/>
      <c r="HBH2" s="52"/>
      <c r="HBI2" s="52"/>
      <c r="HBJ2" s="52"/>
      <c r="HBK2" s="52"/>
      <c r="HBL2" s="52"/>
      <c r="HBM2" s="52"/>
      <c r="HBN2" s="52"/>
      <c r="HBO2" s="52"/>
      <c r="HBP2" s="52"/>
      <c r="HBQ2" s="52"/>
      <c r="HBR2" s="52"/>
      <c r="HBS2" s="52"/>
      <c r="HBT2" s="52"/>
      <c r="HBU2" s="52"/>
      <c r="HBV2" s="52"/>
      <c r="HBW2" s="52"/>
      <c r="HBX2" s="52"/>
      <c r="HBY2" s="52"/>
      <c r="HBZ2" s="52"/>
      <c r="HCA2" s="52"/>
      <c r="HCB2" s="52"/>
      <c r="HCC2" s="52"/>
      <c r="HCD2" s="52"/>
      <c r="HCE2" s="52"/>
      <c r="HCF2" s="52"/>
      <c r="HCG2" s="52"/>
      <c r="HCH2" s="52"/>
      <c r="HCI2" s="52"/>
      <c r="HCJ2" s="52"/>
      <c r="HCK2" s="52"/>
      <c r="HCL2" s="52"/>
      <c r="HCM2" s="52"/>
      <c r="HCN2" s="52"/>
      <c r="HCO2" s="52"/>
      <c r="HCP2" s="52"/>
      <c r="HCQ2" s="52"/>
      <c r="HCR2" s="52"/>
      <c r="HCS2" s="52"/>
      <c r="HCT2" s="52"/>
      <c r="HCU2" s="52"/>
      <c r="HCV2" s="52"/>
      <c r="HCW2" s="52"/>
      <c r="HCX2" s="52"/>
      <c r="HCY2" s="52"/>
      <c r="HCZ2" s="52"/>
      <c r="HDA2" s="52"/>
      <c r="HDB2" s="52"/>
      <c r="HDC2" s="52"/>
      <c r="HDD2" s="52"/>
      <c r="HDE2" s="52"/>
      <c r="HDF2" s="52"/>
      <c r="HDG2" s="52"/>
      <c r="HDH2" s="52"/>
      <c r="HDI2" s="52"/>
      <c r="HDJ2" s="52"/>
      <c r="HDK2" s="52"/>
      <c r="HDL2" s="52"/>
      <c r="HDM2" s="52"/>
      <c r="HDN2" s="52"/>
      <c r="HDO2" s="52"/>
      <c r="HDP2" s="52"/>
      <c r="HDQ2" s="52"/>
      <c r="HDR2" s="52"/>
      <c r="HDS2" s="52"/>
      <c r="HDT2" s="52"/>
      <c r="HDU2" s="52"/>
      <c r="HDV2" s="52"/>
      <c r="HDW2" s="52"/>
      <c r="HDX2" s="52"/>
      <c r="HDY2" s="52"/>
      <c r="HDZ2" s="52"/>
      <c r="HEA2" s="52"/>
      <c r="HEB2" s="52"/>
      <c r="HEC2" s="52"/>
      <c r="HED2" s="52"/>
      <c r="HEE2" s="52"/>
      <c r="HEF2" s="52"/>
      <c r="HEG2" s="52"/>
      <c r="HEH2" s="52"/>
      <c r="HEI2" s="52"/>
      <c r="HEJ2" s="52"/>
      <c r="HEK2" s="52"/>
      <c r="HEL2" s="52"/>
      <c r="HEM2" s="52"/>
      <c r="HEN2" s="52"/>
      <c r="HEO2" s="52"/>
      <c r="HEP2" s="52"/>
      <c r="HEQ2" s="52"/>
      <c r="HER2" s="52"/>
      <c r="HES2" s="52"/>
      <c r="HET2" s="52"/>
      <c r="HEU2" s="52"/>
      <c r="HEV2" s="52"/>
      <c r="HEW2" s="52"/>
      <c r="HEX2" s="52"/>
      <c r="HEY2" s="52"/>
      <c r="HEZ2" s="52"/>
      <c r="HFA2" s="52"/>
      <c r="HFB2" s="52"/>
      <c r="HFC2" s="52"/>
      <c r="HFD2" s="52"/>
      <c r="HFE2" s="52"/>
      <c r="HFF2" s="52"/>
      <c r="HFG2" s="52"/>
      <c r="HFH2" s="52"/>
      <c r="HFI2" s="52"/>
      <c r="HFJ2" s="52"/>
      <c r="HFK2" s="52"/>
      <c r="HFL2" s="52"/>
      <c r="HFM2" s="52"/>
      <c r="HFN2" s="52"/>
      <c r="HFO2" s="52"/>
      <c r="HFP2" s="52"/>
      <c r="HFQ2" s="52"/>
      <c r="HFR2" s="52"/>
      <c r="HFS2" s="52"/>
      <c r="HFT2" s="52"/>
      <c r="HFU2" s="52"/>
      <c r="HFV2" s="52"/>
      <c r="HFW2" s="52"/>
      <c r="HFX2" s="52"/>
      <c r="HFY2" s="52"/>
      <c r="HFZ2" s="52"/>
      <c r="HGA2" s="52"/>
      <c r="HGB2" s="52"/>
      <c r="HGC2" s="52"/>
      <c r="HGD2" s="52"/>
      <c r="HGE2" s="52"/>
      <c r="HGF2" s="52"/>
      <c r="HGG2" s="52"/>
      <c r="HGH2" s="52"/>
      <c r="HGI2" s="52"/>
      <c r="HGJ2" s="52"/>
      <c r="HGK2" s="52"/>
      <c r="HGL2" s="52"/>
      <c r="HGM2" s="52"/>
      <c r="HGN2" s="52"/>
      <c r="HGO2" s="52"/>
      <c r="HGP2" s="52"/>
      <c r="HGQ2" s="52"/>
      <c r="HGR2" s="52"/>
      <c r="HGS2" s="52"/>
      <c r="HGT2" s="52"/>
      <c r="HGU2" s="52"/>
      <c r="HGV2" s="52"/>
      <c r="HGW2" s="52"/>
      <c r="HGX2" s="52"/>
      <c r="HGY2" s="52"/>
      <c r="HGZ2" s="52"/>
      <c r="HHA2" s="52"/>
      <c r="HHB2" s="52"/>
      <c r="HHC2" s="52"/>
      <c r="HHD2" s="52"/>
      <c r="HHE2" s="52"/>
      <c r="HHF2" s="52"/>
      <c r="HHG2" s="52"/>
      <c r="HHH2" s="52"/>
      <c r="HHI2" s="52"/>
      <c r="HHJ2" s="52"/>
      <c r="HHK2" s="52"/>
      <c r="HHL2" s="52"/>
      <c r="HHM2" s="52"/>
      <c r="HHN2" s="52"/>
      <c r="HHO2" s="52"/>
      <c r="HHP2" s="52"/>
      <c r="HHQ2" s="52"/>
      <c r="HHR2" s="52"/>
      <c r="HHS2" s="52"/>
      <c r="HHT2" s="52"/>
      <c r="HHU2" s="52"/>
      <c r="HHV2" s="52"/>
      <c r="HHW2" s="52"/>
      <c r="HHX2" s="52"/>
      <c r="HHY2" s="52"/>
      <c r="HHZ2" s="52"/>
      <c r="HIA2" s="52"/>
      <c r="HIB2" s="52"/>
      <c r="HIC2" s="52"/>
      <c r="HID2" s="52"/>
      <c r="HIE2" s="52"/>
      <c r="HIF2" s="52"/>
      <c r="HIG2" s="52"/>
      <c r="HIH2" s="52"/>
      <c r="HII2" s="52"/>
      <c r="HIJ2" s="52"/>
      <c r="HIK2" s="52"/>
      <c r="HIL2" s="52"/>
      <c r="HIM2" s="52"/>
      <c r="HIN2" s="52"/>
      <c r="HIO2" s="52"/>
      <c r="HIP2" s="52"/>
      <c r="HIQ2" s="52"/>
      <c r="HIR2" s="52"/>
      <c r="HIS2" s="52"/>
      <c r="HIT2" s="52"/>
      <c r="HIU2" s="52"/>
      <c r="HIV2" s="52"/>
      <c r="HIW2" s="52"/>
      <c r="HIX2" s="52"/>
      <c r="HIY2" s="52"/>
      <c r="HIZ2" s="52"/>
      <c r="HJA2" s="52"/>
      <c r="HJB2" s="52"/>
      <c r="HJC2" s="52"/>
      <c r="HJD2" s="52"/>
      <c r="HJE2" s="52"/>
      <c r="HJF2" s="52"/>
      <c r="HJG2" s="52"/>
      <c r="HJH2" s="52"/>
      <c r="HJI2" s="52"/>
      <c r="HJJ2" s="52"/>
      <c r="HJK2" s="52"/>
      <c r="HJL2" s="52"/>
      <c r="HJM2" s="52"/>
      <c r="HJN2" s="52"/>
      <c r="HJO2" s="52"/>
      <c r="HJP2" s="52"/>
      <c r="HJQ2" s="52"/>
      <c r="HJR2" s="52"/>
      <c r="HJS2" s="52"/>
      <c r="HJT2" s="52"/>
      <c r="HJU2" s="52"/>
      <c r="HJV2" s="52"/>
      <c r="HJW2" s="52"/>
      <c r="HJX2" s="52"/>
      <c r="HJY2" s="52"/>
      <c r="HJZ2" s="52"/>
      <c r="HKA2" s="52"/>
      <c r="HKB2" s="52"/>
      <c r="HKC2" s="52"/>
      <c r="HKD2" s="52"/>
      <c r="HKE2" s="52"/>
      <c r="HKF2" s="52"/>
      <c r="HKG2" s="52"/>
      <c r="HKH2" s="52"/>
      <c r="HKI2" s="52"/>
      <c r="HKJ2" s="52"/>
      <c r="HKK2" s="52"/>
      <c r="HKL2" s="52"/>
      <c r="HKM2" s="52"/>
      <c r="HKN2" s="52"/>
      <c r="HKO2" s="52"/>
      <c r="HKP2" s="52"/>
      <c r="HKQ2" s="52"/>
      <c r="HKR2" s="52"/>
      <c r="HKS2" s="52"/>
      <c r="HKT2" s="52"/>
      <c r="HKU2" s="52"/>
      <c r="HKV2" s="52"/>
      <c r="HKW2" s="52"/>
      <c r="HKX2" s="52"/>
      <c r="HKY2" s="52"/>
      <c r="HKZ2" s="52"/>
      <c r="HLA2" s="52"/>
      <c r="HLB2" s="52"/>
      <c r="HLC2" s="52"/>
      <c r="HLD2" s="52"/>
      <c r="HLE2" s="52"/>
      <c r="HLF2" s="52"/>
      <c r="HLG2" s="52"/>
      <c r="HLH2" s="52"/>
      <c r="HLI2" s="52"/>
      <c r="HLJ2" s="52"/>
      <c r="HLK2" s="52"/>
      <c r="HLL2" s="52"/>
      <c r="HLM2" s="52"/>
      <c r="HLN2" s="52"/>
      <c r="HLO2" s="52"/>
      <c r="HLP2" s="52"/>
      <c r="HLQ2" s="52"/>
      <c r="HLR2" s="52"/>
      <c r="HLS2" s="52"/>
      <c r="HLT2" s="52"/>
      <c r="HLU2" s="52"/>
      <c r="HLV2" s="52"/>
      <c r="HLW2" s="52"/>
      <c r="HLX2" s="52"/>
      <c r="HLY2" s="52"/>
      <c r="HLZ2" s="52"/>
      <c r="HMA2" s="52"/>
      <c r="HMB2" s="52"/>
      <c r="HMC2" s="52"/>
      <c r="HMD2" s="52"/>
      <c r="HME2" s="52"/>
      <c r="HMF2" s="52"/>
      <c r="HMG2" s="52"/>
      <c r="HMH2" s="52"/>
      <c r="HMI2" s="52"/>
      <c r="HMJ2" s="52"/>
      <c r="HMK2" s="52"/>
      <c r="HML2" s="52"/>
      <c r="HMM2" s="52"/>
      <c r="HMN2" s="52"/>
      <c r="HMO2" s="52"/>
      <c r="HMP2" s="52"/>
      <c r="HMQ2" s="52"/>
      <c r="HMR2" s="52"/>
      <c r="HMS2" s="52"/>
      <c r="HMT2" s="52"/>
      <c r="HMU2" s="52"/>
      <c r="HMV2" s="52"/>
      <c r="HMW2" s="52"/>
      <c r="HMX2" s="52"/>
      <c r="HMY2" s="52"/>
      <c r="HMZ2" s="52"/>
      <c r="HNA2" s="52"/>
      <c r="HNB2" s="52"/>
      <c r="HNC2" s="52"/>
      <c r="HND2" s="52"/>
      <c r="HNE2" s="52"/>
      <c r="HNF2" s="52"/>
      <c r="HNG2" s="52"/>
      <c r="HNH2" s="52"/>
      <c r="HNI2" s="52"/>
      <c r="HNJ2" s="52"/>
      <c r="HNK2" s="52"/>
      <c r="HNL2" s="52"/>
      <c r="HNM2" s="52"/>
      <c r="HNN2" s="52"/>
      <c r="HNO2" s="52"/>
      <c r="HNP2" s="52"/>
      <c r="HNQ2" s="52"/>
      <c r="HNR2" s="52"/>
      <c r="HNS2" s="52"/>
      <c r="HNT2" s="52"/>
      <c r="HNU2" s="52"/>
      <c r="HNV2" s="52"/>
      <c r="HNW2" s="52"/>
      <c r="HNX2" s="52"/>
      <c r="HNY2" s="52"/>
      <c r="HNZ2" s="52"/>
      <c r="HOA2" s="52"/>
      <c r="HOB2" s="52"/>
      <c r="HOC2" s="52"/>
      <c r="HOD2" s="52"/>
      <c r="HOE2" s="52"/>
      <c r="HOF2" s="52"/>
      <c r="HOG2" s="52"/>
      <c r="HOH2" s="52"/>
      <c r="HOI2" s="52"/>
      <c r="HOJ2" s="52"/>
      <c r="HOK2" s="52"/>
      <c r="HOL2" s="52"/>
      <c r="HOM2" s="52"/>
      <c r="HON2" s="52"/>
      <c r="HOO2" s="52"/>
      <c r="HOP2" s="52"/>
      <c r="HOQ2" s="52"/>
      <c r="HOR2" s="52"/>
      <c r="HOS2" s="52"/>
      <c r="HOT2" s="52"/>
      <c r="HOU2" s="52"/>
      <c r="HOV2" s="52"/>
      <c r="HOW2" s="52"/>
      <c r="HOX2" s="52"/>
      <c r="HOY2" s="52"/>
      <c r="HOZ2" s="52"/>
      <c r="HPA2" s="52"/>
      <c r="HPB2" s="52"/>
      <c r="HPC2" s="52"/>
      <c r="HPD2" s="52"/>
      <c r="HPE2" s="52"/>
      <c r="HPF2" s="52"/>
      <c r="HPG2" s="52"/>
      <c r="HPH2" s="52"/>
      <c r="HPI2" s="52"/>
      <c r="HPJ2" s="52"/>
      <c r="HPK2" s="52"/>
      <c r="HPL2" s="52"/>
      <c r="HPM2" s="52"/>
      <c r="HPN2" s="52"/>
      <c r="HPO2" s="52"/>
      <c r="HPP2" s="52"/>
      <c r="HPQ2" s="52"/>
      <c r="HPR2" s="52"/>
      <c r="HPS2" s="52"/>
      <c r="HPT2" s="52"/>
      <c r="HPU2" s="52"/>
      <c r="HPV2" s="52"/>
      <c r="HPW2" s="52"/>
      <c r="HPX2" s="52"/>
      <c r="HPY2" s="52"/>
      <c r="HPZ2" s="52"/>
      <c r="HQA2" s="52"/>
      <c r="HQB2" s="52"/>
      <c r="HQC2" s="52"/>
      <c r="HQD2" s="52"/>
      <c r="HQE2" s="52"/>
      <c r="HQF2" s="52"/>
      <c r="HQG2" s="52"/>
      <c r="HQH2" s="52"/>
      <c r="HQI2" s="52"/>
      <c r="HQJ2" s="52"/>
      <c r="HQK2" s="52"/>
      <c r="HQL2" s="52"/>
      <c r="HQM2" s="52"/>
      <c r="HQN2" s="52"/>
      <c r="HQO2" s="52"/>
      <c r="HQP2" s="52"/>
      <c r="HQQ2" s="52"/>
      <c r="HQR2" s="52"/>
      <c r="HQS2" s="52"/>
      <c r="HQT2" s="52"/>
      <c r="HQU2" s="52"/>
      <c r="HQV2" s="52"/>
      <c r="HQW2" s="52"/>
      <c r="HQX2" s="52"/>
      <c r="HQY2" s="52"/>
      <c r="HQZ2" s="52"/>
      <c r="HRA2" s="52"/>
      <c r="HRB2" s="52"/>
      <c r="HRC2" s="52"/>
      <c r="HRD2" s="52"/>
      <c r="HRE2" s="52"/>
      <c r="HRF2" s="52"/>
      <c r="HRG2" s="52"/>
      <c r="HRH2" s="52"/>
      <c r="HRI2" s="52"/>
      <c r="HRJ2" s="52"/>
      <c r="HRK2" s="52"/>
      <c r="HRL2" s="52"/>
      <c r="HRM2" s="52"/>
      <c r="HRN2" s="52"/>
      <c r="HRO2" s="52"/>
      <c r="HRP2" s="52"/>
      <c r="HRQ2" s="52"/>
      <c r="HRR2" s="52"/>
      <c r="HRS2" s="52"/>
      <c r="HRT2" s="52"/>
      <c r="HRU2" s="52"/>
      <c r="HRV2" s="52"/>
      <c r="HRW2" s="52"/>
      <c r="HRX2" s="52"/>
      <c r="HRY2" s="52"/>
      <c r="HRZ2" s="52"/>
      <c r="HSA2" s="52"/>
      <c r="HSB2" s="52"/>
      <c r="HSC2" s="52"/>
      <c r="HSD2" s="52"/>
      <c r="HSE2" s="52"/>
      <c r="HSF2" s="52"/>
      <c r="HSG2" s="52"/>
      <c r="HSH2" s="52"/>
      <c r="HSI2" s="52"/>
      <c r="HSJ2" s="52"/>
      <c r="HSK2" s="52"/>
      <c r="HSL2" s="52"/>
      <c r="HSM2" s="52"/>
      <c r="HSN2" s="52"/>
      <c r="HSO2" s="52"/>
      <c r="HSP2" s="52"/>
      <c r="HSQ2" s="52"/>
      <c r="HSR2" s="52"/>
      <c r="HSS2" s="52"/>
      <c r="HST2" s="52"/>
      <c r="HSU2" s="52"/>
      <c r="HSV2" s="52"/>
      <c r="HSW2" s="52"/>
      <c r="HSX2" s="52"/>
      <c r="HSY2" s="52"/>
      <c r="HSZ2" s="52"/>
      <c r="HTA2" s="52"/>
      <c r="HTB2" s="52"/>
      <c r="HTC2" s="52"/>
      <c r="HTD2" s="52"/>
      <c r="HTE2" s="52"/>
      <c r="HTF2" s="52"/>
      <c r="HTG2" s="52"/>
      <c r="HTH2" s="52"/>
      <c r="HTI2" s="52"/>
      <c r="HTJ2" s="52"/>
      <c r="HTK2" s="52"/>
      <c r="HTL2" s="52"/>
      <c r="HTM2" s="52"/>
      <c r="HTN2" s="52"/>
      <c r="HTO2" s="52"/>
      <c r="HTP2" s="52"/>
      <c r="HTQ2" s="52"/>
      <c r="HTR2" s="52"/>
      <c r="HTS2" s="52"/>
      <c r="HTT2" s="52"/>
      <c r="HTU2" s="52"/>
      <c r="HTV2" s="52"/>
      <c r="HTW2" s="52"/>
      <c r="HTX2" s="52"/>
      <c r="HTY2" s="52"/>
      <c r="HTZ2" s="52"/>
      <c r="HUA2" s="52"/>
      <c r="HUB2" s="52"/>
      <c r="HUC2" s="52"/>
      <c r="HUD2" s="52"/>
      <c r="HUE2" s="52"/>
      <c r="HUF2" s="52"/>
      <c r="HUG2" s="52"/>
      <c r="HUH2" s="52"/>
      <c r="HUI2" s="52"/>
      <c r="HUJ2" s="52"/>
      <c r="HUK2" s="52"/>
      <c r="HUL2" s="52"/>
      <c r="HUM2" s="52"/>
      <c r="HUN2" s="52"/>
      <c r="HUO2" s="52"/>
      <c r="HUP2" s="52"/>
      <c r="HUQ2" s="52"/>
      <c r="HUR2" s="52"/>
      <c r="HUS2" s="52"/>
      <c r="HUT2" s="52"/>
      <c r="HUU2" s="52"/>
      <c r="HUV2" s="52"/>
      <c r="HUW2" s="52"/>
      <c r="HUX2" s="52"/>
      <c r="HUY2" s="52"/>
      <c r="HUZ2" s="52"/>
      <c r="HVA2" s="52"/>
      <c r="HVB2" s="52"/>
      <c r="HVC2" s="52"/>
      <c r="HVD2" s="52"/>
      <c r="HVE2" s="52"/>
      <c r="HVF2" s="52"/>
      <c r="HVG2" s="52"/>
      <c r="HVH2" s="52"/>
      <c r="HVI2" s="52"/>
      <c r="HVJ2" s="52"/>
      <c r="HVK2" s="52"/>
      <c r="HVL2" s="52"/>
      <c r="HVM2" s="52"/>
      <c r="HVN2" s="52"/>
      <c r="HVO2" s="52"/>
      <c r="HVP2" s="52"/>
      <c r="HVQ2" s="52"/>
      <c r="HVR2" s="52"/>
      <c r="HVS2" s="52"/>
      <c r="HVT2" s="52"/>
      <c r="HVU2" s="52"/>
      <c r="HVV2" s="52"/>
      <c r="HVW2" s="52"/>
      <c r="HVX2" s="52"/>
      <c r="HVY2" s="52"/>
      <c r="HVZ2" s="52"/>
      <c r="HWA2" s="52"/>
      <c r="HWB2" s="52"/>
      <c r="HWC2" s="52"/>
      <c r="HWD2" s="52"/>
      <c r="HWE2" s="52"/>
      <c r="HWF2" s="52"/>
      <c r="HWG2" s="52"/>
      <c r="HWH2" s="52"/>
      <c r="HWI2" s="52"/>
      <c r="HWJ2" s="52"/>
      <c r="HWK2" s="52"/>
      <c r="HWL2" s="52"/>
      <c r="HWM2" s="52"/>
      <c r="HWN2" s="52"/>
      <c r="HWO2" s="52"/>
      <c r="HWP2" s="52"/>
      <c r="HWQ2" s="52"/>
      <c r="HWR2" s="52"/>
      <c r="HWS2" s="52"/>
      <c r="HWT2" s="52"/>
      <c r="HWU2" s="52"/>
      <c r="HWV2" s="52"/>
      <c r="HWW2" s="52"/>
      <c r="HWX2" s="52"/>
      <c r="HWY2" s="52"/>
      <c r="HWZ2" s="52"/>
      <c r="HXA2" s="52"/>
      <c r="HXB2" s="52"/>
      <c r="HXC2" s="52"/>
      <c r="HXD2" s="52"/>
      <c r="HXE2" s="52"/>
      <c r="HXF2" s="52"/>
      <c r="HXG2" s="52"/>
      <c r="HXH2" s="52"/>
      <c r="HXI2" s="52"/>
      <c r="HXJ2" s="52"/>
      <c r="HXK2" s="52"/>
      <c r="HXL2" s="52"/>
      <c r="HXM2" s="52"/>
      <c r="HXN2" s="52"/>
      <c r="HXO2" s="52"/>
      <c r="HXP2" s="52"/>
      <c r="HXQ2" s="52"/>
      <c r="HXR2" s="52"/>
      <c r="HXS2" s="52"/>
      <c r="HXT2" s="52"/>
      <c r="HXU2" s="52"/>
      <c r="HXV2" s="52"/>
      <c r="HXW2" s="52"/>
      <c r="HXX2" s="52"/>
      <c r="HXY2" s="52"/>
      <c r="HXZ2" s="52"/>
      <c r="HYA2" s="52"/>
      <c r="HYB2" s="52"/>
      <c r="HYC2" s="52"/>
      <c r="HYD2" s="52"/>
      <c r="HYE2" s="52"/>
      <c r="HYF2" s="52"/>
      <c r="HYG2" s="52"/>
      <c r="HYH2" s="52"/>
      <c r="HYI2" s="52"/>
      <c r="HYJ2" s="52"/>
      <c r="HYK2" s="52"/>
      <c r="HYL2" s="52"/>
      <c r="HYM2" s="52"/>
      <c r="HYN2" s="52"/>
      <c r="HYO2" s="52"/>
      <c r="HYP2" s="52"/>
      <c r="HYQ2" s="52"/>
      <c r="HYR2" s="52"/>
      <c r="HYS2" s="52"/>
      <c r="HYT2" s="52"/>
      <c r="HYU2" s="52"/>
      <c r="HYV2" s="52"/>
      <c r="HYW2" s="52"/>
      <c r="HYX2" s="52"/>
      <c r="HYY2" s="52"/>
      <c r="HYZ2" s="52"/>
      <c r="HZA2" s="52"/>
      <c r="HZB2" s="52"/>
      <c r="HZC2" s="52"/>
      <c r="HZD2" s="52"/>
      <c r="HZE2" s="52"/>
      <c r="HZF2" s="52"/>
      <c r="HZG2" s="52"/>
      <c r="HZH2" s="52"/>
      <c r="HZI2" s="52"/>
      <c r="HZJ2" s="52"/>
      <c r="HZK2" s="52"/>
      <c r="HZL2" s="52"/>
      <c r="HZM2" s="52"/>
      <c r="HZN2" s="52"/>
      <c r="HZO2" s="52"/>
      <c r="HZP2" s="52"/>
      <c r="HZQ2" s="52"/>
      <c r="HZR2" s="52"/>
      <c r="HZS2" s="52"/>
      <c r="HZT2" s="52"/>
      <c r="HZU2" s="52"/>
      <c r="HZV2" s="52"/>
      <c r="HZW2" s="52"/>
      <c r="HZX2" s="52"/>
      <c r="HZY2" s="52"/>
      <c r="HZZ2" s="52"/>
      <c r="IAA2" s="52"/>
      <c r="IAB2" s="52"/>
      <c r="IAC2" s="52"/>
      <c r="IAD2" s="52"/>
      <c r="IAE2" s="52"/>
      <c r="IAF2" s="52"/>
      <c r="IAG2" s="52"/>
      <c r="IAH2" s="52"/>
      <c r="IAI2" s="52"/>
      <c r="IAJ2" s="52"/>
      <c r="IAK2" s="52"/>
      <c r="IAL2" s="52"/>
      <c r="IAM2" s="52"/>
      <c r="IAN2" s="52"/>
      <c r="IAO2" s="52"/>
      <c r="IAP2" s="52"/>
      <c r="IAQ2" s="52"/>
      <c r="IAR2" s="52"/>
      <c r="IAS2" s="52"/>
      <c r="IAT2" s="52"/>
      <c r="IAU2" s="52"/>
      <c r="IAV2" s="52"/>
      <c r="IAW2" s="52"/>
      <c r="IAX2" s="52"/>
      <c r="IAY2" s="52"/>
      <c r="IAZ2" s="52"/>
      <c r="IBA2" s="52"/>
      <c r="IBB2" s="52"/>
      <c r="IBC2" s="52"/>
      <c r="IBD2" s="52"/>
      <c r="IBE2" s="52"/>
      <c r="IBF2" s="52"/>
      <c r="IBG2" s="52"/>
      <c r="IBH2" s="52"/>
      <c r="IBI2" s="52"/>
      <c r="IBJ2" s="52"/>
      <c r="IBK2" s="52"/>
      <c r="IBL2" s="52"/>
      <c r="IBM2" s="52"/>
      <c r="IBN2" s="52"/>
      <c r="IBO2" s="52"/>
      <c r="IBP2" s="52"/>
      <c r="IBQ2" s="52"/>
      <c r="IBR2" s="52"/>
      <c r="IBS2" s="52"/>
      <c r="IBT2" s="52"/>
      <c r="IBU2" s="52"/>
      <c r="IBV2" s="52"/>
      <c r="IBW2" s="52"/>
      <c r="IBX2" s="52"/>
      <c r="IBY2" s="52"/>
      <c r="IBZ2" s="52"/>
      <c r="ICA2" s="52"/>
      <c r="ICB2" s="52"/>
      <c r="ICC2" s="52"/>
      <c r="ICD2" s="52"/>
      <c r="ICE2" s="52"/>
      <c r="ICF2" s="52"/>
      <c r="ICG2" s="52"/>
      <c r="ICH2" s="52"/>
      <c r="ICI2" s="52"/>
      <c r="ICJ2" s="52"/>
      <c r="ICK2" s="52"/>
      <c r="ICL2" s="52"/>
      <c r="ICM2" s="52"/>
      <c r="ICN2" s="52"/>
      <c r="ICO2" s="52"/>
      <c r="ICP2" s="52"/>
      <c r="ICQ2" s="52"/>
      <c r="ICR2" s="52"/>
      <c r="ICS2" s="52"/>
      <c r="ICT2" s="52"/>
      <c r="ICU2" s="52"/>
      <c r="ICV2" s="52"/>
      <c r="ICW2" s="52"/>
      <c r="ICX2" s="52"/>
      <c r="ICY2" s="52"/>
      <c r="ICZ2" s="52"/>
      <c r="IDA2" s="52"/>
      <c r="IDB2" s="52"/>
      <c r="IDC2" s="52"/>
      <c r="IDD2" s="52"/>
      <c r="IDE2" s="52"/>
      <c r="IDF2" s="52"/>
      <c r="IDG2" s="52"/>
      <c r="IDH2" s="52"/>
      <c r="IDI2" s="52"/>
      <c r="IDJ2" s="52"/>
      <c r="IDK2" s="52"/>
      <c r="IDL2" s="52"/>
      <c r="IDM2" s="52"/>
      <c r="IDN2" s="52"/>
      <c r="IDO2" s="52"/>
      <c r="IDP2" s="52"/>
      <c r="IDQ2" s="52"/>
      <c r="IDR2" s="52"/>
      <c r="IDS2" s="52"/>
      <c r="IDT2" s="52"/>
      <c r="IDU2" s="52"/>
      <c r="IDV2" s="52"/>
      <c r="IDW2" s="52"/>
      <c r="IDX2" s="52"/>
      <c r="IDY2" s="52"/>
      <c r="IDZ2" s="52"/>
      <c r="IEA2" s="52"/>
      <c r="IEB2" s="52"/>
      <c r="IEC2" s="52"/>
      <c r="IED2" s="52"/>
      <c r="IEE2" s="52"/>
      <c r="IEF2" s="52"/>
      <c r="IEG2" s="52"/>
      <c r="IEH2" s="52"/>
      <c r="IEI2" s="52"/>
      <c r="IEJ2" s="52"/>
      <c r="IEK2" s="52"/>
      <c r="IEL2" s="52"/>
      <c r="IEM2" s="52"/>
      <c r="IEN2" s="52"/>
      <c r="IEO2" s="52"/>
      <c r="IEP2" s="52"/>
      <c r="IEQ2" s="52"/>
      <c r="IER2" s="52"/>
      <c r="IES2" s="52"/>
      <c r="IET2" s="52"/>
      <c r="IEU2" s="52"/>
      <c r="IEV2" s="52"/>
      <c r="IEW2" s="52"/>
      <c r="IEX2" s="52"/>
      <c r="IEY2" s="52"/>
      <c r="IEZ2" s="52"/>
      <c r="IFA2" s="52"/>
      <c r="IFB2" s="52"/>
      <c r="IFC2" s="52"/>
      <c r="IFD2" s="52"/>
      <c r="IFE2" s="52"/>
      <c r="IFF2" s="52"/>
      <c r="IFG2" s="52"/>
      <c r="IFH2" s="52"/>
      <c r="IFI2" s="52"/>
      <c r="IFJ2" s="52"/>
      <c r="IFK2" s="52"/>
      <c r="IFL2" s="52"/>
      <c r="IFM2" s="52"/>
      <c r="IFN2" s="52"/>
      <c r="IFO2" s="52"/>
      <c r="IFP2" s="52"/>
      <c r="IFQ2" s="52"/>
      <c r="IFR2" s="52"/>
      <c r="IFS2" s="52"/>
      <c r="IFT2" s="52"/>
      <c r="IFU2" s="52"/>
      <c r="IFV2" s="52"/>
      <c r="IFW2" s="52"/>
      <c r="IFX2" s="52"/>
      <c r="IFY2" s="52"/>
      <c r="IFZ2" s="52"/>
      <c r="IGA2" s="52"/>
      <c r="IGB2" s="52"/>
      <c r="IGC2" s="52"/>
      <c r="IGD2" s="52"/>
      <c r="IGE2" s="52"/>
      <c r="IGF2" s="52"/>
      <c r="IGG2" s="52"/>
      <c r="IGH2" s="52"/>
      <c r="IGI2" s="52"/>
      <c r="IGJ2" s="52"/>
      <c r="IGK2" s="52"/>
      <c r="IGL2" s="52"/>
      <c r="IGM2" s="52"/>
      <c r="IGN2" s="52"/>
      <c r="IGO2" s="52"/>
      <c r="IGP2" s="52"/>
      <c r="IGQ2" s="52"/>
      <c r="IGR2" s="52"/>
      <c r="IGS2" s="52"/>
      <c r="IGT2" s="52"/>
      <c r="IGU2" s="52"/>
      <c r="IGV2" s="52"/>
      <c r="IGW2" s="52"/>
      <c r="IGX2" s="52"/>
      <c r="IGY2" s="52"/>
      <c r="IGZ2" s="52"/>
      <c r="IHA2" s="52"/>
      <c r="IHB2" s="52"/>
      <c r="IHC2" s="52"/>
      <c r="IHD2" s="52"/>
      <c r="IHE2" s="52"/>
      <c r="IHF2" s="52"/>
      <c r="IHG2" s="52"/>
      <c r="IHH2" s="52"/>
      <c r="IHI2" s="52"/>
      <c r="IHJ2" s="52"/>
      <c r="IHK2" s="52"/>
      <c r="IHL2" s="52"/>
      <c r="IHM2" s="52"/>
      <c r="IHN2" s="52"/>
      <c r="IHO2" s="52"/>
      <c r="IHP2" s="52"/>
      <c r="IHQ2" s="52"/>
      <c r="IHR2" s="52"/>
      <c r="IHS2" s="52"/>
      <c r="IHT2" s="52"/>
      <c r="IHU2" s="52"/>
      <c r="IHV2" s="52"/>
      <c r="IHW2" s="52"/>
      <c r="IHX2" s="52"/>
      <c r="IHY2" s="52"/>
      <c r="IHZ2" s="52"/>
      <c r="IIA2" s="52"/>
      <c r="IIB2" s="52"/>
      <c r="IIC2" s="52"/>
      <c r="IID2" s="52"/>
      <c r="IIE2" s="52"/>
      <c r="IIF2" s="52"/>
      <c r="IIG2" s="52"/>
      <c r="IIH2" s="52"/>
      <c r="III2" s="52"/>
      <c r="IIJ2" s="52"/>
      <c r="IIK2" s="52"/>
      <c r="IIL2" s="52"/>
      <c r="IIM2" s="52"/>
      <c r="IIN2" s="52"/>
      <c r="IIO2" s="52"/>
      <c r="IIP2" s="52"/>
      <c r="IIQ2" s="52"/>
      <c r="IIR2" s="52"/>
      <c r="IIS2" s="52"/>
      <c r="IIT2" s="52"/>
      <c r="IIU2" s="52"/>
      <c r="IIV2" s="52"/>
      <c r="IIW2" s="52"/>
      <c r="IIX2" s="52"/>
      <c r="IIY2" s="52"/>
      <c r="IIZ2" s="52"/>
      <c r="IJA2" s="52"/>
      <c r="IJB2" s="52"/>
      <c r="IJC2" s="52"/>
      <c r="IJD2" s="52"/>
      <c r="IJE2" s="52"/>
      <c r="IJF2" s="52"/>
      <c r="IJG2" s="52"/>
      <c r="IJH2" s="52"/>
      <c r="IJI2" s="52"/>
      <c r="IJJ2" s="52"/>
      <c r="IJK2" s="52"/>
      <c r="IJL2" s="52"/>
      <c r="IJM2" s="52"/>
      <c r="IJN2" s="52"/>
      <c r="IJO2" s="52"/>
      <c r="IJP2" s="52"/>
      <c r="IJQ2" s="52"/>
      <c r="IJR2" s="52"/>
      <c r="IJS2" s="52"/>
      <c r="IJT2" s="52"/>
      <c r="IJU2" s="52"/>
      <c r="IJV2" s="52"/>
      <c r="IJW2" s="52"/>
      <c r="IJX2" s="52"/>
      <c r="IJY2" s="52"/>
      <c r="IJZ2" s="52"/>
      <c r="IKA2" s="52"/>
      <c r="IKB2" s="52"/>
      <c r="IKC2" s="52"/>
      <c r="IKD2" s="52"/>
      <c r="IKE2" s="52"/>
      <c r="IKF2" s="52"/>
      <c r="IKG2" s="52"/>
      <c r="IKH2" s="52"/>
      <c r="IKI2" s="52"/>
      <c r="IKJ2" s="52"/>
      <c r="IKK2" s="52"/>
      <c r="IKL2" s="52"/>
      <c r="IKM2" s="52"/>
      <c r="IKN2" s="52"/>
      <c r="IKO2" s="52"/>
      <c r="IKP2" s="52"/>
      <c r="IKQ2" s="52"/>
      <c r="IKR2" s="52"/>
      <c r="IKS2" s="52"/>
      <c r="IKT2" s="52"/>
      <c r="IKU2" s="52"/>
      <c r="IKV2" s="52"/>
      <c r="IKW2" s="52"/>
      <c r="IKX2" s="52"/>
      <c r="IKY2" s="52"/>
      <c r="IKZ2" s="52"/>
      <c r="ILA2" s="52"/>
      <c r="ILB2" s="52"/>
      <c r="ILC2" s="52"/>
      <c r="ILD2" s="52"/>
      <c r="ILE2" s="52"/>
      <c r="ILF2" s="52"/>
      <c r="ILG2" s="52"/>
      <c r="ILH2" s="52"/>
      <c r="ILI2" s="52"/>
      <c r="ILJ2" s="52"/>
      <c r="ILK2" s="52"/>
      <c r="ILL2" s="52"/>
      <c r="ILM2" s="52"/>
      <c r="ILN2" s="52"/>
      <c r="ILO2" s="52"/>
      <c r="ILP2" s="52"/>
      <c r="ILQ2" s="52"/>
      <c r="ILR2" s="52"/>
      <c r="ILS2" s="52"/>
      <c r="ILT2" s="52"/>
      <c r="ILU2" s="52"/>
      <c r="ILV2" s="52"/>
      <c r="ILW2" s="52"/>
      <c r="ILX2" s="52"/>
      <c r="ILY2" s="52"/>
      <c r="ILZ2" s="52"/>
      <c r="IMA2" s="52"/>
      <c r="IMB2" s="52"/>
      <c r="IMC2" s="52"/>
      <c r="IMD2" s="52"/>
      <c r="IME2" s="52"/>
      <c r="IMF2" s="52"/>
      <c r="IMG2" s="52"/>
      <c r="IMH2" s="52"/>
      <c r="IMI2" s="52"/>
      <c r="IMJ2" s="52"/>
      <c r="IMK2" s="52"/>
      <c r="IML2" s="52"/>
      <c r="IMM2" s="52"/>
      <c r="IMN2" s="52"/>
      <c r="IMO2" s="52"/>
      <c r="IMP2" s="52"/>
      <c r="IMQ2" s="52"/>
      <c r="IMR2" s="52"/>
      <c r="IMS2" s="52"/>
      <c r="IMT2" s="52"/>
      <c r="IMU2" s="52"/>
      <c r="IMV2" s="52"/>
      <c r="IMW2" s="52"/>
      <c r="IMX2" s="52"/>
      <c r="IMY2" s="52"/>
      <c r="IMZ2" s="52"/>
      <c r="INA2" s="52"/>
      <c r="INB2" s="52"/>
      <c r="INC2" s="52"/>
      <c r="IND2" s="52"/>
      <c r="INE2" s="52"/>
      <c r="INF2" s="52"/>
      <c r="ING2" s="52"/>
      <c r="INH2" s="52"/>
      <c r="INI2" s="52"/>
      <c r="INJ2" s="52"/>
      <c r="INK2" s="52"/>
      <c r="INL2" s="52"/>
      <c r="INM2" s="52"/>
      <c r="INN2" s="52"/>
      <c r="INO2" s="52"/>
      <c r="INP2" s="52"/>
      <c r="INQ2" s="52"/>
      <c r="INR2" s="52"/>
      <c r="INS2" s="52"/>
      <c r="INT2" s="52"/>
      <c r="INU2" s="52"/>
      <c r="INV2" s="52"/>
      <c r="INW2" s="52"/>
      <c r="INX2" s="52"/>
      <c r="INY2" s="52"/>
      <c r="INZ2" s="52"/>
      <c r="IOA2" s="52"/>
      <c r="IOB2" s="52"/>
      <c r="IOC2" s="52"/>
      <c r="IOD2" s="52"/>
      <c r="IOE2" s="52"/>
      <c r="IOF2" s="52"/>
      <c r="IOG2" s="52"/>
      <c r="IOH2" s="52"/>
      <c r="IOI2" s="52"/>
      <c r="IOJ2" s="52"/>
      <c r="IOK2" s="52"/>
      <c r="IOL2" s="52"/>
      <c r="IOM2" s="52"/>
      <c r="ION2" s="52"/>
      <c r="IOO2" s="52"/>
      <c r="IOP2" s="52"/>
      <c r="IOQ2" s="52"/>
      <c r="IOR2" s="52"/>
      <c r="IOS2" s="52"/>
      <c r="IOT2" s="52"/>
      <c r="IOU2" s="52"/>
      <c r="IOV2" s="52"/>
      <c r="IOW2" s="52"/>
      <c r="IOX2" s="52"/>
      <c r="IOY2" s="52"/>
      <c r="IOZ2" s="52"/>
      <c r="IPA2" s="52"/>
      <c r="IPB2" s="52"/>
      <c r="IPC2" s="52"/>
      <c r="IPD2" s="52"/>
      <c r="IPE2" s="52"/>
      <c r="IPF2" s="52"/>
      <c r="IPG2" s="52"/>
      <c r="IPH2" s="52"/>
      <c r="IPI2" s="52"/>
      <c r="IPJ2" s="52"/>
      <c r="IPK2" s="52"/>
      <c r="IPL2" s="52"/>
      <c r="IPM2" s="52"/>
      <c r="IPN2" s="52"/>
      <c r="IPO2" s="52"/>
      <c r="IPP2" s="52"/>
      <c r="IPQ2" s="52"/>
      <c r="IPR2" s="52"/>
      <c r="IPS2" s="52"/>
      <c r="IPT2" s="52"/>
      <c r="IPU2" s="52"/>
      <c r="IPV2" s="52"/>
      <c r="IPW2" s="52"/>
      <c r="IPX2" s="52"/>
      <c r="IPY2" s="52"/>
      <c r="IPZ2" s="52"/>
      <c r="IQA2" s="52"/>
      <c r="IQB2" s="52"/>
      <c r="IQC2" s="52"/>
      <c r="IQD2" s="52"/>
      <c r="IQE2" s="52"/>
      <c r="IQF2" s="52"/>
      <c r="IQG2" s="52"/>
      <c r="IQH2" s="52"/>
      <c r="IQI2" s="52"/>
      <c r="IQJ2" s="52"/>
      <c r="IQK2" s="52"/>
      <c r="IQL2" s="52"/>
      <c r="IQM2" s="52"/>
      <c r="IQN2" s="52"/>
      <c r="IQO2" s="52"/>
      <c r="IQP2" s="52"/>
      <c r="IQQ2" s="52"/>
      <c r="IQR2" s="52"/>
      <c r="IQS2" s="52"/>
      <c r="IQT2" s="52"/>
      <c r="IQU2" s="52"/>
      <c r="IQV2" s="52"/>
      <c r="IQW2" s="52"/>
      <c r="IQX2" s="52"/>
      <c r="IQY2" s="52"/>
      <c r="IQZ2" s="52"/>
      <c r="IRA2" s="52"/>
      <c r="IRB2" s="52"/>
      <c r="IRC2" s="52"/>
      <c r="IRD2" s="52"/>
      <c r="IRE2" s="52"/>
      <c r="IRF2" s="52"/>
      <c r="IRG2" s="52"/>
      <c r="IRH2" s="52"/>
      <c r="IRI2" s="52"/>
      <c r="IRJ2" s="52"/>
      <c r="IRK2" s="52"/>
      <c r="IRL2" s="52"/>
      <c r="IRM2" s="52"/>
      <c r="IRN2" s="52"/>
      <c r="IRO2" s="52"/>
      <c r="IRP2" s="52"/>
      <c r="IRQ2" s="52"/>
      <c r="IRR2" s="52"/>
      <c r="IRS2" s="52"/>
      <c r="IRT2" s="52"/>
      <c r="IRU2" s="52"/>
      <c r="IRV2" s="52"/>
      <c r="IRW2" s="52"/>
      <c r="IRX2" s="52"/>
      <c r="IRY2" s="52"/>
      <c r="IRZ2" s="52"/>
      <c r="ISA2" s="52"/>
      <c r="ISB2" s="52"/>
      <c r="ISC2" s="52"/>
      <c r="ISD2" s="52"/>
      <c r="ISE2" s="52"/>
      <c r="ISF2" s="52"/>
      <c r="ISG2" s="52"/>
      <c r="ISH2" s="52"/>
      <c r="ISI2" s="52"/>
      <c r="ISJ2" s="52"/>
      <c r="ISK2" s="52"/>
      <c r="ISL2" s="52"/>
      <c r="ISM2" s="52"/>
      <c r="ISN2" s="52"/>
      <c r="ISO2" s="52"/>
      <c r="ISP2" s="52"/>
      <c r="ISQ2" s="52"/>
      <c r="ISR2" s="52"/>
      <c r="ISS2" s="52"/>
      <c r="IST2" s="52"/>
      <c r="ISU2" s="52"/>
      <c r="ISV2" s="52"/>
      <c r="ISW2" s="52"/>
      <c r="ISX2" s="52"/>
      <c r="ISY2" s="52"/>
      <c r="ISZ2" s="52"/>
      <c r="ITA2" s="52"/>
      <c r="ITB2" s="52"/>
      <c r="ITC2" s="52"/>
      <c r="ITD2" s="52"/>
      <c r="ITE2" s="52"/>
      <c r="ITF2" s="52"/>
      <c r="ITG2" s="52"/>
      <c r="ITH2" s="52"/>
      <c r="ITI2" s="52"/>
      <c r="ITJ2" s="52"/>
      <c r="ITK2" s="52"/>
      <c r="ITL2" s="52"/>
      <c r="ITM2" s="52"/>
      <c r="ITN2" s="52"/>
      <c r="ITO2" s="52"/>
      <c r="ITP2" s="52"/>
      <c r="ITQ2" s="52"/>
      <c r="ITR2" s="52"/>
      <c r="ITS2" s="52"/>
      <c r="ITT2" s="52"/>
      <c r="ITU2" s="52"/>
      <c r="ITV2" s="52"/>
      <c r="ITW2" s="52"/>
      <c r="ITX2" s="52"/>
      <c r="ITY2" s="52"/>
      <c r="ITZ2" s="52"/>
      <c r="IUA2" s="52"/>
      <c r="IUB2" s="52"/>
      <c r="IUC2" s="52"/>
      <c r="IUD2" s="52"/>
      <c r="IUE2" s="52"/>
      <c r="IUF2" s="52"/>
      <c r="IUG2" s="52"/>
      <c r="IUH2" s="52"/>
      <c r="IUI2" s="52"/>
      <c r="IUJ2" s="52"/>
      <c r="IUK2" s="52"/>
      <c r="IUL2" s="52"/>
      <c r="IUM2" s="52"/>
      <c r="IUN2" s="52"/>
      <c r="IUO2" s="52"/>
      <c r="IUP2" s="52"/>
      <c r="IUQ2" s="52"/>
      <c r="IUR2" s="52"/>
      <c r="IUS2" s="52"/>
      <c r="IUT2" s="52"/>
      <c r="IUU2" s="52"/>
      <c r="IUV2" s="52"/>
      <c r="IUW2" s="52"/>
      <c r="IUX2" s="52"/>
      <c r="IUY2" s="52"/>
      <c r="IUZ2" s="52"/>
      <c r="IVA2" s="52"/>
      <c r="IVB2" s="52"/>
      <c r="IVC2" s="52"/>
      <c r="IVD2" s="52"/>
      <c r="IVE2" s="52"/>
      <c r="IVF2" s="52"/>
      <c r="IVG2" s="52"/>
      <c r="IVH2" s="52"/>
      <c r="IVI2" s="52"/>
      <c r="IVJ2" s="52"/>
      <c r="IVK2" s="52"/>
      <c r="IVL2" s="52"/>
      <c r="IVM2" s="52"/>
      <c r="IVN2" s="52"/>
      <c r="IVO2" s="52"/>
      <c r="IVP2" s="52"/>
      <c r="IVQ2" s="52"/>
      <c r="IVR2" s="52"/>
      <c r="IVS2" s="52"/>
      <c r="IVT2" s="52"/>
      <c r="IVU2" s="52"/>
      <c r="IVV2" s="52"/>
      <c r="IVW2" s="52"/>
      <c r="IVX2" s="52"/>
      <c r="IVY2" s="52"/>
      <c r="IVZ2" s="52"/>
      <c r="IWA2" s="52"/>
      <c r="IWB2" s="52"/>
      <c r="IWC2" s="52"/>
      <c r="IWD2" s="52"/>
      <c r="IWE2" s="52"/>
      <c r="IWF2" s="52"/>
      <c r="IWG2" s="52"/>
      <c r="IWH2" s="52"/>
      <c r="IWI2" s="52"/>
      <c r="IWJ2" s="52"/>
      <c r="IWK2" s="52"/>
      <c r="IWL2" s="52"/>
      <c r="IWM2" s="52"/>
      <c r="IWN2" s="52"/>
      <c r="IWO2" s="52"/>
      <c r="IWP2" s="52"/>
      <c r="IWQ2" s="52"/>
      <c r="IWR2" s="52"/>
      <c r="IWS2" s="52"/>
      <c r="IWT2" s="52"/>
      <c r="IWU2" s="52"/>
      <c r="IWV2" s="52"/>
      <c r="IWW2" s="52"/>
      <c r="IWX2" s="52"/>
      <c r="IWY2" s="52"/>
      <c r="IWZ2" s="52"/>
      <c r="IXA2" s="52"/>
      <c r="IXB2" s="52"/>
      <c r="IXC2" s="52"/>
      <c r="IXD2" s="52"/>
      <c r="IXE2" s="52"/>
      <c r="IXF2" s="52"/>
      <c r="IXG2" s="52"/>
      <c r="IXH2" s="52"/>
      <c r="IXI2" s="52"/>
      <c r="IXJ2" s="52"/>
      <c r="IXK2" s="52"/>
      <c r="IXL2" s="52"/>
      <c r="IXM2" s="52"/>
      <c r="IXN2" s="52"/>
      <c r="IXO2" s="52"/>
      <c r="IXP2" s="52"/>
      <c r="IXQ2" s="52"/>
      <c r="IXR2" s="52"/>
      <c r="IXS2" s="52"/>
      <c r="IXT2" s="52"/>
      <c r="IXU2" s="52"/>
      <c r="IXV2" s="52"/>
      <c r="IXW2" s="52"/>
      <c r="IXX2" s="52"/>
      <c r="IXY2" s="52"/>
      <c r="IXZ2" s="52"/>
      <c r="IYA2" s="52"/>
      <c r="IYB2" s="52"/>
      <c r="IYC2" s="52"/>
      <c r="IYD2" s="52"/>
      <c r="IYE2" s="52"/>
      <c r="IYF2" s="52"/>
      <c r="IYG2" s="52"/>
      <c r="IYH2" s="52"/>
      <c r="IYI2" s="52"/>
      <c r="IYJ2" s="52"/>
      <c r="IYK2" s="52"/>
      <c r="IYL2" s="52"/>
      <c r="IYM2" s="52"/>
      <c r="IYN2" s="52"/>
      <c r="IYO2" s="52"/>
      <c r="IYP2" s="52"/>
      <c r="IYQ2" s="52"/>
      <c r="IYR2" s="52"/>
      <c r="IYS2" s="52"/>
      <c r="IYT2" s="52"/>
      <c r="IYU2" s="52"/>
      <c r="IYV2" s="52"/>
      <c r="IYW2" s="52"/>
      <c r="IYX2" s="52"/>
      <c r="IYY2" s="52"/>
      <c r="IYZ2" s="52"/>
      <c r="IZA2" s="52"/>
      <c r="IZB2" s="52"/>
      <c r="IZC2" s="52"/>
      <c r="IZD2" s="52"/>
      <c r="IZE2" s="52"/>
      <c r="IZF2" s="52"/>
      <c r="IZG2" s="52"/>
      <c r="IZH2" s="52"/>
      <c r="IZI2" s="52"/>
      <c r="IZJ2" s="52"/>
      <c r="IZK2" s="52"/>
      <c r="IZL2" s="52"/>
      <c r="IZM2" s="52"/>
      <c r="IZN2" s="52"/>
      <c r="IZO2" s="52"/>
      <c r="IZP2" s="52"/>
      <c r="IZQ2" s="52"/>
      <c r="IZR2" s="52"/>
      <c r="IZS2" s="52"/>
      <c r="IZT2" s="52"/>
      <c r="IZU2" s="52"/>
      <c r="IZV2" s="52"/>
      <c r="IZW2" s="52"/>
      <c r="IZX2" s="52"/>
      <c r="IZY2" s="52"/>
      <c r="IZZ2" s="52"/>
      <c r="JAA2" s="52"/>
      <c r="JAB2" s="52"/>
      <c r="JAC2" s="52"/>
      <c r="JAD2" s="52"/>
      <c r="JAE2" s="52"/>
      <c r="JAF2" s="52"/>
      <c r="JAG2" s="52"/>
      <c r="JAH2" s="52"/>
      <c r="JAI2" s="52"/>
      <c r="JAJ2" s="52"/>
      <c r="JAK2" s="52"/>
      <c r="JAL2" s="52"/>
      <c r="JAM2" s="52"/>
      <c r="JAN2" s="52"/>
      <c r="JAO2" s="52"/>
      <c r="JAP2" s="52"/>
      <c r="JAQ2" s="52"/>
      <c r="JAR2" s="52"/>
      <c r="JAS2" s="52"/>
      <c r="JAT2" s="52"/>
      <c r="JAU2" s="52"/>
      <c r="JAV2" s="52"/>
      <c r="JAW2" s="52"/>
      <c r="JAX2" s="52"/>
      <c r="JAY2" s="52"/>
      <c r="JAZ2" s="52"/>
      <c r="JBA2" s="52"/>
      <c r="JBB2" s="52"/>
      <c r="JBC2" s="52"/>
      <c r="JBD2" s="52"/>
      <c r="JBE2" s="52"/>
      <c r="JBF2" s="52"/>
      <c r="JBG2" s="52"/>
      <c r="JBH2" s="52"/>
      <c r="JBI2" s="52"/>
      <c r="JBJ2" s="52"/>
      <c r="JBK2" s="52"/>
      <c r="JBL2" s="52"/>
      <c r="JBM2" s="52"/>
      <c r="JBN2" s="52"/>
      <c r="JBO2" s="52"/>
      <c r="JBP2" s="52"/>
      <c r="JBQ2" s="52"/>
      <c r="JBR2" s="52"/>
      <c r="JBS2" s="52"/>
      <c r="JBT2" s="52"/>
      <c r="JBU2" s="52"/>
      <c r="JBV2" s="52"/>
      <c r="JBW2" s="52"/>
      <c r="JBX2" s="52"/>
      <c r="JBY2" s="52"/>
      <c r="JBZ2" s="52"/>
      <c r="JCA2" s="52"/>
      <c r="JCB2" s="52"/>
      <c r="JCC2" s="52"/>
      <c r="JCD2" s="52"/>
      <c r="JCE2" s="52"/>
      <c r="JCF2" s="52"/>
      <c r="JCG2" s="52"/>
      <c r="JCH2" s="52"/>
      <c r="JCI2" s="52"/>
      <c r="JCJ2" s="52"/>
      <c r="JCK2" s="52"/>
      <c r="JCL2" s="52"/>
      <c r="JCM2" s="52"/>
      <c r="JCN2" s="52"/>
      <c r="JCO2" s="52"/>
      <c r="JCP2" s="52"/>
      <c r="JCQ2" s="52"/>
      <c r="JCR2" s="52"/>
      <c r="JCS2" s="52"/>
      <c r="JCT2" s="52"/>
      <c r="JCU2" s="52"/>
      <c r="JCV2" s="52"/>
      <c r="JCW2" s="52"/>
      <c r="JCX2" s="52"/>
      <c r="JCY2" s="52"/>
      <c r="JCZ2" s="52"/>
      <c r="JDA2" s="52"/>
      <c r="JDB2" s="52"/>
      <c r="JDC2" s="52"/>
      <c r="JDD2" s="52"/>
      <c r="JDE2" s="52"/>
      <c r="JDF2" s="52"/>
      <c r="JDG2" s="52"/>
      <c r="JDH2" s="52"/>
      <c r="JDI2" s="52"/>
      <c r="JDJ2" s="52"/>
      <c r="JDK2" s="52"/>
      <c r="JDL2" s="52"/>
      <c r="JDM2" s="52"/>
      <c r="JDN2" s="52"/>
      <c r="JDO2" s="52"/>
      <c r="JDP2" s="52"/>
      <c r="JDQ2" s="52"/>
      <c r="JDR2" s="52"/>
      <c r="JDS2" s="52"/>
      <c r="JDT2" s="52"/>
      <c r="JDU2" s="52"/>
      <c r="JDV2" s="52"/>
      <c r="JDW2" s="52"/>
      <c r="JDX2" s="52"/>
      <c r="JDY2" s="52"/>
      <c r="JDZ2" s="52"/>
      <c r="JEA2" s="52"/>
      <c r="JEB2" s="52"/>
      <c r="JEC2" s="52"/>
      <c r="JED2" s="52"/>
      <c r="JEE2" s="52"/>
      <c r="JEF2" s="52"/>
      <c r="JEG2" s="52"/>
      <c r="JEH2" s="52"/>
      <c r="JEI2" s="52"/>
      <c r="JEJ2" s="52"/>
      <c r="JEK2" s="52"/>
      <c r="JEL2" s="52"/>
      <c r="JEM2" s="52"/>
      <c r="JEN2" s="52"/>
      <c r="JEO2" s="52"/>
      <c r="JEP2" s="52"/>
      <c r="JEQ2" s="52"/>
      <c r="JER2" s="52"/>
      <c r="JES2" s="52"/>
      <c r="JET2" s="52"/>
      <c r="JEU2" s="52"/>
      <c r="JEV2" s="52"/>
      <c r="JEW2" s="52"/>
      <c r="JEX2" s="52"/>
      <c r="JEY2" s="52"/>
      <c r="JEZ2" s="52"/>
      <c r="JFA2" s="52"/>
      <c r="JFB2" s="52"/>
      <c r="JFC2" s="52"/>
      <c r="JFD2" s="52"/>
      <c r="JFE2" s="52"/>
      <c r="JFF2" s="52"/>
      <c r="JFG2" s="52"/>
      <c r="JFH2" s="52"/>
      <c r="JFI2" s="52"/>
      <c r="JFJ2" s="52"/>
      <c r="JFK2" s="52"/>
      <c r="JFL2" s="52"/>
      <c r="JFM2" s="52"/>
      <c r="JFN2" s="52"/>
      <c r="JFO2" s="52"/>
      <c r="JFP2" s="52"/>
      <c r="JFQ2" s="52"/>
      <c r="JFR2" s="52"/>
      <c r="JFS2" s="52"/>
      <c r="JFT2" s="52"/>
      <c r="JFU2" s="52"/>
      <c r="JFV2" s="52"/>
      <c r="JFW2" s="52"/>
      <c r="JFX2" s="52"/>
      <c r="JFY2" s="52"/>
      <c r="JFZ2" s="52"/>
      <c r="JGA2" s="52"/>
      <c r="JGB2" s="52"/>
      <c r="JGC2" s="52"/>
      <c r="JGD2" s="52"/>
      <c r="JGE2" s="52"/>
      <c r="JGF2" s="52"/>
      <c r="JGG2" s="52"/>
      <c r="JGH2" s="52"/>
      <c r="JGI2" s="52"/>
      <c r="JGJ2" s="52"/>
      <c r="JGK2" s="52"/>
      <c r="JGL2" s="52"/>
      <c r="JGM2" s="52"/>
      <c r="JGN2" s="52"/>
      <c r="JGO2" s="52"/>
      <c r="JGP2" s="52"/>
      <c r="JGQ2" s="52"/>
      <c r="JGR2" s="52"/>
      <c r="JGS2" s="52"/>
      <c r="JGT2" s="52"/>
      <c r="JGU2" s="52"/>
      <c r="JGV2" s="52"/>
      <c r="JGW2" s="52"/>
      <c r="JGX2" s="52"/>
      <c r="JGY2" s="52"/>
      <c r="JGZ2" s="52"/>
      <c r="JHA2" s="52"/>
      <c r="JHB2" s="52"/>
      <c r="JHC2" s="52"/>
      <c r="JHD2" s="52"/>
      <c r="JHE2" s="52"/>
      <c r="JHF2" s="52"/>
      <c r="JHG2" s="52"/>
      <c r="JHH2" s="52"/>
      <c r="JHI2" s="52"/>
      <c r="JHJ2" s="52"/>
      <c r="JHK2" s="52"/>
      <c r="JHL2" s="52"/>
      <c r="JHM2" s="52"/>
      <c r="JHN2" s="52"/>
      <c r="JHO2" s="52"/>
      <c r="JHP2" s="52"/>
      <c r="JHQ2" s="52"/>
      <c r="JHR2" s="52"/>
      <c r="JHS2" s="52"/>
      <c r="JHT2" s="52"/>
      <c r="JHU2" s="52"/>
      <c r="JHV2" s="52"/>
      <c r="JHW2" s="52"/>
      <c r="JHX2" s="52"/>
      <c r="JHY2" s="52"/>
      <c r="JHZ2" s="52"/>
      <c r="JIA2" s="52"/>
      <c r="JIB2" s="52"/>
      <c r="JIC2" s="52"/>
      <c r="JID2" s="52"/>
      <c r="JIE2" s="52"/>
      <c r="JIF2" s="52"/>
      <c r="JIG2" s="52"/>
      <c r="JIH2" s="52"/>
      <c r="JII2" s="52"/>
      <c r="JIJ2" s="52"/>
      <c r="JIK2" s="52"/>
      <c r="JIL2" s="52"/>
      <c r="JIM2" s="52"/>
      <c r="JIN2" s="52"/>
      <c r="JIO2" s="52"/>
      <c r="JIP2" s="52"/>
      <c r="JIQ2" s="52"/>
      <c r="JIR2" s="52"/>
      <c r="JIS2" s="52"/>
      <c r="JIT2" s="52"/>
      <c r="JIU2" s="52"/>
      <c r="JIV2" s="52"/>
      <c r="JIW2" s="52"/>
      <c r="JIX2" s="52"/>
      <c r="JIY2" s="52"/>
      <c r="JIZ2" s="52"/>
      <c r="JJA2" s="52"/>
      <c r="JJB2" s="52"/>
      <c r="JJC2" s="52"/>
      <c r="JJD2" s="52"/>
      <c r="JJE2" s="52"/>
      <c r="JJF2" s="52"/>
      <c r="JJG2" s="52"/>
      <c r="JJH2" s="52"/>
      <c r="JJI2" s="52"/>
      <c r="JJJ2" s="52"/>
      <c r="JJK2" s="52"/>
      <c r="JJL2" s="52"/>
      <c r="JJM2" s="52"/>
      <c r="JJN2" s="52"/>
      <c r="JJO2" s="52"/>
      <c r="JJP2" s="52"/>
      <c r="JJQ2" s="52"/>
      <c r="JJR2" s="52"/>
      <c r="JJS2" s="52"/>
      <c r="JJT2" s="52"/>
      <c r="JJU2" s="52"/>
      <c r="JJV2" s="52"/>
      <c r="JJW2" s="52"/>
      <c r="JJX2" s="52"/>
      <c r="JJY2" s="52"/>
      <c r="JJZ2" s="52"/>
      <c r="JKA2" s="52"/>
      <c r="JKB2" s="52"/>
      <c r="JKC2" s="52"/>
      <c r="JKD2" s="52"/>
      <c r="JKE2" s="52"/>
      <c r="JKF2" s="52"/>
      <c r="JKG2" s="52"/>
      <c r="JKH2" s="52"/>
      <c r="JKI2" s="52"/>
      <c r="JKJ2" s="52"/>
      <c r="JKK2" s="52"/>
      <c r="JKL2" s="52"/>
      <c r="JKM2" s="52"/>
      <c r="JKN2" s="52"/>
      <c r="JKO2" s="52"/>
      <c r="JKP2" s="52"/>
      <c r="JKQ2" s="52"/>
      <c r="JKR2" s="52"/>
      <c r="JKS2" s="52"/>
      <c r="JKT2" s="52"/>
      <c r="JKU2" s="52"/>
      <c r="JKV2" s="52"/>
      <c r="JKW2" s="52"/>
      <c r="JKX2" s="52"/>
      <c r="JKY2" s="52"/>
      <c r="JKZ2" s="52"/>
      <c r="JLA2" s="52"/>
      <c r="JLB2" s="52"/>
      <c r="JLC2" s="52"/>
      <c r="JLD2" s="52"/>
      <c r="JLE2" s="52"/>
      <c r="JLF2" s="52"/>
      <c r="JLG2" s="52"/>
      <c r="JLH2" s="52"/>
      <c r="JLI2" s="52"/>
      <c r="JLJ2" s="52"/>
      <c r="JLK2" s="52"/>
      <c r="JLL2" s="52"/>
      <c r="JLM2" s="52"/>
      <c r="JLN2" s="52"/>
      <c r="JLO2" s="52"/>
      <c r="JLP2" s="52"/>
      <c r="JLQ2" s="52"/>
      <c r="JLR2" s="52"/>
      <c r="JLS2" s="52"/>
      <c r="JLT2" s="52"/>
      <c r="JLU2" s="52"/>
      <c r="JLV2" s="52"/>
      <c r="JLW2" s="52"/>
      <c r="JLX2" s="52"/>
      <c r="JLY2" s="52"/>
      <c r="JLZ2" s="52"/>
      <c r="JMA2" s="52"/>
      <c r="JMB2" s="52"/>
      <c r="JMC2" s="52"/>
      <c r="JMD2" s="52"/>
      <c r="JME2" s="52"/>
      <c r="JMF2" s="52"/>
      <c r="JMG2" s="52"/>
      <c r="JMH2" s="52"/>
      <c r="JMI2" s="52"/>
      <c r="JMJ2" s="52"/>
      <c r="JMK2" s="52"/>
      <c r="JML2" s="52"/>
      <c r="JMM2" s="52"/>
      <c r="JMN2" s="52"/>
      <c r="JMO2" s="52"/>
      <c r="JMP2" s="52"/>
      <c r="JMQ2" s="52"/>
      <c r="JMR2" s="52"/>
      <c r="JMS2" s="52"/>
      <c r="JMT2" s="52"/>
      <c r="JMU2" s="52"/>
      <c r="JMV2" s="52"/>
      <c r="JMW2" s="52"/>
      <c r="JMX2" s="52"/>
      <c r="JMY2" s="52"/>
      <c r="JMZ2" s="52"/>
      <c r="JNA2" s="52"/>
      <c r="JNB2" s="52"/>
      <c r="JNC2" s="52"/>
      <c r="JND2" s="52"/>
      <c r="JNE2" s="52"/>
      <c r="JNF2" s="52"/>
      <c r="JNG2" s="52"/>
      <c r="JNH2" s="52"/>
      <c r="JNI2" s="52"/>
      <c r="JNJ2" s="52"/>
      <c r="JNK2" s="52"/>
      <c r="JNL2" s="52"/>
      <c r="JNM2" s="52"/>
      <c r="JNN2" s="52"/>
      <c r="JNO2" s="52"/>
      <c r="JNP2" s="52"/>
      <c r="JNQ2" s="52"/>
      <c r="JNR2" s="52"/>
      <c r="JNS2" s="52"/>
      <c r="JNT2" s="52"/>
      <c r="JNU2" s="52"/>
      <c r="JNV2" s="52"/>
      <c r="JNW2" s="52"/>
      <c r="JNX2" s="52"/>
      <c r="JNY2" s="52"/>
      <c r="JNZ2" s="52"/>
      <c r="JOA2" s="52"/>
      <c r="JOB2" s="52"/>
      <c r="JOC2" s="52"/>
      <c r="JOD2" s="52"/>
      <c r="JOE2" s="52"/>
      <c r="JOF2" s="52"/>
      <c r="JOG2" s="52"/>
      <c r="JOH2" s="52"/>
      <c r="JOI2" s="52"/>
      <c r="JOJ2" s="52"/>
      <c r="JOK2" s="52"/>
      <c r="JOL2" s="52"/>
      <c r="JOM2" s="52"/>
      <c r="JON2" s="52"/>
      <c r="JOO2" s="52"/>
      <c r="JOP2" s="52"/>
      <c r="JOQ2" s="52"/>
      <c r="JOR2" s="52"/>
      <c r="JOS2" s="52"/>
      <c r="JOT2" s="52"/>
      <c r="JOU2" s="52"/>
      <c r="JOV2" s="52"/>
      <c r="JOW2" s="52"/>
      <c r="JOX2" s="52"/>
      <c r="JOY2" s="52"/>
      <c r="JOZ2" s="52"/>
      <c r="JPA2" s="52"/>
      <c r="JPB2" s="52"/>
      <c r="JPC2" s="52"/>
      <c r="JPD2" s="52"/>
      <c r="JPE2" s="52"/>
      <c r="JPF2" s="52"/>
      <c r="JPG2" s="52"/>
      <c r="JPH2" s="52"/>
      <c r="JPI2" s="52"/>
      <c r="JPJ2" s="52"/>
      <c r="JPK2" s="52"/>
      <c r="JPL2" s="52"/>
      <c r="JPM2" s="52"/>
      <c r="JPN2" s="52"/>
      <c r="JPO2" s="52"/>
      <c r="JPP2" s="52"/>
      <c r="JPQ2" s="52"/>
      <c r="JPR2" s="52"/>
      <c r="JPS2" s="52"/>
      <c r="JPT2" s="52"/>
      <c r="JPU2" s="52"/>
      <c r="JPV2" s="52"/>
      <c r="JPW2" s="52"/>
      <c r="JPX2" s="52"/>
      <c r="JPY2" s="52"/>
      <c r="JPZ2" s="52"/>
      <c r="JQA2" s="52"/>
      <c r="JQB2" s="52"/>
      <c r="JQC2" s="52"/>
      <c r="JQD2" s="52"/>
      <c r="JQE2" s="52"/>
      <c r="JQF2" s="52"/>
      <c r="JQG2" s="52"/>
      <c r="JQH2" s="52"/>
      <c r="JQI2" s="52"/>
      <c r="JQJ2" s="52"/>
      <c r="JQK2" s="52"/>
      <c r="JQL2" s="52"/>
      <c r="JQM2" s="52"/>
      <c r="JQN2" s="52"/>
      <c r="JQO2" s="52"/>
      <c r="JQP2" s="52"/>
      <c r="JQQ2" s="52"/>
      <c r="JQR2" s="52"/>
      <c r="JQS2" s="52"/>
      <c r="JQT2" s="52"/>
      <c r="JQU2" s="52"/>
      <c r="JQV2" s="52"/>
      <c r="JQW2" s="52"/>
      <c r="JQX2" s="52"/>
      <c r="JQY2" s="52"/>
      <c r="JQZ2" s="52"/>
      <c r="JRA2" s="52"/>
      <c r="JRB2" s="52"/>
      <c r="JRC2" s="52"/>
      <c r="JRD2" s="52"/>
      <c r="JRE2" s="52"/>
      <c r="JRF2" s="52"/>
      <c r="JRG2" s="52"/>
      <c r="JRH2" s="52"/>
      <c r="JRI2" s="52"/>
      <c r="JRJ2" s="52"/>
      <c r="JRK2" s="52"/>
      <c r="JRL2" s="52"/>
      <c r="JRM2" s="52"/>
      <c r="JRN2" s="52"/>
      <c r="JRO2" s="52"/>
      <c r="JRP2" s="52"/>
      <c r="JRQ2" s="52"/>
      <c r="JRR2" s="52"/>
      <c r="JRS2" s="52"/>
      <c r="JRT2" s="52"/>
      <c r="JRU2" s="52"/>
      <c r="JRV2" s="52"/>
      <c r="JRW2" s="52"/>
      <c r="JRX2" s="52"/>
      <c r="JRY2" s="52"/>
      <c r="JRZ2" s="52"/>
      <c r="JSA2" s="52"/>
      <c r="JSB2" s="52"/>
      <c r="JSC2" s="52"/>
      <c r="JSD2" s="52"/>
      <c r="JSE2" s="52"/>
      <c r="JSF2" s="52"/>
      <c r="JSG2" s="52"/>
      <c r="JSH2" s="52"/>
      <c r="JSI2" s="52"/>
      <c r="JSJ2" s="52"/>
      <c r="JSK2" s="52"/>
      <c r="JSL2" s="52"/>
      <c r="JSM2" s="52"/>
      <c r="JSN2" s="52"/>
      <c r="JSO2" s="52"/>
      <c r="JSP2" s="52"/>
      <c r="JSQ2" s="52"/>
      <c r="JSR2" s="52"/>
      <c r="JSS2" s="52"/>
      <c r="JST2" s="52"/>
      <c r="JSU2" s="52"/>
      <c r="JSV2" s="52"/>
      <c r="JSW2" s="52"/>
      <c r="JSX2" s="52"/>
      <c r="JSY2" s="52"/>
      <c r="JSZ2" s="52"/>
      <c r="JTA2" s="52"/>
      <c r="JTB2" s="52"/>
      <c r="JTC2" s="52"/>
      <c r="JTD2" s="52"/>
      <c r="JTE2" s="52"/>
      <c r="JTF2" s="52"/>
      <c r="JTG2" s="52"/>
      <c r="JTH2" s="52"/>
      <c r="JTI2" s="52"/>
      <c r="JTJ2" s="52"/>
      <c r="JTK2" s="52"/>
      <c r="JTL2" s="52"/>
      <c r="JTM2" s="52"/>
      <c r="JTN2" s="52"/>
      <c r="JTO2" s="52"/>
      <c r="JTP2" s="52"/>
      <c r="JTQ2" s="52"/>
      <c r="JTR2" s="52"/>
      <c r="JTS2" s="52"/>
      <c r="JTT2" s="52"/>
      <c r="JTU2" s="52"/>
      <c r="JTV2" s="52"/>
      <c r="JTW2" s="52"/>
      <c r="JTX2" s="52"/>
      <c r="JTY2" s="52"/>
      <c r="JTZ2" s="52"/>
      <c r="JUA2" s="52"/>
      <c r="JUB2" s="52"/>
      <c r="JUC2" s="52"/>
      <c r="JUD2" s="52"/>
      <c r="JUE2" s="52"/>
      <c r="JUF2" s="52"/>
      <c r="JUG2" s="52"/>
      <c r="JUH2" s="52"/>
      <c r="JUI2" s="52"/>
      <c r="JUJ2" s="52"/>
      <c r="JUK2" s="52"/>
      <c r="JUL2" s="52"/>
      <c r="JUM2" s="52"/>
      <c r="JUN2" s="52"/>
      <c r="JUO2" s="52"/>
      <c r="JUP2" s="52"/>
      <c r="JUQ2" s="52"/>
      <c r="JUR2" s="52"/>
      <c r="JUS2" s="52"/>
      <c r="JUT2" s="52"/>
      <c r="JUU2" s="52"/>
      <c r="JUV2" s="52"/>
      <c r="JUW2" s="52"/>
      <c r="JUX2" s="52"/>
      <c r="JUY2" s="52"/>
      <c r="JUZ2" s="52"/>
      <c r="JVA2" s="52"/>
      <c r="JVB2" s="52"/>
      <c r="JVC2" s="52"/>
      <c r="JVD2" s="52"/>
      <c r="JVE2" s="52"/>
      <c r="JVF2" s="52"/>
      <c r="JVG2" s="52"/>
      <c r="JVH2" s="52"/>
      <c r="JVI2" s="52"/>
      <c r="JVJ2" s="52"/>
      <c r="JVK2" s="52"/>
      <c r="JVL2" s="52"/>
      <c r="JVM2" s="52"/>
      <c r="JVN2" s="52"/>
      <c r="JVO2" s="52"/>
      <c r="JVP2" s="52"/>
      <c r="JVQ2" s="52"/>
      <c r="JVR2" s="52"/>
      <c r="JVS2" s="52"/>
      <c r="JVT2" s="52"/>
      <c r="JVU2" s="52"/>
      <c r="JVV2" s="52"/>
      <c r="JVW2" s="52"/>
      <c r="JVX2" s="52"/>
      <c r="JVY2" s="52"/>
      <c r="JVZ2" s="52"/>
      <c r="JWA2" s="52"/>
      <c r="JWB2" s="52"/>
      <c r="JWC2" s="52"/>
      <c r="JWD2" s="52"/>
      <c r="JWE2" s="52"/>
      <c r="JWF2" s="52"/>
      <c r="JWG2" s="52"/>
      <c r="JWH2" s="52"/>
      <c r="JWI2" s="52"/>
      <c r="JWJ2" s="52"/>
      <c r="JWK2" s="52"/>
      <c r="JWL2" s="52"/>
      <c r="JWM2" s="52"/>
      <c r="JWN2" s="52"/>
      <c r="JWO2" s="52"/>
      <c r="JWP2" s="52"/>
      <c r="JWQ2" s="52"/>
      <c r="JWR2" s="52"/>
      <c r="JWS2" s="52"/>
      <c r="JWT2" s="52"/>
      <c r="JWU2" s="52"/>
      <c r="JWV2" s="52"/>
      <c r="JWW2" s="52"/>
      <c r="JWX2" s="52"/>
      <c r="JWY2" s="52"/>
      <c r="JWZ2" s="52"/>
      <c r="JXA2" s="52"/>
      <c r="JXB2" s="52"/>
      <c r="JXC2" s="52"/>
      <c r="JXD2" s="52"/>
      <c r="JXE2" s="52"/>
      <c r="JXF2" s="52"/>
      <c r="JXG2" s="52"/>
      <c r="JXH2" s="52"/>
      <c r="JXI2" s="52"/>
      <c r="JXJ2" s="52"/>
      <c r="JXK2" s="52"/>
      <c r="JXL2" s="52"/>
      <c r="JXM2" s="52"/>
      <c r="JXN2" s="52"/>
      <c r="JXO2" s="52"/>
      <c r="JXP2" s="52"/>
      <c r="JXQ2" s="52"/>
      <c r="JXR2" s="52"/>
      <c r="JXS2" s="52"/>
      <c r="JXT2" s="52"/>
      <c r="JXU2" s="52"/>
      <c r="JXV2" s="52"/>
      <c r="JXW2" s="52"/>
      <c r="JXX2" s="52"/>
      <c r="JXY2" s="52"/>
      <c r="JXZ2" s="52"/>
      <c r="JYA2" s="52"/>
      <c r="JYB2" s="52"/>
      <c r="JYC2" s="52"/>
      <c r="JYD2" s="52"/>
      <c r="JYE2" s="52"/>
      <c r="JYF2" s="52"/>
      <c r="JYG2" s="52"/>
      <c r="JYH2" s="52"/>
      <c r="JYI2" s="52"/>
      <c r="JYJ2" s="52"/>
      <c r="JYK2" s="52"/>
      <c r="JYL2" s="52"/>
      <c r="JYM2" s="52"/>
      <c r="JYN2" s="52"/>
      <c r="JYO2" s="52"/>
      <c r="JYP2" s="52"/>
      <c r="JYQ2" s="52"/>
      <c r="JYR2" s="52"/>
      <c r="JYS2" s="52"/>
      <c r="JYT2" s="52"/>
      <c r="JYU2" s="52"/>
      <c r="JYV2" s="52"/>
      <c r="JYW2" s="52"/>
      <c r="JYX2" s="52"/>
      <c r="JYY2" s="52"/>
      <c r="JYZ2" s="52"/>
      <c r="JZA2" s="52"/>
      <c r="JZB2" s="52"/>
      <c r="JZC2" s="52"/>
      <c r="JZD2" s="52"/>
      <c r="JZE2" s="52"/>
      <c r="JZF2" s="52"/>
      <c r="JZG2" s="52"/>
      <c r="JZH2" s="52"/>
      <c r="JZI2" s="52"/>
      <c r="JZJ2" s="52"/>
      <c r="JZK2" s="52"/>
      <c r="JZL2" s="52"/>
      <c r="JZM2" s="52"/>
      <c r="JZN2" s="52"/>
      <c r="JZO2" s="52"/>
      <c r="JZP2" s="52"/>
      <c r="JZQ2" s="52"/>
      <c r="JZR2" s="52"/>
      <c r="JZS2" s="52"/>
      <c r="JZT2" s="52"/>
      <c r="JZU2" s="52"/>
      <c r="JZV2" s="52"/>
      <c r="JZW2" s="52"/>
      <c r="JZX2" s="52"/>
      <c r="JZY2" s="52"/>
      <c r="JZZ2" s="52"/>
      <c r="KAA2" s="52"/>
      <c r="KAB2" s="52"/>
      <c r="KAC2" s="52"/>
      <c r="KAD2" s="52"/>
      <c r="KAE2" s="52"/>
      <c r="KAF2" s="52"/>
      <c r="KAG2" s="52"/>
      <c r="KAH2" s="52"/>
      <c r="KAI2" s="52"/>
      <c r="KAJ2" s="52"/>
      <c r="KAK2" s="52"/>
      <c r="KAL2" s="52"/>
      <c r="KAM2" s="52"/>
      <c r="KAN2" s="52"/>
      <c r="KAO2" s="52"/>
      <c r="KAP2" s="52"/>
      <c r="KAQ2" s="52"/>
      <c r="KAR2" s="52"/>
      <c r="KAS2" s="52"/>
      <c r="KAT2" s="52"/>
      <c r="KAU2" s="52"/>
      <c r="KAV2" s="52"/>
      <c r="KAW2" s="52"/>
      <c r="KAX2" s="52"/>
      <c r="KAY2" s="52"/>
      <c r="KAZ2" s="52"/>
      <c r="KBA2" s="52"/>
      <c r="KBB2" s="52"/>
      <c r="KBC2" s="52"/>
      <c r="KBD2" s="52"/>
      <c r="KBE2" s="52"/>
      <c r="KBF2" s="52"/>
      <c r="KBG2" s="52"/>
      <c r="KBH2" s="52"/>
      <c r="KBI2" s="52"/>
      <c r="KBJ2" s="52"/>
      <c r="KBK2" s="52"/>
      <c r="KBL2" s="52"/>
      <c r="KBM2" s="52"/>
      <c r="KBN2" s="52"/>
      <c r="KBO2" s="52"/>
      <c r="KBP2" s="52"/>
      <c r="KBQ2" s="52"/>
      <c r="KBR2" s="52"/>
      <c r="KBS2" s="52"/>
      <c r="KBT2" s="52"/>
      <c r="KBU2" s="52"/>
      <c r="KBV2" s="52"/>
      <c r="KBW2" s="52"/>
      <c r="KBX2" s="52"/>
      <c r="KBY2" s="52"/>
      <c r="KBZ2" s="52"/>
      <c r="KCA2" s="52"/>
      <c r="KCB2" s="52"/>
      <c r="KCC2" s="52"/>
      <c r="KCD2" s="52"/>
      <c r="KCE2" s="52"/>
      <c r="KCF2" s="52"/>
      <c r="KCG2" s="52"/>
      <c r="KCH2" s="52"/>
      <c r="KCI2" s="52"/>
      <c r="KCJ2" s="52"/>
      <c r="KCK2" s="52"/>
      <c r="KCL2" s="52"/>
      <c r="KCM2" s="52"/>
      <c r="KCN2" s="52"/>
      <c r="KCO2" s="52"/>
      <c r="KCP2" s="52"/>
      <c r="KCQ2" s="52"/>
      <c r="KCR2" s="52"/>
      <c r="KCS2" s="52"/>
      <c r="KCT2" s="52"/>
      <c r="KCU2" s="52"/>
      <c r="KCV2" s="52"/>
      <c r="KCW2" s="52"/>
      <c r="KCX2" s="52"/>
      <c r="KCY2" s="52"/>
      <c r="KCZ2" s="52"/>
      <c r="KDA2" s="52"/>
      <c r="KDB2" s="52"/>
      <c r="KDC2" s="52"/>
      <c r="KDD2" s="52"/>
      <c r="KDE2" s="52"/>
      <c r="KDF2" s="52"/>
      <c r="KDG2" s="52"/>
      <c r="KDH2" s="52"/>
      <c r="KDI2" s="52"/>
      <c r="KDJ2" s="52"/>
      <c r="KDK2" s="52"/>
      <c r="KDL2" s="52"/>
      <c r="KDM2" s="52"/>
      <c r="KDN2" s="52"/>
      <c r="KDO2" s="52"/>
      <c r="KDP2" s="52"/>
      <c r="KDQ2" s="52"/>
      <c r="KDR2" s="52"/>
      <c r="KDS2" s="52"/>
      <c r="KDT2" s="52"/>
      <c r="KDU2" s="52"/>
      <c r="KDV2" s="52"/>
      <c r="KDW2" s="52"/>
      <c r="KDX2" s="52"/>
      <c r="KDY2" s="52"/>
      <c r="KDZ2" s="52"/>
      <c r="KEA2" s="52"/>
      <c r="KEB2" s="52"/>
      <c r="KEC2" s="52"/>
      <c r="KED2" s="52"/>
      <c r="KEE2" s="52"/>
      <c r="KEF2" s="52"/>
      <c r="KEG2" s="52"/>
      <c r="KEH2" s="52"/>
      <c r="KEI2" s="52"/>
      <c r="KEJ2" s="52"/>
      <c r="KEK2" s="52"/>
      <c r="KEL2" s="52"/>
      <c r="KEM2" s="52"/>
      <c r="KEN2" s="52"/>
      <c r="KEO2" s="52"/>
      <c r="KEP2" s="52"/>
      <c r="KEQ2" s="52"/>
      <c r="KER2" s="52"/>
      <c r="KES2" s="52"/>
      <c r="KET2" s="52"/>
      <c r="KEU2" s="52"/>
      <c r="KEV2" s="52"/>
      <c r="KEW2" s="52"/>
      <c r="KEX2" s="52"/>
      <c r="KEY2" s="52"/>
      <c r="KEZ2" s="52"/>
      <c r="KFA2" s="52"/>
      <c r="KFB2" s="52"/>
      <c r="KFC2" s="52"/>
      <c r="KFD2" s="52"/>
      <c r="KFE2" s="52"/>
      <c r="KFF2" s="52"/>
      <c r="KFG2" s="52"/>
      <c r="KFH2" s="52"/>
      <c r="KFI2" s="52"/>
      <c r="KFJ2" s="52"/>
      <c r="KFK2" s="52"/>
      <c r="KFL2" s="52"/>
      <c r="KFM2" s="52"/>
      <c r="KFN2" s="52"/>
      <c r="KFO2" s="52"/>
      <c r="KFP2" s="52"/>
      <c r="KFQ2" s="52"/>
      <c r="KFR2" s="52"/>
      <c r="KFS2" s="52"/>
      <c r="KFT2" s="52"/>
      <c r="KFU2" s="52"/>
      <c r="KFV2" s="52"/>
      <c r="KFW2" s="52"/>
      <c r="KFX2" s="52"/>
      <c r="KFY2" s="52"/>
      <c r="KFZ2" s="52"/>
      <c r="KGA2" s="52"/>
      <c r="KGB2" s="52"/>
      <c r="KGC2" s="52"/>
      <c r="KGD2" s="52"/>
      <c r="KGE2" s="52"/>
      <c r="KGF2" s="52"/>
      <c r="KGG2" s="52"/>
      <c r="KGH2" s="52"/>
      <c r="KGI2" s="52"/>
      <c r="KGJ2" s="52"/>
      <c r="KGK2" s="52"/>
      <c r="KGL2" s="52"/>
      <c r="KGM2" s="52"/>
      <c r="KGN2" s="52"/>
      <c r="KGO2" s="52"/>
      <c r="KGP2" s="52"/>
      <c r="KGQ2" s="52"/>
      <c r="KGR2" s="52"/>
      <c r="KGS2" s="52"/>
      <c r="KGT2" s="52"/>
      <c r="KGU2" s="52"/>
      <c r="KGV2" s="52"/>
      <c r="KGW2" s="52"/>
      <c r="KGX2" s="52"/>
      <c r="KGY2" s="52"/>
      <c r="KGZ2" s="52"/>
      <c r="KHA2" s="52"/>
      <c r="KHB2" s="52"/>
      <c r="KHC2" s="52"/>
      <c r="KHD2" s="52"/>
      <c r="KHE2" s="52"/>
      <c r="KHF2" s="52"/>
      <c r="KHG2" s="52"/>
      <c r="KHH2" s="52"/>
      <c r="KHI2" s="52"/>
      <c r="KHJ2" s="52"/>
      <c r="KHK2" s="52"/>
      <c r="KHL2" s="52"/>
      <c r="KHM2" s="52"/>
      <c r="KHN2" s="52"/>
      <c r="KHO2" s="52"/>
      <c r="KHP2" s="52"/>
      <c r="KHQ2" s="52"/>
      <c r="KHR2" s="52"/>
      <c r="KHS2" s="52"/>
      <c r="KHT2" s="52"/>
      <c r="KHU2" s="52"/>
      <c r="KHV2" s="52"/>
      <c r="KHW2" s="52"/>
      <c r="KHX2" s="52"/>
      <c r="KHY2" s="52"/>
      <c r="KHZ2" s="52"/>
      <c r="KIA2" s="52"/>
      <c r="KIB2" s="52"/>
      <c r="KIC2" s="52"/>
      <c r="KID2" s="52"/>
      <c r="KIE2" s="52"/>
      <c r="KIF2" s="52"/>
      <c r="KIG2" s="52"/>
      <c r="KIH2" s="52"/>
      <c r="KII2" s="52"/>
      <c r="KIJ2" s="52"/>
      <c r="KIK2" s="52"/>
      <c r="KIL2" s="52"/>
      <c r="KIM2" s="52"/>
      <c r="KIN2" s="52"/>
      <c r="KIO2" s="52"/>
      <c r="KIP2" s="52"/>
      <c r="KIQ2" s="52"/>
      <c r="KIR2" s="52"/>
      <c r="KIS2" s="52"/>
      <c r="KIT2" s="52"/>
      <c r="KIU2" s="52"/>
      <c r="KIV2" s="52"/>
      <c r="KIW2" s="52"/>
      <c r="KIX2" s="52"/>
      <c r="KIY2" s="52"/>
      <c r="KIZ2" s="52"/>
      <c r="KJA2" s="52"/>
      <c r="KJB2" s="52"/>
      <c r="KJC2" s="52"/>
      <c r="KJD2" s="52"/>
      <c r="KJE2" s="52"/>
      <c r="KJF2" s="52"/>
      <c r="KJG2" s="52"/>
      <c r="KJH2" s="52"/>
      <c r="KJI2" s="52"/>
      <c r="KJJ2" s="52"/>
      <c r="KJK2" s="52"/>
      <c r="KJL2" s="52"/>
      <c r="KJM2" s="52"/>
      <c r="KJN2" s="52"/>
      <c r="KJO2" s="52"/>
      <c r="KJP2" s="52"/>
      <c r="KJQ2" s="52"/>
      <c r="KJR2" s="52"/>
      <c r="KJS2" s="52"/>
      <c r="KJT2" s="52"/>
      <c r="KJU2" s="52"/>
      <c r="KJV2" s="52"/>
      <c r="KJW2" s="52"/>
      <c r="KJX2" s="52"/>
      <c r="KJY2" s="52"/>
      <c r="KJZ2" s="52"/>
      <c r="KKA2" s="52"/>
      <c r="KKB2" s="52"/>
      <c r="KKC2" s="52"/>
      <c r="KKD2" s="52"/>
      <c r="KKE2" s="52"/>
      <c r="KKF2" s="52"/>
      <c r="KKG2" s="52"/>
      <c r="KKH2" s="52"/>
      <c r="KKI2" s="52"/>
      <c r="KKJ2" s="52"/>
      <c r="KKK2" s="52"/>
      <c r="KKL2" s="52"/>
      <c r="KKM2" s="52"/>
      <c r="KKN2" s="52"/>
      <c r="KKO2" s="52"/>
      <c r="KKP2" s="52"/>
      <c r="KKQ2" s="52"/>
      <c r="KKR2" s="52"/>
      <c r="KKS2" s="52"/>
      <c r="KKT2" s="52"/>
      <c r="KKU2" s="52"/>
      <c r="KKV2" s="52"/>
      <c r="KKW2" s="52"/>
      <c r="KKX2" s="52"/>
      <c r="KKY2" s="52"/>
      <c r="KKZ2" s="52"/>
      <c r="KLA2" s="52"/>
      <c r="KLB2" s="52"/>
      <c r="KLC2" s="52"/>
      <c r="KLD2" s="52"/>
      <c r="KLE2" s="52"/>
      <c r="KLF2" s="52"/>
      <c r="KLG2" s="52"/>
      <c r="KLH2" s="52"/>
      <c r="KLI2" s="52"/>
      <c r="KLJ2" s="52"/>
      <c r="KLK2" s="52"/>
      <c r="KLL2" s="52"/>
      <c r="KLM2" s="52"/>
      <c r="KLN2" s="52"/>
      <c r="KLO2" s="52"/>
      <c r="KLP2" s="52"/>
      <c r="KLQ2" s="52"/>
      <c r="KLR2" s="52"/>
      <c r="KLS2" s="52"/>
      <c r="KLT2" s="52"/>
      <c r="KLU2" s="52"/>
      <c r="KLV2" s="52"/>
      <c r="KLW2" s="52"/>
      <c r="KLX2" s="52"/>
      <c r="KLY2" s="52"/>
      <c r="KLZ2" s="52"/>
      <c r="KMA2" s="52"/>
      <c r="KMB2" s="52"/>
      <c r="KMC2" s="52"/>
      <c r="KMD2" s="52"/>
      <c r="KME2" s="52"/>
      <c r="KMF2" s="52"/>
      <c r="KMG2" s="52"/>
      <c r="KMH2" s="52"/>
      <c r="KMI2" s="52"/>
      <c r="KMJ2" s="52"/>
      <c r="KMK2" s="52"/>
      <c r="KML2" s="52"/>
      <c r="KMM2" s="52"/>
      <c r="KMN2" s="52"/>
      <c r="KMO2" s="52"/>
      <c r="KMP2" s="52"/>
      <c r="KMQ2" s="52"/>
      <c r="KMR2" s="52"/>
      <c r="KMS2" s="52"/>
      <c r="KMT2" s="52"/>
      <c r="KMU2" s="52"/>
      <c r="KMV2" s="52"/>
      <c r="KMW2" s="52"/>
      <c r="KMX2" s="52"/>
      <c r="KMY2" s="52"/>
      <c r="KMZ2" s="52"/>
      <c r="KNA2" s="52"/>
      <c r="KNB2" s="52"/>
      <c r="KNC2" s="52"/>
      <c r="KND2" s="52"/>
      <c r="KNE2" s="52"/>
      <c r="KNF2" s="52"/>
      <c r="KNG2" s="52"/>
      <c r="KNH2" s="52"/>
      <c r="KNI2" s="52"/>
      <c r="KNJ2" s="52"/>
      <c r="KNK2" s="52"/>
      <c r="KNL2" s="52"/>
      <c r="KNM2" s="52"/>
      <c r="KNN2" s="52"/>
      <c r="KNO2" s="52"/>
      <c r="KNP2" s="52"/>
      <c r="KNQ2" s="52"/>
      <c r="KNR2" s="52"/>
      <c r="KNS2" s="52"/>
      <c r="KNT2" s="52"/>
      <c r="KNU2" s="52"/>
      <c r="KNV2" s="52"/>
      <c r="KNW2" s="52"/>
      <c r="KNX2" s="52"/>
      <c r="KNY2" s="52"/>
      <c r="KNZ2" s="52"/>
      <c r="KOA2" s="52"/>
      <c r="KOB2" s="52"/>
      <c r="KOC2" s="52"/>
      <c r="KOD2" s="52"/>
      <c r="KOE2" s="52"/>
      <c r="KOF2" s="52"/>
      <c r="KOG2" s="52"/>
      <c r="KOH2" s="52"/>
      <c r="KOI2" s="52"/>
      <c r="KOJ2" s="52"/>
      <c r="KOK2" s="52"/>
      <c r="KOL2" s="52"/>
      <c r="KOM2" s="52"/>
      <c r="KON2" s="52"/>
      <c r="KOO2" s="52"/>
      <c r="KOP2" s="52"/>
      <c r="KOQ2" s="52"/>
      <c r="KOR2" s="52"/>
      <c r="KOS2" s="52"/>
      <c r="KOT2" s="52"/>
      <c r="KOU2" s="52"/>
      <c r="KOV2" s="52"/>
      <c r="KOW2" s="52"/>
      <c r="KOX2" s="52"/>
      <c r="KOY2" s="52"/>
      <c r="KOZ2" s="52"/>
      <c r="KPA2" s="52"/>
      <c r="KPB2" s="52"/>
      <c r="KPC2" s="52"/>
      <c r="KPD2" s="52"/>
      <c r="KPE2" s="52"/>
      <c r="KPF2" s="52"/>
      <c r="KPG2" s="52"/>
      <c r="KPH2" s="52"/>
      <c r="KPI2" s="52"/>
      <c r="KPJ2" s="52"/>
      <c r="KPK2" s="52"/>
      <c r="KPL2" s="52"/>
      <c r="KPM2" s="52"/>
      <c r="KPN2" s="52"/>
      <c r="KPO2" s="52"/>
      <c r="KPP2" s="52"/>
      <c r="KPQ2" s="52"/>
      <c r="KPR2" s="52"/>
      <c r="KPS2" s="52"/>
      <c r="KPT2" s="52"/>
      <c r="KPU2" s="52"/>
      <c r="KPV2" s="52"/>
      <c r="KPW2" s="52"/>
      <c r="KPX2" s="52"/>
      <c r="KPY2" s="52"/>
      <c r="KPZ2" s="52"/>
      <c r="KQA2" s="52"/>
      <c r="KQB2" s="52"/>
      <c r="KQC2" s="52"/>
      <c r="KQD2" s="52"/>
      <c r="KQE2" s="52"/>
      <c r="KQF2" s="52"/>
      <c r="KQG2" s="52"/>
      <c r="KQH2" s="52"/>
      <c r="KQI2" s="52"/>
      <c r="KQJ2" s="52"/>
      <c r="KQK2" s="52"/>
      <c r="KQL2" s="52"/>
      <c r="KQM2" s="52"/>
      <c r="KQN2" s="52"/>
      <c r="KQO2" s="52"/>
      <c r="KQP2" s="52"/>
      <c r="KQQ2" s="52"/>
      <c r="KQR2" s="52"/>
      <c r="KQS2" s="52"/>
      <c r="KQT2" s="52"/>
      <c r="KQU2" s="52"/>
      <c r="KQV2" s="52"/>
      <c r="KQW2" s="52"/>
      <c r="KQX2" s="52"/>
      <c r="KQY2" s="52"/>
      <c r="KQZ2" s="52"/>
      <c r="KRA2" s="52"/>
      <c r="KRB2" s="52"/>
      <c r="KRC2" s="52"/>
      <c r="KRD2" s="52"/>
      <c r="KRE2" s="52"/>
      <c r="KRF2" s="52"/>
      <c r="KRG2" s="52"/>
      <c r="KRH2" s="52"/>
      <c r="KRI2" s="52"/>
      <c r="KRJ2" s="52"/>
      <c r="KRK2" s="52"/>
      <c r="KRL2" s="52"/>
      <c r="KRM2" s="52"/>
      <c r="KRN2" s="52"/>
      <c r="KRO2" s="52"/>
      <c r="KRP2" s="52"/>
      <c r="KRQ2" s="52"/>
      <c r="KRR2" s="52"/>
      <c r="KRS2" s="52"/>
      <c r="KRT2" s="52"/>
      <c r="KRU2" s="52"/>
      <c r="KRV2" s="52"/>
      <c r="KRW2" s="52"/>
      <c r="KRX2" s="52"/>
      <c r="KRY2" s="52"/>
      <c r="KRZ2" s="52"/>
      <c r="KSA2" s="52"/>
      <c r="KSB2" s="52"/>
      <c r="KSC2" s="52"/>
      <c r="KSD2" s="52"/>
      <c r="KSE2" s="52"/>
      <c r="KSF2" s="52"/>
      <c r="KSG2" s="52"/>
      <c r="KSH2" s="52"/>
      <c r="KSI2" s="52"/>
      <c r="KSJ2" s="52"/>
      <c r="KSK2" s="52"/>
      <c r="KSL2" s="52"/>
      <c r="KSM2" s="52"/>
      <c r="KSN2" s="52"/>
      <c r="KSO2" s="52"/>
      <c r="KSP2" s="52"/>
      <c r="KSQ2" s="52"/>
      <c r="KSR2" s="52"/>
      <c r="KSS2" s="52"/>
      <c r="KST2" s="52"/>
      <c r="KSU2" s="52"/>
      <c r="KSV2" s="52"/>
      <c r="KSW2" s="52"/>
      <c r="KSX2" s="52"/>
      <c r="KSY2" s="52"/>
      <c r="KSZ2" s="52"/>
      <c r="KTA2" s="52"/>
      <c r="KTB2" s="52"/>
      <c r="KTC2" s="52"/>
      <c r="KTD2" s="52"/>
      <c r="KTE2" s="52"/>
      <c r="KTF2" s="52"/>
      <c r="KTG2" s="52"/>
      <c r="KTH2" s="52"/>
      <c r="KTI2" s="52"/>
      <c r="KTJ2" s="52"/>
      <c r="KTK2" s="52"/>
      <c r="KTL2" s="52"/>
      <c r="KTM2" s="52"/>
      <c r="KTN2" s="52"/>
      <c r="KTO2" s="52"/>
      <c r="KTP2" s="52"/>
      <c r="KTQ2" s="52"/>
      <c r="KTR2" s="52"/>
      <c r="KTS2" s="52"/>
      <c r="KTT2" s="52"/>
      <c r="KTU2" s="52"/>
      <c r="KTV2" s="52"/>
      <c r="KTW2" s="52"/>
      <c r="KTX2" s="52"/>
      <c r="KTY2" s="52"/>
      <c r="KTZ2" s="52"/>
      <c r="KUA2" s="52"/>
      <c r="KUB2" s="52"/>
      <c r="KUC2" s="52"/>
      <c r="KUD2" s="52"/>
      <c r="KUE2" s="52"/>
      <c r="KUF2" s="52"/>
      <c r="KUG2" s="52"/>
      <c r="KUH2" s="52"/>
      <c r="KUI2" s="52"/>
      <c r="KUJ2" s="52"/>
      <c r="KUK2" s="52"/>
      <c r="KUL2" s="52"/>
      <c r="KUM2" s="52"/>
      <c r="KUN2" s="52"/>
      <c r="KUO2" s="52"/>
      <c r="KUP2" s="52"/>
      <c r="KUQ2" s="52"/>
      <c r="KUR2" s="52"/>
      <c r="KUS2" s="52"/>
      <c r="KUT2" s="52"/>
      <c r="KUU2" s="52"/>
      <c r="KUV2" s="52"/>
      <c r="KUW2" s="52"/>
      <c r="KUX2" s="52"/>
      <c r="KUY2" s="52"/>
      <c r="KUZ2" s="52"/>
      <c r="KVA2" s="52"/>
      <c r="KVB2" s="52"/>
      <c r="KVC2" s="52"/>
      <c r="KVD2" s="52"/>
      <c r="KVE2" s="52"/>
      <c r="KVF2" s="52"/>
      <c r="KVG2" s="52"/>
      <c r="KVH2" s="52"/>
      <c r="KVI2" s="52"/>
      <c r="KVJ2" s="52"/>
      <c r="KVK2" s="52"/>
      <c r="KVL2" s="52"/>
      <c r="KVM2" s="52"/>
      <c r="KVN2" s="52"/>
      <c r="KVO2" s="52"/>
      <c r="KVP2" s="52"/>
      <c r="KVQ2" s="52"/>
      <c r="KVR2" s="52"/>
      <c r="KVS2" s="52"/>
      <c r="KVT2" s="52"/>
      <c r="KVU2" s="52"/>
      <c r="KVV2" s="52"/>
      <c r="KVW2" s="52"/>
      <c r="KVX2" s="52"/>
      <c r="KVY2" s="52"/>
      <c r="KVZ2" s="52"/>
      <c r="KWA2" s="52"/>
      <c r="KWB2" s="52"/>
      <c r="KWC2" s="52"/>
      <c r="KWD2" s="52"/>
      <c r="KWE2" s="52"/>
      <c r="KWF2" s="52"/>
      <c r="KWG2" s="52"/>
      <c r="KWH2" s="52"/>
      <c r="KWI2" s="52"/>
      <c r="KWJ2" s="52"/>
      <c r="KWK2" s="52"/>
      <c r="KWL2" s="52"/>
      <c r="KWM2" s="52"/>
      <c r="KWN2" s="52"/>
      <c r="KWO2" s="52"/>
      <c r="KWP2" s="52"/>
      <c r="KWQ2" s="52"/>
      <c r="KWR2" s="52"/>
      <c r="KWS2" s="52"/>
      <c r="KWT2" s="52"/>
      <c r="KWU2" s="52"/>
      <c r="KWV2" s="52"/>
      <c r="KWW2" s="52"/>
      <c r="KWX2" s="52"/>
      <c r="KWY2" s="52"/>
      <c r="KWZ2" s="52"/>
      <c r="KXA2" s="52"/>
      <c r="KXB2" s="52"/>
      <c r="KXC2" s="52"/>
      <c r="KXD2" s="52"/>
      <c r="KXE2" s="52"/>
      <c r="KXF2" s="52"/>
      <c r="KXG2" s="52"/>
      <c r="KXH2" s="52"/>
      <c r="KXI2" s="52"/>
      <c r="KXJ2" s="52"/>
      <c r="KXK2" s="52"/>
      <c r="KXL2" s="52"/>
      <c r="KXM2" s="52"/>
      <c r="KXN2" s="52"/>
      <c r="KXO2" s="52"/>
      <c r="KXP2" s="52"/>
      <c r="KXQ2" s="52"/>
      <c r="KXR2" s="52"/>
      <c r="KXS2" s="52"/>
      <c r="KXT2" s="52"/>
      <c r="KXU2" s="52"/>
      <c r="KXV2" s="52"/>
      <c r="KXW2" s="52"/>
      <c r="KXX2" s="52"/>
      <c r="KXY2" s="52"/>
      <c r="KXZ2" s="52"/>
      <c r="KYA2" s="52"/>
      <c r="KYB2" s="52"/>
      <c r="KYC2" s="52"/>
      <c r="KYD2" s="52"/>
      <c r="KYE2" s="52"/>
      <c r="KYF2" s="52"/>
      <c r="KYG2" s="52"/>
      <c r="KYH2" s="52"/>
      <c r="KYI2" s="52"/>
      <c r="KYJ2" s="52"/>
      <c r="KYK2" s="52"/>
      <c r="KYL2" s="52"/>
      <c r="KYM2" s="52"/>
      <c r="KYN2" s="52"/>
      <c r="KYO2" s="52"/>
      <c r="KYP2" s="52"/>
      <c r="KYQ2" s="52"/>
      <c r="KYR2" s="52"/>
      <c r="KYS2" s="52"/>
      <c r="KYT2" s="52"/>
      <c r="KYU2" s="52"/>
      <c r="KYV2" s="52"/>
      <c r="KYW2" s="52"/>
      <c r="KYX2" s="52"/>
      <c r="KYY2" s="52"/>
      <c r="KYZ2" s="52"/>
      <c r="KZA2" s="52"/>
      <c r="KZB2" s="52"/>
      <c r="KZC2" s="52"/>
      <c r="KZD2" s="52"/>
      <c r="KZE2" s="52"/>
      <c r="KZF2" s="52"/>
      <c r="KZG2" s="52"/>
      <c r="KZH2" s="52"/>
      <c r="KZI2" s="52"/>
      <c r="KZJ2" s="52"/>
      <c r="KZK2" s="52"/>
      <c r="KZL2" s="52"/>
      <c r="KZM2" s="52"/>
      <c r="KZN2" s="52"/>
      <c r="KZO2" s="52"/>
      <c r="KZP2" s="52"/>
      <c r="KZQ2" s="52"/>
      <c r="KZR2" s="52"/>
      <c r="KZS2" s="52"/>
      <c r="KZT2" s="52"/>
      <c r="KZU2" s="52"/>
      <c r="KZV2" s="52"/>
      <c r="KZW2" s="52"/>
      <c r="KZX2" s="52"/>
      <c r="KZY2" s="52"/>
      <c r="KZZ2" s="52"/>
      <c r="LAA2" s="52"/>
      <c r="LAB2" s="52"/>
      <c r="LAC2" s="52"/>
      <c r="LAD2" s="52"/>
      <c r="LAE2" s="52"/>
      <c r="LAF2" s="52"/>
      <c r="LAG2" s="52"/>
      <c r="LAH2" s="52"/>
      <c r="LAI2" s="52"/>
      <c r="LAJ2" s="52"/>
      <c r="LAK2" s="52"/>
      <c r="LAL2" s="52"/>
      <c r="LAM2" s="52"/>
      <c r="LAN2" s="52"/>
      <c r="LAO2" s="52"/>
      <c r="LAP2" s="52"/>
      <c r="LAQ2" s="52"/>
      <c r="LAR2" s="52"/>
      <c r="LAS2" s="52"/>
      <c r="LAT2" s="52"/>
      <c r="LAU2" s="52"/>
      <c r="LAV2" s="52"/>
      <c r="LAW2" s="52"/>
      <c r="LAX2" s="52"/>
      <c r="LAY2" s="52"/>
      <c r="LAZ2" s="52"/>
      <c r="LBA2" s="52"/>
      <c r="LBB2" s="52"/>
      <c r="LBC2" s="52"/>
      <c r="LBD2" s="52"/>
      <c r="LBE2" s="52"/>
      <c r="LBF2" s="52"/>
      <c r="LBG2" s="52"/>
      <c r="LBH2" s="52"/>
      <c r="LBI2" s="52"/>
      <c r="LBJ2" s="52"/>
      <c r="LBK2" s="52"/>
      <c r="LBL2" s="52"/>
      <c r="LBM2" s="52"/>
      <c r="LBN2" s="52"/>
      <c r="LBO2" s="52"/>
      <c r="LBP2" s="52"/>
      <c r="LBQ2" s="52"/>
      <c r="LBR2" s="52"/>
      <c r="LBS2" s="52"/>
      <c r="LBT2" s="52"/>
      <c r="LBU2" s="52"/>
      <c r="LBV2" s="52"/>
      <c r="LBW2" s="52"/>
      <c r="LBX2" s="52"/>
      <c r="LBY2" s="52"/>
      <c r="LBZ2" s="52"/>
      <c r="LCA2" s="52"/>
      <c r="LCB2" s="52"/>
      <c r="LCC2" s="52"/>
      <c r="LCD2" s="52"/>
      <c r="LCE2" s="52"/>
      <c r="LCF2" s="52"/>
      <c r="LCG2" s="52"/>
      <c r="LCH2" s="52"/>
      <c r="LCI2" s="52"/>
      <c r="LCJ2" s="52"/>
      <c r="LCK2" s="52"/>
      <c r="LCL2" s="52"/>
      <c r="LCM2" s="52"/>
      <c r="LCN2" s="52"/>
      <c r="LCO2" s="52"/>
      <c r="LCP2" s="52"/>
      <c r="LCQ2" s="52"/>
      <c r="LCR2" s="52"/>
      <c r="LCS2" s="52"/>
      <c r="LCT2" s="52"/>
      <c r="LCU2" s="52"/>
      <c r="LCV2" s="52"/>
      <c r="LCW2" s="52"/>
      <c r="LCX2" s="52"/>
      <c r="LCY2" s="52"/>
      <c r="LCZ2" s="52"/>
      <c r="LDA2" s="52"/>
      <c r="LDB2" s="52"/>
      <c r="LDC2" s="52"/>
      <c r="LDD2" s="52"/>
      <c r="LDE2" s="52"/>
      <c r="LDF2" s="52"/>
      <c r="LDG2" s="52"/>
      <c r="LDH2" s="52"/>
      <c r="LDI2" s="52"/>
      <c r="LDJ2" s="52"/>
      <c r="LDK2" s="52"/>
      <c r="LDL2" s="52"/>
      <c r="LDM2" s="52"/>
      <c r="LDN2" s="52"/>
      <c r="LDO2" s="52"/>
      <c r="LDP2" s="52"/>
      <c r="LDQ2" s="52"/>
      <c r="LDR2" s="52"/>
      <c r="LDS2" s="52"/>
      <c r="LDT2" s="52"/>
      <c r="LDU2" s="52"/>
      <c r="LDV2" s="52"/>
      <c r="LDW2" s="52"/>
      <c r="LDX2" s="52"/>
      <c r="LDY2" s="52"/>
      <c r="LDZ2" s="52"/>
      <c r="LEA2" s="52"/>
      <c r="LEB2" s="52"/>
      <c r="LEC2" s="52"/>
      <c r="LED2" s="52"/>
      <c r="LEE2" s="52"/>
      <c r="LEF2" s="52"/>
      <c r="LEG2" s="52"/>
      <c r="LEH2" s="52"/>
      <c r="LEI2" s="52"/>
      <c r="LEJ2" s="52"/>
      <c r="LEK2" s="52"/>
      <c r="LEL2" s="52"/>
      <c r="LEM2" s="52"/>
      <c r="LEN2" s="52"/>
      <c r="LEO2" s="52"/>
      <c r="LEP2" s="52"/>
      <c r="LEQ2" s="52"/>
      <c r="LER2" s="52"/>
      <c r="LES2" s="52"/>
      <c r="LET2" s="52"/>
      <c r="LEU2" s="52"/>
      <c r="LEV2" s="52"/>
      <c r="LEW2" s="52"/>
      <c r="LEX2" s="52"/>
      <c r="LEY2" s="52"/>
      <c r="LEZ2" s="52"/>
      <c r="LFA2" s="52"/>
      <c r="LFB2" s="52"/>
      <c r="LFC2" s="52"/>
      <c r="LFD2" s="52"/>
      <c r="LFE2" s="52"/>
      <c r="LFF2" s="52"/>
      <c r="LFG2" s="52"/>
      <c r="LFH2" s="52"/>
      <c r="LFI2" s="52"/>
      <c r="LFJ2" s="52"/>
      <c r="LFK2" s="52"/>
      <c r="LFL2" s="52"/>
      <c r="LFM2" s="52"/>
      <c r="LFN2" s="52"/>
      <c r="LFO2" s="52"/>
      <c r="LFP2" s="52"/>
      <c r="LFQ2" s="52"/>
      <c r="LFR2" s="52"/>
      <c r="LFS2" s="52"/>
      <c r="LFT2" s="52"/>
      <c r="LFU2" s="52"/>
      <c r="LFV2" s="52"/>
      <c r="LFW2" s="52"/>
      <c r="LFX2" s="52"/>
      <c r="LFY2" s="52"/>
      <c r="LFZ2" s="52"/>
      <c r="LGA2" s="52"/>
      <c r="LGB2" s="52"/>
      <c r="LGC2" s="52"/>
      <c r="LGD2" s="52"/>
      <c r="LGE2" s="52"/>
      <c r="LGF2" s="52"/>
      <c r="LGG2" s="52"/>
      <c r="LGH2" s="52"/>
      <c r="LGI2" s="52"/>
      <c r="LGJ2" s="52"/>
      <c r="LGK2" s="52"/>
      <c r="LGL2" s="52"/>
      <c r="LGM2" s="52"/>
      <c r="LGN2" s="52"/>
      <c r="LGO2" s="52"/>
      <c r="LGP2" s="52"/>
      <c r="LGQ2" s="52"/>
      <c r="LGR2" s="52"/>
      <c r="LGS2" s="52"/>
      <c r="LGT2" s="52"/>
      <c r="LGU2" s="52"/>
      <c r="LGV2" s="52"/>
      <c r="LGW2" s="52"/>
      <c r="LGX2" s="52"/>
      <c r="LGY2" s="52"/>
      <c r="LGZ2" s="52"/>
      <c r="LHA2" s="52"/>
      <c r="LHB2" s="52"/>
      <c r="LHC2" s="52"/>
      <c r="LHD2" s="52"/>
      <c r="LHE2" s="52"/>
      <c r="LHF2" s="52"/>
      <c r="LHG2" s="52"/>
      <c r="LHH2" s="52"/>
      <c r="LHI2" s="52"/>
      <c r="LHJ2" s="52"/>
      <c r="LHK2" s="52"/>
      <c r="LHL2" s="52"/>
      <c r="LHM2" s="52"/>
      <c r="LHN2" s="52"/>
      <c r="LHO2" s="52"/>
      <c r="LHP2" s="52"/>
      <c r="LHQ2" s="52"/>
      <c r="LHR2" s="52"/>
      <c r="LHS2" s="52"/>
      <c r="LHT2" s="52"/>
      <c r="LHU2" s="52"/>
      <c r="LHV2" s="52"/>
      <c r="LHW2" s="52"/>
      <c r="LHX2" s="52"/>
      <c r="LHY2" s="52"/>
      <c r="LHZ2" s="52"/>
      <c r="LIA2" s="52"/>
      <c r="LIB2" s="52"/>
      <c r="LIC2" s="52"/>
      <c r="LID2" s="52"/>
      <c r="LIE2" s="52"/>
      <c r="LIF2" s="52"/>
      <c r="LIG2" s="52"/>
      <c r="LIH2" s="52"/>
      <c r="LII2" s="52"/>
      <c r="LIJ2" s="52"/>
      <c r="LIK2" s="52"/>
      <c r="LIL2" s="52"/>
      <c r="LIM2" s="52"/>
      <c r="LIN2" s="52"/>
      <c r="LIO2" s="52"/>
      <c r="LIP2" s="52"/>
      <c r="LIQ2" s="52"/>
      <c r="LIR2" s="52"/>
      <c r="LIS2" s="52"/>
      <c r="LIT2" s="52"/>
      <c r="LIU2" s="52"/>
      <c r="LIV2" s="52"/>
      <c r="LIW2" s="52"/>
      <c r="LIX2" s="52"/>
      <c r="LIY2" s="52"/>
      <c r="LIZ2" s="52"/>
      <c r="LJA2" s="52"/>
      <c r="LJB2" s="52"/>
      <c r="LJC2" s="52"/>
      <c r="LJD2" s="52"/>
      <c r="LJE2" s="52"/>
      <c r="LJF2" s="52"/>
      <c r="LJG2" s="52"/>
      <c r="LJH2" s="52"/>
      <c r="LJI2" s="52"/>
      <c r="LJJ2" s="52"/>
      <c r="LJK2" s="52"/>
      <c r="LJL2" s="52"/>
      <c r="LJM2" s="52"/>
      <c r="LJN2" s="52"/>
      <c r="LJO2" s="52"/>
      <c r="LJP2" s="52"/>
      <c r="LJQ2" s="52"/>
      <c r="LJR2" s="52"/>
      <c r="LJS2" s="52"/>
      <c r="LJT2" s="52"/>
      <c r="LJU2" s="52"/>
      <c r="LJV2" s="52"/>
      <c r="LJW2" s="52"/>
      <c r="LJX2" s="52"/>
      <c r="LJY2" s="52"/>
      <c r="LJZ2" s="52"/>
      <c r="LKA2" s="52"/>
      <c r="LKB2" s="52"/>
      <c r="LKC2" s="52"/>
      <c r="LKD2" s="52"/>
      <c r="LKE2" s="52"/>
      <c r="LKF2" s="52"/>
      <c r="LKG2" s="52"/>
      <c r="LKH2" s="52"/>
      <c r="LKI2" s="52"/>
      <c r="LKJ2" s="52"/>
      <c r="LKK2" s="52"/>
      <c r="LKL2" s="52"/>
      <c r="LKM2" s="52"/>
      <c r="LKN2" s="52"/>
      <c r="LKO2" s="52"/>
      <c r="LKP2" s="52"/>
      <c r="LKQ2" s="52"/>
      <c r="LKR2" s="52"/>
      <c r="LKS2" s="52"/>
      <c r="LKT2" s="52"/>
      <c r="LKU2" s="52"/>
      <c r="LKV2" s="52"/>
      <c r="LKW2" s="52"/>
      <c r="LKX2" s="52"/>
      <c r="LKY2" s="52"/>
      <c r="LKZ2" s="52"/>
      <c r="LLA2" s="52"/>
      <c r="LLB2" s="52"/>
      <c r="LLC2" s="52"/>
      <c r="LLD2" s="52"/>
      <c r="LLE2" s="52"/>
      <c r="LLF2" s="52"/>
      <c r="LLG2" s="52"/>
      <c r="LLH2" s="52"/>
      <c r="LLI2" s="52"/>
      <c r="LLJ2" s="52"/>
      <c r="LLK2" s="52"/>
      <c r="LLL2" s="52"/>
      <c r="LLM2" s="52"/>
      <c r="LLN2" s="52"/>
      <c r="LLO2" s="52"/>
      <c r="LLP2" s="52"/>
      <c r="LLQ2" s="52"/>
      <c r="LLR2" s="52"/>
      <c r="LLS2" s="52"/>
      <c r="LLT2" s="52"/>
      <c r="LLU2" s="52"/>
      <c r="LLV2" s="52"/>
      <c r="LLW2" s="52"/>
      <c r="LLX2" s="52"/>
      <c r="LLY2" s="52"/>
      <c r="LLZ2" s="52"/>
      <c r="LMA2" s="52"/>
      <c r="LMB2" s="52"/>
      <c r="LMC2" s="52"/>
      <c r="LMD2" s="52"/>
      <c r="LME2" s="52"/>
      <c r="LMF2" s="52"/>
      <c r="LMG2" s="52"/>
      <c r="LMH2" s="52"/>
      <c r="LMI2" s="52"/>
      <c r="LMJ2" s="52"/>
      <c r="LMK2" s="52"/>
      <c r="LML2" s="52"/>
      <c r="LMM2" s="52"/>
      <c r="LMN2" s="52"/>
      <c r="LMO2" s="52"/>
      <c r="LMP2" s="52"/>
      <c r="LMQ2" s="52"/>
      <c r="LMR2" s="52"/>
      <c r="LMS2" s="52"/>
      <c r="LMT2" s="52"/>
      <c r="LMU2" s="52"/>
      <c r="LMV2" s="52"/>
      <c r="LMW2" s="52"/>
      <c r="LMX2" s="52"/>
      <c r="LMY2" s="52"/>
      <c r="LMZ2" s="52"/>
      <c r="LNA2" s="52"/>
      <c r="LNB2" s="52"/>
      <c r="LNC2" s="52"/>
      <c r="LND2" s="52"/>
      <c r="LNE2" s="52"/>
      <c r="LNF2" s="52"/>
      <c r="LNG2" s="52"/>
      <c r="LNH2" s="52"/>
      <c r="LNI2" s="52"/>
      <c r="LNJ2" s="52"/>
      <c r="LNK2" s="52"/>
      <c r="LNL2" s="52"/>
      <c r="LNM2" s="52"/>
      <c r="LNN2" s="52"/>
      <c r="LNO2" s="52"/>
      <c r="LNP2" s="52"/>
      <c r="LNQ2" s="52"/>
      <c r="LNR2" s="52"/>
      <c r="LNS2" s="52"/>
      <c r="LNT2" s="52"/>
      <c r="LNU2" s="52"/>
      <c r="LNV2" s="52"/>
      <c r="LNW2" s="52"/>
      <c r="LNX2" s="52"/>
      <c r="LNY2" s="52"/>
      <c r="LNZ2" s="52"/>
      <c r="LOA2" s="52"/>
      <c r="LOB2" s="52"/>
      <c r="LOC2" s="52"/>
      <c r="LOD2" s="52"/>
      <c r="LOE2" s="52"/>
      <c r="LOF2" s="52"/>
      <c r="LOG2" s="52"/>
      <c r="LOH2" s="52"/>
      <c r="LOI2" s="52"/>
      <c r="LOJ2" s="52"/>
      <c r="LOK2" s="52"/>
      <c r="LOL2" s="52"/>
      <c r="LOM2" s="52"/>
      <c r="LON2" s="52"/>
      <c r="LOO2" s="52"/>
      <c r="LOP2" s="52"/>
      <c r="LOQ2" s="52"/>
      <c r="LOR2" s="52"/>
      <c r="LOS2" s="52"/>
      <c r="LOT2" s="52"/>
      <c r="LOU2" s="52"/>
      <c r="LOV2" s="52"/>
      <c r="LOW2" s="52"/>
      <c r="LOX2" s="52"/>
      <c r="LOY2" s="52"/>
      <c r="LOZ2" s="52"/>
      <c r="LPA2" s="52"/>
      <c r="LPB2" s="52"/>
      <c r="LPC2" s="52"/>
      <c r="LPD2" s="52"/>
      <c r="LPE2" s="52"/>
      <c r="LPF2" s="52"/>
      <c r="LPG2" s="52"/>
      <c r="LPH2" s="52"/>
      <c r="LPI2" s="52"/>
      <c r="LPJ2" s="52"/>
      <c r="LPK2" s="52"/>
      <c r="LPL2" s="52"/>
      <c r="LPM2" s="52"/>
      <c r="LPN2" s="52"/>
      <c r="LPO2" s="52"/>
      <c r="LPP2" s="52"/>
      <c r="LPQ2" s="52"/>
      <c r="LPR2" s="52"/>
      <c r="LPS2" s="52"/>
      <c r="LPT2" s="52"/>
      <c r="LPU2" s="52"/>
      <c r="LPV2" s="52"/>
      <c r="LPW2" s="52"/>
      <c r="LPX2" s="52"/>
      <c r="LPY2" s="52"/>
      <c r="LPZ2" s="52"/>
      <c r="LQA2" s="52"/>
      <c r="LQB2" s="52"/>
      <c r="LQC2" s="52"/>
      <c r="LQD2" s="52"/>
      <c r="LQE2" s="52"/>
      <c r="LQF2" s="52"/>
      <c r="LQG2" s="52"/>
      <c r="LQH2" s="52"/>
      <c r="LQI2" s="52"/>
      <c r="LQJ2" s="52"/>
      <c r="LQK2" s="52"/>
      <c r="LQL2" s="52"/>
      <c r="LQM2" s="52"/>
      <c r="LQN2" s="52"/>
      <c r="LQO2" s="52"/>
      <c r="LQP2" s="52"/>
      <c r="LQQ2" s="52"/>
      <c r="LQR2" s="52"/>
      <c r="LQS2" s="52"/>
      <c r="LQT2" s="52"/>
      <c r="LQU2" s="52"/>
      <c r="LQV2" s="52"/>
      <c r="LQW2" s="52"/>
      <c r="LQX2" s="52"/>
      <c r="LQY2" s="52"/>
      <c r="LQZ2" s="52"/>
      <c r="LRA2" s="52"/>
      <c r="LRB2" s="52"/>
      <c r="LRC2" s="52"/>
      <c r="LRD2" s="52"/>
      <c r="LRE2" s="52"/>
      <c r="LRF2" s="52"/>
      <c r="LRG2" s="52"/>
      <c r="LRH2" s="52"/>
      <c r="LRI2" s="52"/>
      <c r="LRJ2" s="52"/>
      <c r="LRK2" s="52"/>
      <c r="LRL2" s="52"/>
      <c r="LRM2" s="52"/>
      <c r="LRN2" s="52"/>
      <c r="LRO2" s="52"/>
      <c r="LRP2" s="52"/>
      <c r="LRQ2" s="52"/>
      <c r="LRR2" s="52"/>
      <c r="LRS2" s="52"/>
      <c r="LRT2" s="52"/>
      <c r="LRU2" s="52"/>
      <c r="LRV2" s="52"/>
      <c r="LRW2" s="52"/>
      <c r="LRX2" s="52"/>
      <c r="LRY2" s="52"/>
      <c r="LRZ2" s="52"/>
      <c r="LSA2" s="52"/>
      <c r="LSB2" s="52"/>
      <c r="LSC2" s="52"/>
      <c r="LSD2" s="52"/>
      <c r="LSE2" s="52"/>
      <c r="LSF2" s="52"/>
      <c r="LSG2" s="52"/>
      <c r="LSH2" s="52"/>
      <c r="LSI2" s="52"/>
      <c r="LSJ2" s="52"/>
      <c r="LSK2" s="52"/>
      <c r="LSL2" s="52"/>
      <c r="LSM2" s="52"/>
      <c r="LSN2" s="52"/>
      <c r="LSO2" s="52"/>
      <c r="LSP2" s="52"/>
      <c r="LSQ2" s="52"/>
      <c r="LSR2" s="52"/>
      <c r="LSS2" s="52"/>
      <c r="LST2" s="52"/>
      <c r="LSU2" s="52"/>
      <c r="LSV2" s="52"/>
      <c r="LSW2" s="52"/>
      <c r="LSX2" s="52"/>
      <c r="LSY2" s="52"/>
      <c r="LSZ2" s="52"/>
      <c r="LTA2" s="52"/>
      <c r="LTB2" s="52"/>
      <c r="LTC2" s="52"/>
      <c r="LTD2" s="52"/>
      <c r="LTE2" s="52"/>
      <c r="LTF2" s="52"/>
      <c r="LTG2" s="52"/>
      <c r="LTH2" s="52"/>
      <c r="LTI2" s="52"/>
      <c r="LTJ2" s="52"/>
      <c r="LTK2" s="52"/>
      <c r="LTL2" s="52"/>
      <c r="LTM2" s="52"/>
      <c r="LTN2" s="52"/>
      <c r="LTO2" s="52"/>
      <c r="LTP2" s="52"/>
      <c r="LTQ2" s="52"/>
      <c r="LTR2" s="52"/>
      <c r="LTS2" s="52"/>
      <c r="LTT2" s="52"/>
      <c r="LTU2" s="52"/>
      <c r="LTV2" s="52"/>
      <c r="LTW2" s="52"/>
      <c r="LTX2" s="52"/>
      <c r="LTY2" s="52"/>
      <c r="LTZ2" s="52"/>
      <c r="LUA2" s="52"/>
      <c r="LUB2" s="52"/>
      <c r="LUC2" s="52"/>
      <c r="LUD2" s="52"/>
      <c r="LUE2" s="52"/>
      <c r="LUF2" s="52"/>
      <c r="LUG2" s="52"/>
      <c r="LUH2" s="52"/>
      <c r="LUI2" s="52"/>
      <c r="LUJ2" s="52"/>
      <c r="LUK2" s="52"/>
      <c r="LUL2" s="52"/>
      <c r="LUM2" s="52"/>
      <c r="LUN2" s="52"/>
      <c r="LUO2" s="52"/>
      <c r="LUP2" s="52"/>
      <c r="LUQ2" s="52"/>
      <c r="LUR2" s="52"/>
      <c r="LUS2" s="52"/>
      <c r="LUT2" s="52"/>
      <c r="LUU2" s="52"/>
      <c r="LUV2" s="52"/>
      <c r="LUW2" s="52"/>
      <c r="LUX2" s="52"/>
      <c r="LUY2" s="52"/>
      <c r="LUZ2" s="52"/>
      <c r="LVA2" s="52"/>
      <c r="LVB2" s="52"/>
      <c r="LVC2" s="52"/>
      <c r="LVD2" s="52"/>
      <c r="LVE2" s="52"/>
      <c r="LVF2" s="52"/>
      <c r="LVG2" s="52"/>
      <c r="LVH2" s="52"/>
      <c r="LVI2" s="52"/>
      <c r="LVJ2" s="52"/>
      <c r="LVK2" s="52"/>
      <c r="LVL2" s="52"/>
      <c r="LVM2" s="52"/>
      <c r="LVN2" s="52"/>
      <c r="LVO2" s="52"/>
      <c r="LVP2" s="52"/>
      <c r="LVQ2" s="52"/>
      <c r="LVR2" s="52"/>
      <c r="LVS2" s="52"/>
      <c r="LVT2" s="52"/>
      <c r="LVU2" s="52"/>
      <c r="LVV2" s="52"/>
      <c r="LVW2" s="52"/>
      <c r="LVX2" s="52"/>
      <c r="LVY2" s="52"/>
      <c r="LVZ2" s="52"/>
      <c r="LWA2" s="52"/>
      <c r="LWB2" s="52"/>
      <c r="LWC2" s="52"/>
      <c r="LWD2" s="52"/>
      <c r="LWE2" s="52"/>
      <c r="LWF2" s="52"/>
      <c r="LWG2" s="52"/>
      <c r="LWH2" s="52"/>
      <c r="LWI2" s="52"/>
      <c r="LWJ2" s="52"/>
      <c r="LWK2" s="52"/>
      <c r="LWL2" s="52"/>
      <c r="LWM2" s="52"/>
      <c r="LWN2" s="52"/>
      <c r="LWO2" s="52"/>
      <c r="LWP2" s="52"/>
      <c r="LWQ2" s="52"/>
      <c r="LWR2" s="52"/>
      <c r="LWS2" s="52"/>
      <c r="LWT2" s="52"/>
      <c r="LWU2" s="52"/>
      <c r="LWV2" s="52"/>
      <c r="LWW2" s="52"/>
      <c r="LWX2" s="52"/>
      <c r="LWY2" s="52"/>
      <c r="LWZ2" s="52"/>
      <c r="LXA2" s="52"/>
      <c r="LXB2" s="52"/>
      <c r="LXC2" s="52"/>
      <c r="LXD2" s="52"/>
      <c r="LXE2" s="52"/>
      <c r="LXF2" s="52"/>
      <c r="LXG2" s="52"/>
      <c r="LXH2" s="52"/>
      <c r="LXI2" s="52"/>
      <c r="LXJ2" s="52"/>
      <c r="LXK2" s="52"/>
      <c r="LXL2" s="52"/>
      <c r="LXM2" s="52"/>
      <c r="LXN2" s="52"/>
      <c r="LXO2" s="52"/>
      <c r="LXP2" s="52"/>
      <c r="LXQ2" s="52"/>
      <c r="LXR2" s="52"/>
      <c r="LXS2" s="52"/>
      <c r="LXT2" s="52"/>
      <c r="LXU2" s="52"/>
      <c r="LXV2" s="52"/>
      <c r="LXW2" s="52"/>
      <c r="LXX2" s="52"/>
      <c r="LXY2" s="52"/>
      <c r="LXZ2" s="52"/>
      <c r="LYA2" s="52"/>
      <c r="LYB2" s="52"/>
      <c r="LYC2" s="52"/>
      <c r="LYD2" s="52"/>
      <c r="LYE2" s="52"/>
      <c r="LYF2" s="52"/>
      <c r="LYG2" s="52"/>
      <c r="LYH2" s="52"/>
      <c r="LYI2" s="52"/>
      <c r="LYJ2" s="52"/>
      <c r="LYK2" s="52"/>
      <c r="LYL2" s="52"/>
      <c r="LYM2" s="52"/>
      <c r="LYN2" s="52"/>
      <c r="LYO2" s="52"/>
      <c r="LYP2" s="52"/>
      <c r="LYQ2" s="52"/>
      <c r="LYR2" s="52"/>
      <c r="LYS2" s="52"/>
      <c r="LYT2" s="52"/>
      <c r="LYU2" s="52"/>
      <c r="LYV2" s="52"/>
      <c r="LYW2" s="52"/>
      <c r="LYX2" s="52"/>
      <c r="LYY2" s="52"/>
      <c r="LYZ2" s="52"/>
      <c r="LZA2" s="52"/>
      <c r="LZB2" s="52"/>
      <c r="LZC2" s="52"/>
      <c r="LZD2" s="52"/>
      <c r="LZE2" s="52"/>
      <c r="LZF2" s="52"/>
      <c r="LZG2" s="52"/>
      <c r="LZH2" s="52"/>
      <c r="LZI2" s="52"/>
      <c r="LZJ2" s="52"/>
      <c r="LZK2" s="52"/>
      <c r="LZL2" s="52"/>
      <c r="LZM2" s="52"/>
      <c r="LZN2" s="52"/>
      <c r="LZO2" s="52"/>
      <c r="LZP2" s="52"/>
      <c r="LZQ2" s="52"/>
      <c r="LZR2" s="52"/>
      <c r="LZS2" s="52"/>
      <c r="LZT2" s="52"/>
      <c r="LZU2" s="52"/>
      <c r="LZV2" s="52"/>
      <c r="LZW2" s="52"/>
      <c r="LZX2" s="52"/>
      <c r="LZY2" s="52"/>
      <c r="LZZ2" s="52"/>
      <c r="MAA2" s="52"/>
      <c r="MAB2" s="52"/>
      <c r="MAC2" s="52"/>
      <c r="MAD2" s="52"/>
      <c r="MAE2" s="52"/>
      <c r="MAF2" s="52"/>
      <c r="MAG2" s="52"/>
      <c r="MAH2" s="52"/>
      <c r="MAI2" s="52"/>
      <c r="MAJ2" s="52"/>
      <c r="MAK2" s="52"/>
      <c r="MAL2" s="52"/>
      <c r="MAM2" s="52"/>
      <c r="MAN2" s="52"/>
      <c r="MAO2" s="52"/>
      <c r="MAP2" s="52"/>
      <c r="MAQ2" s="52"/>
      <c r="MAR2" s="52"/>
      <c r="MAS2" s="52"/>
      <c r="MAT2" s="52"/>
      <c r="MAU2" s="52"/>
      <c r="MAV2" s="52"/>
      <c r="MAW2" s="52"/>
      <c r="MAX2" s="52"/>
      <c r="MAY2" s="52"/>
      <c r="MAZ2" s="52"/>
      <c r="MBA2" s="52"/>
      <c r="MBB2" s="52"/>
      <c r="MBC2" s="52"/>
      <c r="MBD2" s="52"/>
      <c r="MBE2" s="52"/>
      <c r="MBF2" s="52"/>
      <c r="MBG2" s="52"/>
      <c r="MBH2" s="52"/>
      <c r="MBI2" s="52"/>
      <c r="MBJ2" s="52"/>
      <c r="MBK2" s="52"/>
      <c r="MBL2" s="52"/>
      <c r="MBM2" s="52"/>
      <c r="MBN2" s="52"/>
      <c r="MBO2" s="52"/>
      <c r="MBP2" s="52"/>
      <c r="MBQ2" s="52"/>
      <c r="MBR2" s="52"/>
      <c r="MBS2" s="52"/>
      <c r="MBT2" s="52"/>
      <c r="MBU2" s="52"/>
      <c r="MBV2" s="52"/>
      <c r="MBW2" s="52"/>
      <c r="MBX2" s="52"/>
      <c r="MBY2" s="52"/>
      <c r="MBZ2" s="52"/>
      <c r="MCA2" s="52"/>
      <c r="MCB2" s="52"/>
      <c r="MCC2" s="52"/>
      <c r="MCD2" s="52"/>
      <c r="MCE2" s="52"/>
      <c r="MCF2" s="52"/>
      <c r="MCG2" s="52"/>
      <c r="MCH2" s="52"/>
      <c r="MCI2" s="52"/>
      <c r="MCJ2" s="52"/>
      <c r="MCK2" s="52"/>
      <c r="MCL2" s="52"/>
      <c r="MCM2" s="52"/>
      <c r="MCN2" s="52"/>
      <c r="MCO2" s="52"/>
      <c r="MCP2" s="52"/>
      <c r="MCQ2" s="52"/>
      <c r="MCR2" s="52"/>
      <c r="MCS2" s="52"/>
      <c r="MCT2" s="52"/>
      <c r="MCU2" s="52"/>
      <c r="MCV2" s="52"/>
      <c r="MCW2" s="52"/>
      <c r="MCX2" s="52"/>
      <c r="MCY2" s="52"/>
      <c r="MCZ2" s="52"/>
      <c r="MDA2" s="52"/>
      <c r="MDB2" s="52"/>
      <c r="MDC2" s="52"/>
      <c r="MDD2" s="52"/>
      <c r="MDE2" s="52"/>
      <c r="MDF2" s="52"/>
      <c r="MDG2" s="52"/>
      <c r="MDH2" s="52"/>
      <c r="MDI2" s="52"/>
      <c r="MDJ2" s="52"/>
      <c r="MDK2" s="52"/>
      <c r="MDL2" s="52"/>
      <c r="MDM2" s="52"/>
      <c r="MDN2" s="52"/>
      <c r="MDO2" s="52"/>
      <c r="MDP2" s="52"/>
      <c r="MDQ2" s="52"/>
      <c r="MDR2" s="52"/>
      <c r="MDS2" s="52"/>
      <c r="MDT2" s="52"/>
      <c r="MDU2" s="52"/>
      <c r="MDV2" s="52"/>
      <c r="MDW2" s="52"/>
      <c r="MDX2" s="52"/>
      <c r="MDY2" s="52"/>
      <c r="MDZ2" s="52"/>
      <c r="MEA2" s="52"/>
      <c r="MEB2" s="52"/>
      <c r="MEC2" s="52"/>
      <c r="MED2" s="52"/>
      <c r="MEE2" s="52"/>
      <c r="MEF2" s="52"/>
      <c r="MEG2" s="52"/>
      <c r="MEH2" s="52"/>
      <c r="MEI2" s="52"/>
      <c r="MEJ2" s="52"/>
      <c r="MEK2" s="52"/>
      <c r="MEL2" s="52"/>
      <c r="MEM2" s="52"/>
      <c r="MEN2" s="52"/>
      <c r="MEO2" s="52"/>
      <c r="MEP2" s="52"/>
      <c r="MEQ2" s="52"/>
      <c r="MER2" s="52"/>
      <c r="MES2" s="52"/>
      <c r="MET2" s="52"/>
      <c r="MEU2" s="52"/>
      <c r="MEV2" s="52"/>
      <c r="MEW2" s="52"/>
      <c r="MEX2" s="52"/>
      <c r="MEY2" s="52"/>
      <c r="MEZ2" s="52"/>
      <c r="MFA2" s="52"/>
      <c r="MFB2" s="52"/>
      <c r="MFC2" s="52"/>
      <c r="MFD2" s="52"/>
      <c r="MFE2" s="52"/>
      <c r="MFF2" s="52"/>
      <c r="MFG2" s="52"/>
      <c r="MFH2" s="52"/>
      <c r="MFI2" s="52"/>
      <c r="MFJ2" s="52"/>
      <c r="MFK2" s="52"/>
      <c r="MFL2" s="52"/>
      <c r="MFM2" s="52"/>
      <c r="MFN2" s="52"/>
      <c r="MFO2" s="52"/>
      <c r="MFP2" s="52"/>
      <c r="MFQ2" s="52"/>
      <c r="MFR2" s="52"/>
      <c r="MFS2" s="52"/>
      <c r="MFT2" s="52"/>
      <c r="MFU2" s="52"/>
      <c r="MFV2" s="52"/>
      <c r="MFW2" s="52"/>
      <c r="MFX2" s="52"/>
      <c r="MFY2" s="52"/>
      <c r="MFZ2" s="52"/>
      <c r="MGA2" s="52"/>
      <c r="MGB2" s="52"/>
      <c r="MGC2" s="52"/>
      <c r="MGD2" s="52"/>
      <c r="MGE2" s="52"/>
      <c r="MGF2" s="52"/>
      <c r="MGG2" s="52"/>
      <c r="MGH2" s="52"/>
      <c r="MGI2" s="52"/>
      <c r="MGJ2" s="52"/>
      <c r="MGK2" s="52"/>
      <c r="MGL2" s="52"/>
      <c r="MGM2" s="52"/>
      <c r="MGN2" s="52"/>
      <c r="MGO2" s="52"/>
      <c r="MGP2" s="52"/>
      <c r="MGQ2" s="52"/>
      <c r="MGR2" s="52"/>
      <c r="MGS2" s="52"/>
      <c r="MGT2" s="52"/>
      <c r="MGU2" s="52"/>
      <c r="MGV2" s="52"/>
      <c r="MGW2" s="52"/>
      <c r="MGX2" s="52"/>
      <c r="MGY2" s="52"/>
      <c r="MGZ2" s="52"/>
      <c r="MHA2" s="52"/>
      <c r="MHB2" s="52"/>
      <c r="MHC2" s="52"/>
      <c r="MHD2" s="52"/>
      <c r="MHE2" s="52"/>
      <c r="MHF2" s="52"/>
      <c r="MHG2" s="52"/>
      <c r="MHH2" s="52"/>
      <c r="MHI2" s="52"/>
      <c r="MHJ2" s="52"/>
      <c r="MHK2" s="52"/>
      <c r="MHL2" s="52"/>
      <c r="MHM2" s="52"/>
      <c r="MHN2" s="52"/>
      <c r="MHO2" s="52"/>
      <c r="MHP2" s="52"/>
      <c r="MHQ2" s="52"/>
      <c r="MHR2" s="52"/>
      <c r="MHS2" s="52"/>
      <c r="MHT2" s="52"/>
      <c r="MHU2" s="52"/>
      <c r="MHV2" s="52"/>
      <c r="MHW2" s="52"/>
      <c r="MHX2" s="52"/>
      <c r="MHY2" s="52"/>
      <c r="MHZ2" s="52"/>
      <c r="MIA2" s="52"/>
      <c r="MIB2" s="52"/>
      <c r="MIC2" s="52"/>
      <c r="MID2" s="52"/>
      <c r="MIE2" s="52"/>
      <c r="MIF2" s="52"/>
      <c r="MIG2" s="52"/>
      <c r="MIH2" s="52"/>
      <c r="MII2" s="52"/>
      <c r="MIJ2" s="52"/>
      <c r="MIK2" s="52"/>
      <c r="MIL2" s="52"/>
      <c r="MIM2" s="52"/>
      <c r="MIN2" s="52"/>
      <c r="MIO2" s="52"/>
      <c r="MIP2" s="52"/>
      <c r="MIQ2" s="52"/>
      <c r="MIR2" s="52"/>
      <c r="MIS2" s="52"/>
      <c r="MIT2" s="52"/>
      <c r="MIU2" s="52"/>
      <c r="MIV2" s="52"/>
      <c r="MIW2" s="52"/>
      <c r="MIX2" s="52"/>
      <c r="MIY2" s="52"/>
      <c r="MIZ2" s="52"/>
      <c r="MJA2" s="52"/>
      <c r="MJB2" s="52"/>
      <c r="MJC2" s="52"/>
      <c r="MJD2" s="52"/>
      <c r="MJE2" s="52"/>
      <c r="MJF2" s="52"/>
      <c r="MJG2" s="52"/>
      <c r="MJH2" s="52"/>
      <c r="MJI2" s="52"/>
      <c r="MJJ2" s="52"/>
      <c r="MJK2" s="52"/>
      <c r="MJL2" s="52"/>
      <c r="MJM2" s="52"/>
      <c r="MJN2" s="52"/>
      <c r="MJO2" s="52"/>
      <c r="MJP2" s="52"/>
      <c r="MJQ2" s="52"/>
      <c r="MJR2" s="52"/>
      <c r="MJS2" s="52"/>
      <c r="MJT2" s="52"/>
      <c r="MJU2" s="52"/>
      <c r="MJV2" s="52"/>
      <c r="MJW2" s="52"/>
      <c r="MJX2" s="52"/>
      <c r="MJY2" s="52"/>
      <c r="MJZ2" s="52"/>
      <c r="MKA2" s="52"/>
      <c r="MKB2" s="52"/>
      <c r="MKC2" s="52"/>
      <c r="MKD2" s="52"/>
      <c r="MKE2" s="52"/>
      <c r="MKF2" s="52"/>
      <c r="MKG2" s="52"/>
      <c r="MKH2" s="52"/>
      <c r="MKI2" s="52"/>
      <c r="MKJ2" s="52"/>
      <c r="MKK2" s="52"/>
      <c r="MKL2" s="52"/>
      <c r="MKM2" s="52"/>
      <c r="MKN2" s="52"/>
      <c r="MKO2" s="52"/>
      <c r="MKP2" s="52"/>
      <c r="MKQ2" s="52"/>
      <c r="MKR2" s="52"/>
      <c r="MKS2" s="52"/>
      <c r="MKT2" s="52"/>
      <c r="MKU2" s="52"/>
      <c r="MKV2" s="52"/>
      <c r="MKW2" s="52"/>
      <c r="MKX2" s="52"/>
      <c r="MKY2" s="52"/>
      <c r="MKZ2" s="52"/>
      <c r="MLA2" s="52"/>
      <c r="MLB2" s="52"/>
      <c r="MLC2" s="52"/>
      <c r="MLD2" s="52"/>
      <c r="MLE2" s="52"/>
      <c r="MLF2" s="52"/>
      <c r="MLG2" s="52"/>
      <c r="MLH2" s="52"/>
      <c r="MLI2" s="52"/>
      <c r="MLJ2" s="52"/>
      <c r="MLK2" s="52"/>
      <c r="MLL2" s="52"/>
      <c r="MLM2" s="52"/>
      <c r="MLN2" s="52"/>
      <c r="MLO2" s="52"/>
      <c r="MLP2" s="52"/>
      <c r="MLQ2" s="52"/>
      <c r="MLR2" s="52"/>
      <c r="MLS2" s="52"/>
      <c r="MLT2" s="52"/>
      <c r="MLU2" s="52"/>
      <c r="MLV2" s="52"/>
      <c r="MLW2" s="52"/>
      <c r="MLX2" s="52"/>
      <c r="MLY2" s="52"/>
      <c r="MLZ2" s="52"/>
      <c r="MMA2" s="52"/>
      <c r="MMB2" s="52"/>
      <c r="MMC2" s="52"/>
      <c r="MMD2" s="52"/>
      <c r="MME2" s="52"/>
      <c r="MMF2" s="52"/>
      <c r="MMG2" s="52"/>
      <c r="MMH2" s="52"/>
      <c r="MMI2" s="52"/>
      <c r="MMJ2" s="52"/>
      <c r="MMK2" s="52"/>
      <c r="MML2" s="52"/>
      <c r="MMM2" s="52"/>
      <c r="MMN2" s="52"/>
      <c r="MMO2" s="52"/>
      <c r="MMP2" s="52"/>
      <c r="MMQ2" s="52"/>
      <c r="MMR2" s="52"/>
      <c r="MMS2" s="52"/>
      <c r="MMT2" s="52"/>
      <c r="MMU2" s="52"/>
      <c r="MMV2" s="52"/>
      <c r="MMW2" s="52"/>
      <c r="MMX2" s="52"/>
      <c r="MMY2" s="52"/>
      <c r="MMZ2" s="52"/>
      <c r="MNA2" s="52"/>
      <c r="MNB2" s="52"/>
      <c r="MNC2" s="52"/>
      <c r="MND2" s="52"/>
      <c r="MNE2" s="52"/>
      <c r="MNF2" s="52"/>
      <c r="MNG2" s="52"/>
      <c r="MNH2" s="52"/>
      <c r="MNI2" s="52"/>
      <c r="MNJ2" s="52"/>
      <c r="MNK2" s="52"/>
      <c r="MNL2" s="52"/>
      <c r="MNM2" s="52"/>
      <c r="MNN2" s="52"/>
      <c r="MNO2" s="52"/>
      <c r="MNP2" s="52"/>
      <c r="MNQ2" s="52"/>
      <c r="MNR2" s="52"/>
      <c r="MNS2" s="52"/>
      <c r="MNT2" s="52"/>
      <c r="MNU2" s="52"/>
      <c r="MNV2" s="52"/>
      <c r="MNW2" s="52"/>
      <c r="MNX2" s="52"/>
      <c r="MNY2" s="52"/>
      <c r="MNZ2" s="52"/>
      <c r="MOA2" s="52"/>
      <c r="MOB2" s="52"/>
      <c r="MOC2" s="52"/>
      <c r="MOD2" s="52"/>
      <c r="MOE2" s="52"/>
      <c r="MOF2" s="52"/>
      <c r="MOG2" s="52"/>
      <c r="MOH2" s="52"/>
      <c r="MOI2" s="52"/>
      <c r="MOJ2" s="52"/>
      <c r="MOK2" s="52"/>
      <c r="MOL2" s="52"/>
      <c r="MOM2" s="52"/>
      <c r="MON2" s="52"/>
      <c r="MOO2" s="52"/>
      <c r="MOP2" s="52"/>
      <c r="MOQ2" s="52"/>
      <c r="MOR2" s="52"/>
      <c r="MOS2" s="52"/>
      <c r="MOT2" s="52"/>
      <c r="MOU2" s="52"/>
      <c r="MOV2" s="52"/>
      <c r="MOW2" s="52"/>
      <c r="MOX2" s="52"/>
      <c r="MOY2" s="52"/>
      <c r="MOZ2" s="52"/>
      <c r="MPA2" s="52"/>
      <c r="MPB2" s="52"/>
      <c r="MPC2" s="52"/>
      <c r="MPD2" s="52"/>
      <c r="MPE2" s="52"/>
      <c r="MPF2" s="52"/>
      <c r="MPG2" s="52"/>
      <c r="MPH2" s="52"/>
      <c r="MPI2" s="52"/>
      <c r="MPJ2" s="52"/>
      <c r="MPK2" s="52"/>
      <c r="MPL2" s="52"/>
      <c r="MPM2" s="52"/>
      <c r="MPN2" s="52"/>
      <c r="MPO2" s="52"/>
      <c r="MPP2" s="52"/>
      <c r="MPQ2" s="52"/>
      <c r="MPR2" s="52"/>
      <c r="MPS2" s="52"/>
      <c r="MPT2" s="52"/>
      <c r="MPU2" s="52"/>
      <c r="MPV2" s="52"/>
      <c r="MPW2" s="52"/>
      <c r="MPX2" s="52"/>
      <c r="MPY2" s="52"/>
      <c r="MPZ2" s="52"/>
      <c r="MQA2" s="52"/>
      <c r="MQB2" s="52"/>
      <c r="MQC2" s="52"/>
      <c r="MQD2" s="52"/>
      <c r="MQE2" s="52"/>
      <c r="MQF2" s="52"/>
      <c r="MQG2" s="52"/>
      <c r="MQH2" s="52"/>
      <c r="MQI2" s="52"/>
      <c r="MQJ2" s="52"/>
      <c r="MQK2" s="52"/>
      <c r="MQL2" s="52"/>
      <c r="MQM2" s="52"/>
      <c r="MQN2" s="52"/>
      <c r="MQO2" s="52"/>
      <c r="MQP2" s="52"/>
      <c r="MQQ2" s="52"/>
      <c r="MQR2" s="52"/>
      <c r="MQS2" s="52"/>
      <c r="MQT2" s="52"/>
      <c r="MQU2" s="52"/>
      <c r="MQV2" s="52"/>
      <c r="MQW2" s="52"/>
      <c r="MQX2" s="52"/>
      <c r="MQY2" s="52"/>
      <c r="MQZ2" s="52"/>
      <c r="MRA2" s="52"/>
      <c r="MRB2" s="52"/>
      <c r="MRC2" s="52"/>
      <c r="MRD2" s="52"/>
      <c r="MRE2" s="52"/>
      <c r="MRF2" s="52"/>
      <c r="MRG2" s="52"/>
      <c r="MRH2" s="52"/>
      <c r="MRI2" s="52"/>
      <c r="MRJ2" s="52"/>
      <c r="MRK2" s="52"/>
      <c r="MRL2" s="52"/>
      <c r="MRM2" s="52"/>
      <c r="MRN2" s="52"/>
      <c r="MRO2" s="52"/>
      <c r="MRP2" s="52"/>
      <c r="MRQ2" s="52"/>
      <c r="MRR2" s="52"/>
      <c r="MRS2" s="52"/>
      <c r="MRT2" s="52"/>
      <c r="MRU2" s="52"/>
      <c r="MRV2" s="52"/>
      <c r="MRW2" s="52"/>
      <c r="MRX2" s="52"/>
      <c r="MRY2" s="52"/>
      <c r="MRZ2" s="52"/>
      <c r="MSA2" s="52"/>
      <c r="MSB2" s="52"/>
      <c r="MSC2" s="52"/>
      <c r="MSD2" s="52"/>
      <c r="MSE2" s="52"/>
      <c r="MSF2" s="52"/>
      <c r="MSG2" s="52"/>
      <c r="MSH2" s="52"/>
      <c r="MSI2" s="52"/>
      <c r="MSJ2" s="52"/>
      <c r="MSK2" s="52"/>
      <c r="MSL2" s="52"/>
      <c r="MSM2" s="52"/>
      <c r="MSN2" s="52"/>
      <c r="MSO2" s="52"/>
      <c r="MSP2" s="52"/>
      <c r="MSQ2" s="52"/>
      <c r="MSR2" s="52"/>
      <c r="MSS2" s="52"/>
      <c r="MST2" s="52"/>
      <c r="MSU2" s="52"/>
      <c r="MSV2" s="52"/>
      <c r="MSW2" s="52"/>
      <c r="MSX2" s="52"/>
      <c r="MSY2" s="52"/>
      <c r="MSZ2" s="52"/>
      <c r="MTA2" s="52"/>
      <c r="MTB2" s="52"/>
      <c r="MTC2" s="52"/>
      <c r="MTD2" s="52"/>
      <c r="MTE2" s="52"/>
      <c r="MTF2" s="52"/>
      <c r="MTG2" s="52"/>
      <c r="MTH2" s="52"/>
      <c r="MTI2" s="52"/>
      <c r="MTJ2" s="52"/>
      <c r="MTK2" s="52"/>
      <c r="MTL2" s="52"/>
      <c r="MTM2" s="52"/>
      <c r="MTN2" s="52"/>
      <c r="MTO2" s="52"/>
      <c r="MTP2" s="52"/>
      <c r="MTQ2" s="52"/>
      <c r="MTR2" s="52"/>
      <c r="MTS2" s="52"/>
      <c r="MTT2" s="52"/>
      <c r="MTU2" s="52"/>
      <c r="MTV2" s="52"/>
      <c r="MTW2" s="52"/>
      <c r="MTX2" s="52"/>
      <c r="MTY2" s="52"/>
      <c r="MTZ2" s="52"/>
      <c r="MUA2" s="52"/>
      <c r="MUB2" s="52"/>
      <c r="MUC2" s="52"/>
      <c r="MUD2" s="52"/>
      <c r="MUE2" s="52"/>
      <c r="MUF2" s="52"/>
      <c r="MUG2" s="52"/>
      <c r="MUH2" s="52"/>
      <c r="MUI2" s="52"/>
      <c r="MUJ2" s="52"/>
      <c r="MUK2" s="52"/>
      <c r="MUL2" s="52"/>
      <c r="MUM2" s="52"/>
      <c r="MUN2" s="52"/>
      <c r="MUO2" s="52"/>
      <c r="MUP2" s="52"/>
      <c r="MUQ2" s="52"/>
      <c r="MUR2" s="52"/>
      <c r="MUS2" s="52"/>
      <c r="MUT2" s="52"/>
      <c r="MUU2" s="52"/>
      <c r="MUV2" s="52"/>
      <c r="MUW2" s="52"/>
      <c r="MUX2" s="52"/>
      <c r="MUY2" s="52"/>
      <c r="MUZ2" s="52"/>
      <c r="MVA2" s="52"/>
      <c r="MVB2" s="52"/>
      <c r="MVC2" s="52"/>
      <c r="MVD2" s="52"/>
      <c r="MVE2" s="52"/>
      <c r="MVF2" s="52"/>
      <c r="MVG2" s="52"/>
      <c r="MVH2" s="52"/>
      <c r="MVI2" s="52"/>
      <c r="MVJ2" s="52"/>
      <c r="MVK2" s="52"/>
      <c r="MVL2" s="52"/>
      <c r="MVM2" s="52"/>
      <c r="MVN2" s="52"/>
      <c r="MVO2" s="52"/>
      <c r="MVP2" s="52"/>
      <c r="MVQ2" s="52"/>
      <c r="MVR2" s="52"/>
      <c r="MVS2" s="52"/>
      <c r="MVT2" s="52"/>
      <c r="MVU2" s="52"/>
      <c r="MVV2" s="52"/>
      <c r="MVW2" s="52"/>
      <c r="MVX2" s="52"/>
      <c r="MVY2" s="52"/>
      <c r="MVZ2" s="52"/>
      <c r="MWA2" s="52"/>
      <c r="MWB2" s="52"/>
      <c r="MWC2" s="52"/>
      <c r="MWD2" s="52"/>
      <c r="MWE2" s="52"/>
      <c r="MWF2" s="52"/>
      <c r="MWG2" s="52"/>
      <c r="MWH2" s="52"/>
      <c r="MWI2" s="52"/>
      <c r="MWJ2" s="52"/>
      <c r="MWK2" s="52"/>
      <c r="MWL2" s="52"/>
      <c r="MWM2" s="52"/>
      <c r="MWN2" s="52"/>
      <c r="MWO2" s="52"/>
      <c r="MWP2" s="52"/>
      <c r="MWQ2" s="52"/>
      <c r="MWR2" s="52"/>
      <c r="MWS2" s="52"/>
      <c r="MWT2" s="52"/>
      <c r="MWU2" s="52"/>
      <c r="MWV2" s="52"/>
      <c r="MWW2" s="52"/>
      <c r="MWX2" s="52"/>
      <c r="MWY2" s="52"/>
      <c r="MWZ2" s="52"/>
      <c r="MXA2" s="52"/>
      <c r="MXB2" s="52"/>
      <c r="MXC2" s="52"/>
      <c r="MXD2" s="52"/>
      <c r="MXE2" s="52"/>
      <c r="MXF2" s="52"/>
      <c r="MXG2" s="52"/>
      <c r="MXH2" s="52"/>
      <c r="MXI2" s="52"/>
      <c r="MXJ2" s="52"/>
      <c r="MXK2" s="52"/>
      <c r="MXL2" s="52"/>
      <c r="MXM2" s="52"/>
      <c r="MXN2" s="52"/>
      <c r="MXO2" s="52"/>
      <c r="MXP2" s="52"/>
      <c r="MXQ2" s="52"/>
      <c r="MXR2" s="52"/>
      <c r="MXS2" s="52"/>
      <c r="MXT2" s="52"/>
      <c r="MXU2" s="52"/>
      <c r="MXV2" s="52"/>
      <c r="MXW2" s="52"/>
      <c r="MXX2" s="52"/>
      <c r="MXY2" s="52"/>
      <c r="MXZ2" s="52"/>
      <c r="MYA2" s="52"/>
      <c r="MYB2" s="52"/>
      <c r="MYC2" s="52"/>
      <c r="MYD2" s="52"/>
      <c r="MYE2" s="52"/>
      <c r="MYF2" s="52"/>
      <c r="MYG2" s="52"/>
      <c r="MYH2" s="52"/>
      <c r="MYI2" s="52"/>
      <c r="MYJ2" s="52"/>
      <c r="MYK2" s="52"/>
      <c r="MYL2" s="52"/>
      <c r="MYM2" s="52"/>
      <c r="MYN2" s="52"/>
      <c r="MYO2" s="52"/>
      <c r="MYP2" s="52"/>
      <c r="MYQ2" s="52"/>
      <c r="MYR2" s="52"/>
      <c r="MYS2" s="52"/>
      <c r="MYT2" s="52"/>
      <c r="MYU2" s="52"/>
      <c r="MYV2" s="52"/>
      <c r="MYW2" s="52"/>
      <c r="MYX2" s="52"/>
      <c r="MYY2" s="52"/>
      <c r="MYZ2" s="52"/>
      <c r="MZA2" s="52"/>
      <c r="MZB2" s="52"/>
      <c r="MZC2" s="52"/>
      <c r="MZD2" s="52"/>
      <c r="MZE2" s="52"/>
      <c r="MZF2" s="52"/>
      <c r="MZG2" s="52"/>
      <c r="MZH2" s="52"/>
      <c r="MZI2" s="52"/>
      <c r="MZJ2" s="52"/>
      <c r="MZK2" s="52"/>
      <c r="MZL2" s="52"/>
      <c r="MZM2" s="52"/>
      <c r="MZN2" s="52"/>
      <c r="MZO2" s="52"/>
      <c r="MZP2" s="52"/>
      <c r="MZQ2" s="52"/>
      <c r="MZR2" s="52"/>
      <c r="MZS2" s="52"/>
      <c r="MZT2" s="52"/>
      <c r="MZU2" s="52"/>
      <c r="MZV2" s="52"/>
      <c r="MZW2" s="52"/>
      <c r="MZX2" s="52"/>
      <c r="MZY2" s="52"/>
      <c r="MZZ2" s="52"/>
      <c r="NAA2" s="52"/>
      <c r="NAB2" s="52"/>
      <c r="NAC2" s="52"/>
      <c r="NAD2" s="52"/>
      <c r="NAE2" s="52"/>
      <c r="NAF2" s="52"/>
      <c r="NAG2" s="52"/>
      <c r="NAH2" s="52"/>
      <c r="NAI2" s="52"/>
      <c r="NAJ2" s="52"/>
      <c r="NAK2" s="52"/>
      <c r="NAL2" s="52"/>
      <c r="NAM2" s="52"/>
      <c r="NAN2" s="52"/>
      <c r="NAO2" s="52"/>
      <c r="NAP2" s="52"/>
      <c r="NAQ2" s="52"/>
      <c r="NAR2" s="52"/>
      <c r="NAS2" s="52"/>
      <c r="NAT2" s="52"/>
      <c r="NAU2" s="52"/>
      <c r="NAV2" s="52"/>
      <c r="NAW2" s="52"/>
      <c r="NAX2" s="52"/>
      <c r="NAY2" s="52"/>
      <c r="NAZ2" s="52"/>
      <c r="NBA2" s="52"/>
      <c r="NBB2" s="52"/>
      <c r="NBC2" s="52"/>
      <c r="NBD2" s="52"/>
      <c r="NBE2" s="52"/>
      <c r="NBF2" s="52"/>
      <c r="NBG2" s="52"/>
      <c r="NBH2" s="52"/>
      <c r="NBI2" s="52"/>
      <c r="NBJ2" s="52"/>
      <c r="NBK2" s="52"/>
      <c r="NBL2" s="52"/>
      <c r="NBM2" s="52"/>
      <c r="NBN2" s="52"/>
      <c r="NBO2" s="52"/>
      <c r="NBP2" s="52"/>
      <c r="NBQ2" s="52"/>
      <c r="NBR2" s="52"/>
      <c r="NBS2" s="52"/>
      <c r="NBT2" s="52"/>
      <c r="NBU2" s="52"/>
      <c r="NBV2" s="52"/>
      <c r="NBW2" s="52"/>
      <c r="NBX2" s="52"/>
      <c r="NBY2" s="52"/>
      <c r="NBZ2" s="52"/>
      <c r="NCA2" s="52"/>
      <c r="NCB2" s="52"/>
      <c r="NCC2" s="52"/>
      <c r="NCD2" s="52"/>
      <c r="NCE2" s="52"/>
      <c r="NCF2" s="52"/>
      <c r="NCG2" s="52"/>
      <c r="NCH2" s="52"/>
      <c r="NCI2" s="52"/>
      <c r="NCJ2" s="52"/>
      <c r="NCK2" s="52"/>
      <c r="NCL2" s="52"/>
      <c r="NCM2" s="52"/>
      <c r="NCN2" s="52"/>
      <c r="NCO2" s="52"/>
      <c r="NCP2" s="52"/>
      <c r="NCQ2" s="52"/>
      <c r="NCR2" s="52"/>
      <c r="NCS2" s="52"/>
      <c r="NCT2" s="52"/>
      <c r="NCU2" s="52"/>
      <c r="NCV2" s="52"/>
      <c r="NCW2" s="52"/>
      <c r="NCX2" s="52"/>
      <c r="NCY2" s="52"/>
      <c r="NCZ2" s="52"/>
      <c r="NDA2" s="52"/>
      <c r="NDB2" s="52"/>
      <c r="NDC2" s="52"/>
      <c r="NDD2" s="52"/>
      <c r="NDE2" s="52"/>
      <c r="NDF2" s="52"/>
      <c r="NDG2" s="52"/>
      <c r="NDH2" s="52"/>
      <c r="NDI2" s="52"/>
      <c r="NDJ2" s="52"/>
      <c r="NDK2" s="52"/>
      <c r="NDL2" s="52"/>
      <c r="NDM2" s="52"/>
      <c r="NDN2" s="52"/>
      <c r="NDO2" s="52"/>
      <c r="NDP2" s="52"/>
      <c r="NDQ2" s="52"/>
      <c r="NDR2" s="52"/>
      <c r="NDS2" s="52"/>
      <c r="NDT2" s="52"/>
      <c r="NDU2" s="52"/>
      <c r="NDV2" s="52"/>
      <c r="NDW2" s="52"/>
      <c r="NDX2" s="52"/>
      <c r="NDY2" s="52"/>
      <c r="NDZ2" s="52"/>
      <c r="NEA2" s="52"/>
      <c r="NEB2" s="52"/>
      <c r="NEC2" s="52"/>
      <c r="NED2" s="52"/>
      <c r="NEE2" s="52"/>
      <c r="NEF2" s="52"/>
      <c r="NEG2" s="52"/>
      <c r="NEH2" s="52"/>
      <c r="NEI2" s="52"/>
      <c r="NEJ2" s="52"/>
      <c r="NEK2" s="52"/>
      <c r="NEL2" s="52"/>
      <c r="NEM2" s="52"/>
      <c r="NEN2" s="52"/>
      <c r="NEO2" s="52"/>
      <c r="NEP2" s="52"/>
      <c r="NEQ2" s="52"/>
      <c r="NER2" s="52"/>
      <c r="NES2" s="52"/>
      <c r="NET2" s="52"/>
      <c r="NEU2" s="52"/>
      <c r="NEV2" s="52"/>
      <c r="NEW2" s="52"/>
      <c r="NEX2" s="52"/>
      <c r="NEY2" s="52"/>
      <c r="NEZ2" s="52"/>
      <c r="NFA2" s="52"/>
      <c r="NFB2" s="52"/>
      <c r="NFC2" s="52"/>
      <c r="NFD2" s="52"/>
      <c r="NFE2" s="52"/>
      <c r="NFF2" s="52"/>
      <c r="NFG2" s="52"/>
      <c r="NFH2" s="52"/>
      <c r="NFI2" s="52"/>
      <c r="NFJ2" s="52"/>
      <c r="NFK2" s="52"/>
      <c r="NFL2" s="52"/>
      <c r="NFM2" s="52"/>
      <c r="NFN2" s="52"/>
      <c r="NFO2" s="52"/>
      <c r="NFP2" s="52"/>
      <c r="NFQ2" s="52"/>
      <c r="NFR2" s="52"/>
      <c r="NFS2" s="52"/>
      <c r="NFT2" s="52"/>
      <c r="NFU2" s="52"/>
      <c r="NFV2" s="52"/>
      <c r="NFW2" s="52"/>
      <c r="NFX2" s="52"/>
      <c r="NFY2" s="52"/>
      <c r="NFZ2" s="52"/>
      <c r="NGA2" s="52"/>
      <c r="NGB2" s="52"/>
      <c r="NGC2" s="52"/>
      <c r="NGD2" s="52"/>
      <c r="NGE2" s="52"/>
      <c r="NGF2" s="52"/>
      <c r="NGG2" s="52"/>
      <c r="NGH2" s="52"/>
      <c r="NGI2" s="52"/>
      <c r="NGJ2" s="52"/>
      <c r="NGK2" s="52"/>
      <c r="NGL2" s="52"/>
      <c r="NGM2" s="52"/>
      <c r="NGN2" s="52"/>
      <c r="NGO2" s="52"/>
      <c r="NGP2" s="52"/>
      <c r="NGQ2" s="52"/>
      <c r="NGR2" s="52"/>
      <c r="NGS2" s="52"/>
      <c r="NGT2" s="52"/>
      <c r="NGU2" s="52"/>
      <c r="NGV2" s="52"/>
      <c r="NGW2" s="52"/>
      <c r="NGX2" s="52"/>
      <c r="NGY2" s="52"/>
      <c r="NGZ2" s="52"/>
      <c r="NHA2" s="52"/>
      <c r="NHB2" s="52"/>
      <c r="NHC2" s="52"/>
      <c r="NHD2" s="52"/>
      <c r="NHE2" s="52"/>
      <c r="NHF2" s="52"/>
      <c r="NHG2" s="52"/>
      <c r="NHH2" s="52"/>
      <c r="NHI2" s="52"/>
      <c r="NHJ2" s="52"/>
      <c r="NHK2" s="52"/>
      <c r="NHL2" s="52"/>
      <c r="NHM2" s="52"/>
      <c r="NHN2" s="52"/>
      <c r="NHO2" s="52"/>
      <c r="NHP2" s="52"/>
      <c r="NHQ2" s="52"/>
      <c r="NHR2" s="52"/>
      <c r="NHS2" s="52"/>
      <c r="NHT2" s="52"/>
      <c r="NHU2" s="52"/>
      <c r="NHV2" s="52"/>
      <c r="NHW2" s="52"/>
      <c r="NHX2" s="52"/>
      <c r="NHY2" s="52"/>
      <c r="NHZ2" s="52"/>
      <c r="NIA2" s="52"/>
      <c r="NIB2" s="52"/>
      <c r="NIC2" s="52"/>
      <c r="NID2" s="52"/>
      <c r="NIE2" s="52"/>
      <c r="NIF2" s="52"/>
      <c r="NIG2" s="52"/>
      <c r="NIH2" s="52"/>
      <c r="NII2" s="52"/>
      <c r="NIJ2" s="52"/>
      <c r="NIK2" s="52"/>
      <c r="NIL2" s="52"/>
      <c r="NIM2" s="52"/>
      <c r="NIN2" s="52"/>
      <c r="NIO2" s="52"/>
      <c r="NIP2" s="52"/>
      <c r="NIQ2" s="52"/>
      <c r="NIR2" s="52"/>
      <c r="NIS2" s="52"/>
      <c r="NIT2" s="52"/>
      <c r="NIU2" s="52"/>
      <c r="NIV2" s="52"/>
      <c r="NIW2" s="52"/>
      <c r="NIX2" s="52"/>
      <c r="NIY2" s="52"/>
      <c r="NIZ2" s="52"/>
      <c r="NJA2" s="52"/>
      <c r="NJB2" s="52"/>
      <c r="NJC2" s="52"/>
      <c r="NJD2" s="52"/>
      <c r="NJE2" s="52"/>
      <c r="NJF2" s="52"/>
      <c r="NJG2" s="52"/>
      <c r="NJH2" s="52"/>
      <c r="NJI2" s="52"/>
      <c r="NJJ2" s="52"/>
      <c r="NJK2" s="52"/>
      <c r="NJL2" s="52"/>
      <c r="NJM2" s="52"/>
      <c r="NJN2" s="52"/>
      <c r="NJO2" s="52"/>
      <c r="NJP2" s="52"/>
      <c r="NJQ2" s="52"/>
      <c r="NJR2" s="52"/>
      <c r="NJS2" s="52"/>
      <c r="NJT2" s="52"/>
      <c r="NJU2" s="52"/>
      <c r="NJV2" s="52"/>
      <c r="NJW2" s="52"/>
      <c r="NJX2" s="52"/>
      <c r="NJY2" s="52"/>
      <c r="NJZ2" s="52"/>
      <c r="NKA2" s="52"/>
      <c r="NKB2" s="52"/>
      <c r="NKC2" s="52"/>
      <c r="NKD2" s="52"/>
      <c r="NKE2" s="52"/>
      <c r="NKF2" s="52"/>
      <c r="NKG2" s="52"/>
      <c r="NKH2" s="52"/>
      <c r="NKI2" s="52"/>
      <c r="NKJ2" s="52"/>
      <c r="NKK2" s="52"/>
      <c r="NKL2" s="52"/>
      <c r="NKM2" s="52"/>
      <c r="NKN2" s="52"/>
      <c r="NKO2" s="52"/>
      <c r="NKP2" s="52"/>
      <c r="NKQ2" s="52"/>
      <c r="NKR2" s="52"/>
      <c r="NKS2" s="52"/>
      <c r="NKT2" s="52"/>
      <c r="NKU2" s="52"/>
      <c r="NKV2" s="52"/>
      <c r="NKW2" s="52"/>
      <c r="NKX2" s="52"/>
      <c r="NKY2" s="52"/>
      <c r="NKZ2" s="52"/>
      <c r="NLA2" s="52"/>
      <c r="NLB2" s="52"/>
      <c r="NLC2" s="52"/>
      <c r="NLD2" s="52"/>
      <c r="NLE2" s="52"/>
      <c r="NLF2" s="52"/>
      <c r="NLG2" s="52"/>
      <c r="NLH2" s="52"/>
      <c r="NLI2" s="52"/>
      <c r="NLJ2" s="52"/>
      <c r="NLK2" s="52"/>
      <c r="NLL2" s="52"/>
      <c r="NLM2" s="52"/>
      <c r="NLN2" s="52"/>
      <c r="NLO2" s="52"/>
      <c r="NLP2" s="52"/>
      <c r="NLQ2" s="52"/>
      <c r="NLR2" s="52"/>
      <c r="NLS2" s="52"/>
      <c r="NLT2" s="52"/>
      <c r="NLU2" s="52"/>
      <c r="NLV2" s="52"/>
      <c r="NLW2" s="52"/>
      <c r="NLX2" s="52"/>
      <c r="NLY2" s="52"/>
      <c r="NLZ2" s="52"/>
      <c r="NMA2" s="52"/>
      <c r="NMB2" s="52"/>
      <c r="NMC2" s="52"/>
      <c r="NMD2" s="52"/>
      <c r="NME2" s="52"/>
      <c r="NMF2" s="52"/>
      <c r="NMG2" s="52"/>
      <c r="NMH2" s="52"/>
      <c r="NMI2" s="52"/>
      <c r="NMJ2" s="52"/>
      <c r="NMK2" s="52"/>
      <c r="NML2" s="52"/>
      <c r="NMM2" s="52"/>
      <c r="NMN2" s="52"/>
      <c r="NMO2" s="52"/>
      <c r="NMP2" s="52"/>
      <c r="NMQ2" s="52"/>
      <c r="NMR2" s="52"/>
      <c r="NMS2" s="52"/>
      <c r="NMT2" s="52"/>
      <c r="NMU2" s="52"/>
      <c r="NMV2" s="52"/>
      <c r="NMW2" s="52"/>
      <c r="NMX2" s="52"/>
      <c r="NMY2" s="52"/>
      <c r="NMZ2" s="52"/>
      <c r="NNA2" s="52"/>
      <c r="NNB2" s="52"/>
      <c r="NNC2" s="52"/>
      <c r="NND2" s="52"/>
      <c r="NNE2" s="52"/>
      <c r="NNF2" s="52"/>
      <c r="NNG2" s="52"/>
      <c r="NNH2" s="52"/>
      <c r="NNI2" s="52"/>
      <c r="NNJ2" s="52"/>
      <c r="NNK2" s="52"/>
      <c r="NNL2" s="52"/>
      <c r="NNM2" s="52"/>
      <c r="NNN2" s="52"/>
      <c r="NNO2" s="52"/>
      <c r="NNP2" s="52"/>
      <c r="NNQ2" s="52"/>
      <c r="NNR2" s="52"/>
      <c r="NNS2" s="52"/>
      <c r="NNT2" s="52"/>
      <c r="NNU2" s="52"/>
      <c r="NNV2" s="52"/>
      <c r="NNW2" s="52"/>
      <c r="NNX2" s="52"/>
      <c r="NNY2" s="52"/>
      <c r="NNZ2" s="52"/>
      <c r="NOA2" s="52"/>
      <c r="NOB2" s="52"/>
      <c r="NOC2" s="52"/>
      <c r="NOD2" s="52"/>
      <c r="NOE2" s="52"/>
      <c r="NOF2" s="52"/>
      <c r="NOG2" s="52"/>
      <c r="NOH2" s="52"/>
      <c r="NOI2" s="52"/>
      <c r="NOJ2" s="52"/>
      <c r="NOK2" s="52"/>
      <c r="NOL2" s="52"/>
      <c r="NOM2" s="52"/>
      <c r="NON2" s="52"/>
      <c r="NOO2" s="52"/>
      <c r="NOP2" s="52"/>
      <c r="NOQ2" s="52"/>
      <c r="NOR2" s="52"/>
      <c r="NOS2" s="52"/>
      <c r="NOT2" s="52"/>
      <c r="NOU2" s="52"/>
      <c r="NOV2" s="52"/>
      <c r="NOW2" s="52"/>
      <c r="NOX2" s="52"/>
      <c r="NOY2" s="52"/>
      <c r="NOZ2" s="52"/>
      <c r="NPA2" s="52"/>
      <c r="NPB2" s="52"/>
      <c r="NPC2" s="52"/>
      <c r="NPD2" s="52"/>
      <c r="NPE2" s="52"/>
      <c r="NPF2" s="52"/>
      <c r="NPG2" s="52"/>
      <c r="NPH2" s="52"/>
      <c r="NPI2" s="52"/>
      <c r="NPJ2" s="52"/>
      <c r="NPK2" s="52"/>
      <c r="NPL2" s="52"/>
      <c r="NPM2" s="52"/>
      <c r="NPN2" s="52"/>
      <c r="NPO2" s="52"/>
      <c r="NPP2" s="52"/>
      <c r="NPQ2" s="52"/>
      <c r="NPR2" s="52"/>
      <c r="NPS2" s="52"/>
      <c r="NPT2" s="52"/>
      <c r="NPU2" s="52"/>
      <c r="NPV2" s="52"/>
      <c r="NPW2" s="52"/>
      <c r="NPX2" s="52"/>
      <c r="NPY2" s="52"/>
      <c r="NPZ2" s="52"/>
      <c r="NQA2" s="52"/>
      <c r="NQB2" s="52"/>
      <c r="NQC2" s="52"/>
      <c r="NQD2" s="52"/>
      <c r="NQE2" s="52"/>
      <c r="NQF2" s="52"/>
      <c r="NQG2" s="52"/>
      <c r="NQH2" s="52"/>
      <c r="NQI2" s="52"/>
      <c r="NQJ2" s="52"/>
      <c r="NQK2" s="52"/>
      <c r="NQL2" s="52"/>
      <c r="NQM2" s="52"/>
      <c r="NQN2" s="52"/>
      <c r="NQO2" s="52"/>
      <c r="NQP2" s="52"/>
      <c r="NQQ2" s="52"/>
      <c r="NQR2" s="52"/>
      <c r="NQS2" s="52"/>
      <c r="NQT2" s="52"/>
      <c r="NQU2" s="52"/>
      <c r="NQV2" s="52"/>
      <c r="NQW2" s="52"/>
      <c r="NQX2" s="52"/>
      <c r="NQY2" s="52"/>
      <c r="NQZ2" s="52"/>
      <c r="NRA2" s="52"/>
      <c r="NRB2" s="52"/>
      <c r="NRC2" s="52"/>
      <c r="NRD2" s="52"/>
      <c r="NRE2" s="52"/>
      <c r="NRF2" s="52"/>
      <c r="NRG2" s="52"/>
      <c r="NRH2" s="52"/>
      <c r="NRI2" s="52"/>
      <c r="NRJ2" s="52"/>
      <c r="NRK2" s="52"/>
      <c r="NRL2" s="52"/>
      <c r="NRM2" s="52"/>
      <c r="NRN2" s="52"/>
      <c r="NRO2" s="52"/>
      <c r="NRP2" s="52"/>
      <c r="NRQ2" s="52"/>
      <c r="NRR2" s="52"/>
      <c r="NRS2" s="52"/>
      <c r="NRT2" s="52"/>
      <c r="NRU2" s="52"/>
      <c r="NRV2" s="52"/>
      <c r="NRW2" s="52"/>
      <c r="NRX2" s="52"/>
      <c r="NRY2" s="52"/>
      <c r="NRZ2" s="52"/>
      <c r="NSA2" s="52"/>
      <c r="NSB2" s="52"/>
      <c r="NSC2" s="52"/>
      <c r="NSD2" s="52"/>
      <c r="NSE2" s="52"/>
      <c r="NSF2" s="52"/>
      <c r="NSG2" s="52"/>
      <c r="NSH2" s="52"/>
      <c r="NSI2" s="52"/>
      <c r="NSJ2" s="52"/>
      <c r="NSK2" s="52"/>
      <c r="NSL2" s="52"/>
      <c r="NSM2" s="52"/>
      <c r="NSN2" s="52"/>
      <c r="NSO2" s="52"/>
      <c r="NSP2" s="52"/>
      <c r="NSQ2" s="52"/>
      <c r="NSR2" s="52"/>
      <c r="NSS2" s="52"/>
      <c r="NST2" s="52"/>
      <c r="NSU2" s="52"/>
      <c r="NSV2" s="52"/>
      <c r="NSW2" s="52"/>
      <c r="NSX2" s="52"/>
      <c r="NSY2" s="52"/>
      <c r="NSZ2" s="52"/>
      <c r="NTA2" s="52"/>
      <c r="NTB2" s="52"/>
      <c r="NTC2" s="52"/>
      <c r="NTD2" s="52"/>
      <c r="NTE2" s="52"/>
      <c r="NTF2" s="52"/>
      <c r="NTG2" s="52"/>
      <c r="NTH2" s="52"/>
      <c r="NTI2" s="52"/>
      <c r="NTJ2" s="52"/>
      <c r="NTK2" s="52"/>
      <c r="NTL2" s="52"/>
      <c r="NTM2" s="52"/>
      <c r="NTN2" s="52"/>
      <c r="NTO2" s="52"/>
      <c r="NTP2" s="52"/>
      <c r="NTQ2" s="52"/>
      <c r="NTR2" s="52"/>
      <c r="NTS2" s="52"/>
      <c r="NTT2" s="52"/>
      <c r="NTU2" s="52"/>
      <c r="NTV2" s="52"/>
      <c r="NTW2" s="52"/>
      <c r="NTX2" s="52"/>
      <c r="NTY2" s="52"/>
      <c r="NTZ2" s="52"/>
      <c r="NUA2" s="52"/>
      <c r="NUB2" s="52"/>
      <c r="NUC2" s="52"/>
      <c r="NUD2" s="52"/>
      <c r="NUE2" s="52"/>
      <c r="NUF2" s="52"/>
      <c r="NUG2" s="52"/>
      <c r="NUH2" s="52"/>
      <c r="NUI2" s="52"/>
      <c r="NUJ2" s="52"/>
      <c r="NUK2" s="52"/>
      <c r="NUL2" s="52"/>
      <c r="NUM2" s="52"/>
      <c r="NUN2" s="52"/>
      <c r="NUO2" s="52"/>
      <c r="NUP2" s="52"/>
      <c r="NUQ2" s="52"/>
      <c r="NUR2" s="52"/>
      <c r="NUS2" s="52"/>
      <c r="NUT2" s="52"/>
      <c r="NUU2" s="52"/>
      <c r="NUV2" s="52"/>
      <c r="NUW2" s="52"/>
      <c r="NUX2" s="52"/>
      <c r="NUY2" s="52"/>
      <c r="NUZ2" s="52"/>
      <c r="NVA2" s="52"/>
      <c r="NVB2" s="52"/>
      <c r="NVC2" s="52"/>
      <c r="NVD2" s="52"/>
      <c r="NVE2" s="52"/>
      <c r="NVF2" s="52"/>
      <c r="NVG2" s="52"/>
      <c r="NVH2" s="52"/>
      <c r="NVI2" s="52"/>
      <c r="NVJ2" s="52"/>
      <c r="NVK2" s="52"/>
      <c r="NVL2" s="52"/>
      <c r="NVM2" s="52"/>
      <c r="NVN2" s="52"/>
      <c r="NVO2" s="52"/>
      <c r="NVP2" s="52"/>
      <c r="NVQ2" s="52"/>
      <c r="NVR2" s="52"/>
      <c r="NVS2" s="52"/>
      <c r="NVT2" s="52"/>
      <c r="NVU2" s="52"/>
      <c r="NVV2" s="52"/>
      <c r="NVW2" s="52"/>
      <c r="NVX2" s="52"/>
      <c r="NVY2" s="52"/>
      <c r="NVZ2" s="52"/>
      <c r="NWA2" s="52"/>
      <c r="NWB2" s="52"/>
      <c r="NWC2" s="52"/>
      <c r="NWD2" s="52"/>
      <c r="NWE2" s="52"/>
      <c r="NWF2" s="52"/>
      <c r="NWG2" s="52"/>
      <c r="NWH2" s="52"/>
      <c r="NWI2" s="52"/>
      <c r="NWJ2" s="52"/>
      <c r="NWK2" s="52"/>
      <c r="NWL2" s="52"/>
      <c r="NWM2" s="52"/>
      <c r="NWN2" s="52"/>
      <c r="NWO2" s="52"/>
      <c r="NWP2" s="52"/>
      <c r="NWQ2" s="52"/>
      <c r="NWR2" s="52"/>
      <c r="NWS2" s="52"/>
      <c r="NWT2" s="52"/>
      <c r="NWU2" s="52"/>
      <c r="NWV2" s="52"/>
      <c r="NWW2" s="52"/>
      <c r="NWX2" s="52"/>
      <c r="NWY2" s="52"/>
      <c r="NWZ2" s="52"/>
      <c r="NXA2" s="52"/>
      <c r="NXB2" s="52"/>
      <c r="NXC2" s="52"/>
      <c r="NXD2" s="52"/>
      <c r="NXE2" s="52"/>
      <c r="NXF2" s="52"/>
      <c r="NXG2" s="52"/>
      <c r="NXH2" s="52"/>
      <c r="NXI2" s="52"/>
      <c r="NXJ2" s="52"/>
      <c r="NXK2" s="52"/>
      <c r="NXL2" s="52"/>
      <c r="NXM2" s="52"/>
      <c r="NXN2" s="52"/>
      <c r="NXO2" s="52"/>
      <c r="NXP2" s="52"/>
      <c r="NXQ2" s="52"/>
      <c r="NXR2" s="52"/>
      <c r="NXS2" s="52"/>
      <c r="NXT2" s="52"/>
      <c r="NXU2" s="52"/>
      <c r="NXV2" s="52"/>
      <c r="NXW2" s="52"/>
      <c r="NXX2" s="52"/>
      <c r="NXY2" s="52"/>
      <c r="NXZ2" s="52"/>
      <c r="NYA2" s="52"/>
      <c r="NYB2" s="52"/>
      <c r="NYC2" s="52"/>
      <c r="NYD2" s="52"/>
      <c r="NYE2" s="52"/>
      <c r="NYF2" s="52"/>
      <c r="NYG2" s="52"/>
      <c r="NYH2" s="52"/>
      <c r="NYI2" s="52"/>
      <c r="NYJ2" s="52"/>
      <c r="NYK2" s="52"/>
      <c r="NYL2" s="52"/>
      <c r="NYM2" s="52"/>
      <c r="NYN2" s="52"/>
      <c r="NYO2" s="52"/>
      <c r="NYP2" s="52"/>
      <c r="NYQ2" s="52"/>
      <c r="NYR2" s="52"/>
      <c r="NYS2" s="52"/>
      <c r="NYT2" s="52"/>
      <c r="NYU2" s="52"/>
      <c r="NYV2" s="52"/>
      <c r="NYW2" s="52"/>
      <c r="NYX2" s="52"/>
      <c r="NYY2" s="52"/>
      <c r="NYZ2" s="52"/>
      <c r="NZA2" s="52"/>
      <c r="NZB2" s="52"/>
      <c r="NZC2" s="52"/>
      <c r="NZD2" s="52"/>
      <c r="NZE2" s="52"/>
      <c r="NZF2" s="52"/>
      <c r="NZG2" s="52"/>
      <c r="NZH2" s="52"/>
      <c r="NZI2" s="52"/>
      <c r="NZJ2" s="52"/>
      <c r="NZK2" s="52"/>
      <c r="NZL2" s="52"/>
      <c r="NZM2" s="52"/>
      <c r="NZN2" s="52"/>
      <c r="NZO2" s="52"/>
      <c r="NZP2" s="52"/>
      <c r="NZQ2" s="52"/>
      <c r="NZR2" s="52"/>
      <c r="NZS2" s="52"/>
      <c r="NZT2" s="52"/>
      <c r="NZU2" s="52"/>
      <c r="NZV2" s="52"/>
      <c r="NZW2" s="52"/>
      <c r="NZX2" s="52"/>
      <c r="NZY2" s="52"/>
      <c r="NZZ2" s="52"/>
      <c r="OAA2" s="52"/>
      <c r="OAB2" s="52"/>
      <c r="OAC2" s="52"/>
      <c r="OAD2" s="52"/>
      <c r="OAE2" s="52"/>
      <c r="OAF2" s="52"/>
      <c r="OAG2" s="52"/>
      <c r="OAH2" s="52"/>
      <c r="OAI2" s="52"/>
      <c r="OAJ2" s="52"/>
      <c r="OAK2" s="52"/>
      <c r="OAL2" s="52"/>
      <c r="OAM2" s="52"/>
      <c r="OAN2" s="52"/>
      <c r="OAO2" s="52"/>
      <c r="OAP2" s="52"/>
      <c r="OAQ2" s="52"/>
      <c r="OAR2" s="52"/>
      <c r="OAS2" s="52"/>
      <c r="OAT2" s="52"/>
      <c r="OAU2" s="52"/>
      <c r="OAV2" s="52"/>
      <c r="OAW2" s="52"/>
      <c r="OAX2" s="52"/>
      <c r="OAY2" s="52"/>
      <c r="OAZ2" s="52"/>
      <c r="OBA2" s="52"/>
      <c r="OBB2" s="52"/>
      <c r="OBC2" s="52"/>
      <c r="OBD2" s="52"/>
      <c r="OBE2" s="52"/>
      <c r="OBF2" s="52"/>
      <c r="OBG2" s="52"/>
      <c r="OBH2" s="52"/>
      <c r="OBI2" s="52"/>
      <c r="OBJ2" s="52"/>
      <c r="OBK2" s="52"/>
      <c r="OBL2" s="52"/>
      <c r="OBM2" s="52"/>
      <c r="OBN2" s="52"/>
      <c r="OBO2" s="52"/>
      <c r="OBP2" s="52"/>
      <c r="OBQ2" s="52"/>
      <c r="OBR2" s="52"/>
      <c r="OBS2" s="52"/>
      <c r="OBT2" s="52"/>
      <c r="OBU2" s="52"/>
      <c r="OBV2" s="52"/>
      <c r="OBW2" s="52"/>
      <c r="OBX2" s="52"/>
      <c r="OBY2" s="52"/>
      <c r="OBZ2" s="52"/>
      <c r="OCA2" s="52"/>
      <c r="OCB2" s="52"/>
      <c r="OCC2" s="52"/>
      <c r="OCD2" s="52"/>
      <c r="OCE2" s="52"/>
      <c r="OCF2" s="52"/>
      <c r="OCG2" s="52"/>
      <c r="OCH2" s="52"/>
      <c r="OCI2" s="52"/>
      <c r="OCJ2" s="52"/>
      <c r="OCK2" s="52"/>
      <c r="OCL2" s="52"/>
      <c r="OCM2" s="52"/>
      <c r="OCN2" s="52"/>
      <c r="OCO2" s="52"/>
      <c r="OCP2" s="52"/>
      <c r="OCQ2" s="52"/>
      <c r="OCR2" s="52"/>
      <c r="OCS2" s="52"/>
      <c r="OCT2" s="52"/>
      <c r="OCU2" s="52"/>
      <c r="OCV2" s="52"/>
      <c r="OCW2" s="52"/>
      <c r="OCX2" s="52"/>
      <c r="OCY2" s="52"/>
      <c r="OCZ2" s="52"/>
      <c r="ODA2" s="52"/>
      <c r="ODB2" s="52"/>
      <c r="ODC2" s="52"/>
      <c r="ODD2" s="52"/>
      <c r="ODE2" s="52"/>
      <c r="ODF2" s="52"/>
      <c r="ODG2" s="52"/>
      <c r="ODH2" s="52"/>
      <c r="ODI2" s="52"/>
      <c r="ODJ2" s="52"/>
      <c r="ODK2" s="52"/>
      <c r="ODL2" s="52"/>
      <c r="ODM2" s="52"/>
      <c r="ODN2" s="52"/>
      <c r="ODO2" s="52"/>
      <c r="ODP2" s="52"/>
      <c r="ODQ2" s="52"/>
      <c r="ODR2" s="52"/>
      <c r="ODS2" s="52"/>
      <c r="ODT2" s="52"/>
      <c r="ODU2" s="52"/>
      <c r="ODV2" s="52"/>
      <c r="ODW2" s="52"/>
      <c r="ODX2" s="52"/>
      <c r="ODY2" s="52"/>
      <c r="ODZ2" s="52"/>
      <c r="OEA2" s="52"/>
      <c r="OEB2" s="52"/>
      <c r="OEC2" s="52"/>
      <c r="OED2" s="52"/>
      <c r="OEE2" s="52"/>
      <c r="OEF2" s="52"/>
      <c r="OEG2" s="52"/>
      <c r="OEH2" s="52"/>
      <c r="OEI2" s="52"/>
      <c r="OEJ2" s="52"/>
      <c r="OEK2" s="52"/>
      <c r="OEL2" s="52"/>
      <c r="OEM2" s="52"/>
      <c r="OEN2" s="52"/>
      <c r="OEO2" s="52"/>
      <c r="OEP2" s="52"/>
      <c r="OEQ2" s="52"/>
      <c r="OER2" s="52"/>
      <c r="OES2" s="52"/>
      <c r="OET2" s="52"/>
      <c r="OEU2" s="52"/>
      <c r="OEV2" s="52"/>
      <c r="OEW2" s="52"/>
      <c r="OEX2" s="52"/>
      <c r="OEY2" s="52"/>
      <c r="OEZ2" s="52"/>
      <c r="OFA2" s="52"/>
      <c r="OFB2" s="52"/>
      <c r="OFC2" s="52"/>
      <c r="OFD2" s="52"/>
      <c r="OFE2" s="52"/>
      <c r="OFF2" s="52"/>
      <c r="OFG2" s="52"/>
      <c r="OFH2" s="52"/>
      <c r="OFI2" s="52"/>
      <c r="OFJ2" s="52"/>
      <c r="OFK2" s="52"/>
      <c r="OFL2" s="52"/>
      <c r="OFM2" s="52"/>
      <c r="OFN2" s="52"/>
      <c r="OFO2" s="52"/>
      <c r="OFP2" s="52"/>
      <c r="OFQ2" s="52"/>
      <c r="OFR2" s="52"/>
      <c r="OFS2" s="52"/>
      <c r="OFT2" s="52"/>
      <c r="OFU2" s="52"/>
      <c r="OFV2" s="52"/>
      <c r="OFW2" s="52"/>
      <c r="OFX2" s="52"/>
      <c r="OFY2" s="52"/>
      <c r="OFZ2" s="52"/>
      <c r="OGA2" s="52"/>
      <c r="OGB2" s="52"/>
      <c r="OGC2" s="52"/>
      <c r="OGD2" s="52"/>
      <c r="OGE2" s="52"/>
      <c r="OGF2" s="52"/>
      <c r="OGG2" s="52"/>
      <c r="OGH2" s="52"/>
      <c r="OGI2" s="52"/>
      <c r="OGJ2" s="52"/>
      <c r="OGK2" s="52"/>
      <c r="OGL2" s="52"/>
      <c r="OGM2" s="52"/>
      <c r="OGN2" s="52"/>
      <c r="OGO2" s="52"/>
      <c r="OGP2" s="52"/>
      <c r="OGQ2" s="52"/>
      <c r="OGR2" s="52"/>
      <c r="OGS2" s="52"/>
      <c r="OGT2" s="52"/>
      <c r="OGU2" s="52"/>
      <c r="OGV2" s="52"/>
      <c r="OGW2" s="52"/>
      <c r="OGX2" s="52"/>
      <c r="OGY2" s="52"/>
      <c r="OGZ2" s="52"/>
      <c r="OHA2" s="52"/>
      <c r="OHB2" s="52"/>
      <c r="OHC2" s="52"/>
      <c r="OHD2" s="52"/>
      <c r="OHE2" s="52"/>
      <c r="OHF2" s="52"/>
      <c r="OHG2" s="52"/>
      <c r="OHH2" s="52"/>
      <c r="OHI2" s="52"/>
      <c r="OHJ2" s="52"/>
      <c r="OHK2" s="52"/>
      <c r="OHL2" s="52"/>
      <c r="OHM2" s="52"/>
      <c r="OHN2" s="52"/>
      <c r="OHO2" s="52"/>
      <c r="OHP2" s="52"/>
      <c r="OHQ2" s="52"/>
      <c r="OHR2" s="52"/>
      <c r="OHS2" s="52"/>
      <c r="OHT2" s="52"/>
      <c r="OHU2" s="52"/>
      <c r="OHV2" s="52"/>
      <c r="OHW2" s="52"/>
      <c r="OHX2" s="52"/>
      <c r="OHY2" s="52"/>
      <c r="OHZ2" s="52"/>
      <c r="OIA2" s="52"/>
      <c r="OIB2" s="52"/>
      <c r="OIC2" s="52"/>
      <c r="OID2" s="52"/>
      <c r="OIE2" s="52"/>
      <c r="OIF2" s="52"/>
      <c r="OIG2" s="52"/>
      <c r="OIH2" s="52"/>
      <c r="OII2" s="52"/>
      <c r="OIJ2" s="52"/>
      <c r="OIK2" s="52"/>
      <c r="OIL2" s="52"/>
      <c r="OIM2" s="52"/>
      <c r="OIN2" s="52"/>
      <c r="OIO2" s="52"/>
      <c r="OIP2" s="52"/>
      <c r="OIQ2" s="52"/>
      <c r="OIR2" s="52"/>
      <c r="OIS2" s="52"/>
      <c r="OIT2" s="52"/>
      <c r="OIU2" s="52"/>
      <c r="OIV2" s="52"/>
      <c r="OIW2" s="52"/>
      <c r="OIX2" s="52"/>
      <c r="OIY2" s="52"/>
      <c r="OIZ2" s="52"/>
      <c r="OJA2" s="52"/>
      <c r="OJB2" s="52"/>
      <c r="OJC2" s="52"/>
      <c r="OJD2" s="52"/>
      <c r="OJE2" s="52"/>
      <c r="OJF2" s="52"/>
      <c r="OJG2" s="52"/>
      <c r="OJH2" s="52"/>
      <c r="OJI2" s="52"/>
      <c r="OJJ2" s="52"/>
      <c r="OJK2" s="52"/>
      <c r="OJL2" s="52"/>
      <c r="OJM2" s="52"/>
      <c r="OJN2" s="52"/>
      <c r="OJO2" s="52"/>
      <c r="OJP2" s="52"/>
      <c r="OJQ2" s="52"/>
      <c r="OJR2" s="52"/>
      <c r="OJS2" s="52"/>
      <c r="OJT2" s="52"/>
      <c r="OJU2" s="52"/>
      <c r="OJV2" s="52"/>
      <c r="OJW2" s="52"/>
      <c r="OJX2" s="52"/>
      <c r="OJY2" s="52"/>
      <c r="OJZ2" s="52"/>
      <c r="OKA2" s="52"/>
      <c r="OKB2" s="52"/>
      <c r="OKC2" s="52"/>
      <c r="OKD2" s="52"/>
      <c r="OKE2" s="52"/>
      <c r="OKF2" s="52"/>
      <c r="OKG2" s="52"/>
      <c r="OKH2" s="52"/>
      <c r="OKI2" s="52"/>
      <c r="OKJ2" s="52"/>
      <c r="OKK2" s="52"/>
      <c r="OKL2" s="52"/>
      <c r="OKM2" s="52"/>
      <c r="OKN2" s="52"/>
      <c r="OKO2" s="52"/>
      <c r="OKP2" s="52"/>
      <c r="OKQ2" s="52"/>
      <c r="OKR2" s="52"/>
      <c r="OKS2" s="52"/>
      <c r="OKT2" s="52"/>
      <c r="OKU2" s="52"/>
      <c r="OKV2" s="52"/>
      <c r="OKW2" s="52"/>
      <c r="OKX2" s="52"/>
      <c r="OKY2" s="52"/>
      <c r="OKZ2" s="52"/>
      <c r="OLA2" s="52"/>
      <c r="OLB2" s="52"/>
      <c r="OLC2" s="52"/>
      <c r="OLD2" s="52"/>
      <c r="OLE2" s="52"/>
      <c r="OLF2" s="52"/>
      <c r="OLG2" s="52"/>
      <c r="OLH2" s="52"/>
      <c r="OLI2" s="52"/>
      <c r="OLJ2" s="52"/>
      <c r="OLK2" s="52"/>
      <c r="OLL2" s="52"/>
      <c r="OLM2" s="52"/>
      <c r="OLN2" s="52"/>
      <c r="OLO2" s="52"/>
      <c r="OLP2" s="52"/>
      <c r="OLQ2" s="52"/>
      <c r="OLR2" s="52"/>
      <c r="OLS2" s="52"/>
      <c r="OLT2" s="52"/>
      <c r="OLU2" s="52"/>
      <c r="OLV2" s="52"/>
      <c r="OLW2" s="52"/>
      <c r="OLX2" s="52"/>
      <c r="OLY2" s="52"/>
      <c r="OLZ2" s="52"/>
      <c r="OMA2" s="52"/>
      <c r="OMB2" s="52"/>
      <c r="OMC2" s="52"/>
      <c r="OMD2" s="52"/>
      <c r="OME2" s="52"/>
      <c r="OMF2" s="52"/>
      <c r="OMG2" s="52"/>
      <c r="OMH2" s="52"/>
      <c r="OMI2" s="52"/>
      <c r="OMJ2" s="52"/>
      <c r="OMK2" s="52"/>
      <c r="OML2" s="52"/>
      <c r="OMM2" s="52"/>
      <c r="OMN2" s="52"/>
      <c r="OMO2" s="52"/>
      <c r="OMP2" s="52"/>
      <c r="OMQ2" s="52"/>
      <c r="OMR2" s="52"/>
      <c r="OMS2" s="52"/>
      <c r="OMT2" s="52"/>
      <c r="OMU2" s="52"/>
      <c r="OMV2" s="52"/>
      <c r="OMW2" s="52"/>
      <c r="OMX2" s="52"/>
      <c r="OMY2" s="52"/>
      <c r="OMZ2" s="52"/>
      <c r="ONA2" s="52"/>
      <c r="ONB2" s="52"/>
      <c r="ONC2" s="52"/>
      <c r="OND2" s="52"/>
      <c r="ONE2" s="52"/>
      <c r="ONF2" s="52"/>
      <c r="ONG2" s="52"/>
      <c r="ONH2" s="52"/>
      <c r="ONI2" s="52"/>
      <c r="ONJ2" s="52"/>
      <c r="ONK2" s="52"/>
      <c r="ONL2" s="52"/>
      <c r="ONM2" s="52"/>
      <c r="ONN2" s="52"/>
      <c r="ONO2" s="52"/>
      <c r="ONP2" s="52"/>
      <c r="ONQ2" s="52"/>
      <c r="ONR2" s="52"/>
      <c r="ONS2" s="52"/>
      <c r="ONT2" s="52"/>
      <c r="ONU2" s="52"/>
      <c r="ONV2" s="52"/>
      <c r="ONW2" s="52"/>
      <c r="ONX2" s="52"/>
      <c r="ONY2" s="52"/>
      <c r="ONZ2" s="52"/>
      <c r="OOA2" s="52"/>
      <c r="OOB2" s="52"/>
      <c r="OOC2" s="52"/>
      <c r="OOD2" s="52"/>
      <c r="OOE2" s="52"/>
      <c r="OOF2" s="52"/>
      <c r="OOG2" s="52"/>
      <c r="OOH2" s="52"/>
      <c r="OOI2" s="52"/>
      <c r="OOJ2" s="52"/>
      <c r="OOK2" s="52"/>
      <c r="OOL2" s="52"/>
      <c r="OOM2" s="52"/>
      <c r="OON2" s="52"/>
      <c r="OOO2" s="52"/>
      <c r="OOP2" s="52"/>
      <c r="OOQ2" s="52"/>
      <c r="OOR2" s="52"/>
      <c r="OOS2" s="52"/>
      <c r="OOT2" s="52"/>
      <c r="OOU2" s="52"/>
      <c r="OOV2" s="52"/>
      <c r="OOW2" s="52"/>
      <c r="OOX2" s="52"/>
      <c r="OOY2" s="52"/>
      <c r="OOZ2" s="52"/>
      <c r="OPA2" s="52"/>
      <c r="OPB2" s="52"/>
      <c r="OPC2" s="52"/>
      <c r="OPD2" s="52"/>
      <c r="OPE2" s="52"/>
      <c r="OPF2" s="52"/>
      <c r="OPG2" s="52"/>
      <c r="OPH2" s="52"/>
      <c r="OPI2" s="52"/>
      <c r="OPJ2" s="52"/>
      <c r="OPK2" s="52"/>
      <c r="OPL2" s="52"/>
      <c r="OPM2" s="52"/>
      <c r="OPN2" s="52"/>
      <c r="OPO2" s="52"/>
      <c r="OPP2" s="52"/>
      <c r="OPQ2" s="52"/>
      <c r="OPR2" s="52"/>
      <c r="OPS2" s="52"/>
      <c r="OPT2" s="52"/>
      <c r="OPU2" s="52"/>
      <c r="OPV2" s="52"/>
      <c r="OPW2" s="52"/>
      <c r="OPX2" s="52"/>
      <c r="OPY2" s="52"/>
      <c r="OPZ2" s="52"/>
      <c r="OQA2" s="52"/>
      <c r="OQB2" s="52"/>
      <c r="OQC2" s="52"/>
      <c r="OQD2" s="52"/>
      <c r="OQE2" s="52"/>
      <c r="OQF2" s="52"/>
      <c r="OQG2" s="52"/>
      <c r="OQH2" s="52"/>
      <c r="OQI2" s="52"/>
      <c r="OQJ2" s="52"/>
      <c r="OQK2" s="52"/>
      <c r="OQL2" s="52"/>
      <c r="OQM2" s="52"/>
      <c r="OQN2" s="52"/>
      <c r="OQO2" s="52"/>
      <c r="OQP2" s="52"/>
      <c r="OQQ2" s="52"/>
      <c r="OQR2" s="52"/>
      <c r="OQS2" s="52"/>
      <c r="OQT2" s="52"/>
      <c r="OQU2" s="52"/>
      <c r="OQV2" s="52"/>
      <c r="OQW2" s="52"/>
      <c r="OQX2" s="52"/>
      <c r="OQY2" s="52"/>
      <c r="OQZ2" s="52"/>
      <c r="ORA2" s="52"/>
      <c r="ORB2" s="52"/>
      <c r="ORC2" s="52"/>
      <c r="ORD2" s="52"/>
      <c r="ORE2" s="52"/>
      <c r="ORF2" s="52"/>
      <c r="ORG2" s="52"/>
      <c r="ORH2" s="52"/>
      <c r="ORI2" s="52"/>
      <c r="ORJ2" s="52"/>
      <c r="ORK2" s="52"/>
      <c r="ORL2" s="52"/>
      <c r="ORM2" s="52"/>
      <c r="ORN2" s="52"/>
      <c r="ORO2" s="52"/>
      <c r="ORP2" s="52"/>
      <c r="ORQ2" s="52"/>
      <c r="ORR2" s="52"/>
      <c r="ORS2" s="52"/>
      <c r="ORT2" s="52"/>
      <c r="ORU2" s="52"/>
      <c r="ORV2" s="52"/>
      <c r="ORW2" s="52"/>
      <c r="ORX2" s="52"/>
      <c r="ORY2" s="52"/>
      <c r="ORZ2" s="52"/>
      <c r="OSA2" s="52"/>
      <c r="OSB2" s="52"/>
      <c r="OSC2" s="52"/>
      <c r="OSD2" s="52"/>
      <c r="OSE2" s="52"/>
      <c r="OSF2" s="52"/>
      <c r="OSG2" s="52"/>
      <c r="OSH2" s="52"/>
      <c r="OSI2" s="52"/>
      <c r="OSJ2" s="52"/>
      <c r="OSK2" s="52"/>
      <c r="OSL2" s="52"/>
      <c r="OSM2" s="52"/>
      <c r="OSN2" s="52"/>
      <c r="OSO2" s="52"/>
      <c r="OSP2" s="52"/>
      <c r="OSQ2" s="52"/>
      <c r="OSR2" s="52"/>
      <c r="OSS2" s="52"/>
      <c r="OST2" s="52"/>
      <c r="OSU2" s="52"/>
      <c r="OSV2" s="52"/>
      <c r="OSW2" s="52"/>
      <c r="OSX2" s="52"/>
      <c r="OSY2" s="52"/>
      <c r="OSZ2" s="52"/>
      <c r="OTA2" s="52"/>
      <c r="OTB2" s="52"/>
      <c r="OTC2" s="52"/>
      <c r="OTD2" s="52"/>
      <c r="OTE2" s="52"/>
      <c r="OTF2" s="52"/>
      <c r="OTG2" s="52"/>
      <c r="OTH2" s="52"/>
      <c r="OTI2" s="52"/>
      <c r="OTJ2" s="52"/>
      <c r="OTK2" s="52"/>
      <c r="OTL2" s="52"/>
      <c r="OTM2" s="52"/>
      <c r="OTN2" s="52"/>
      <c r="OTO2" s="52"/>
      <c r="OTP2" s="52"/>
      <c r="OTQ2" s="52"/>
      <c r="OTR2" s="52"/>
      <c r="OTS2" s="52"/>
      <c r="OTT2" s="52"/>
      <c r="OTU2" s="52"/>
      <c r="OTV2" s="52"/>
      <c r="OTW2" s="52"/>
      <c r="OTX2" s="52"/>
      <c r="OTY2" s="52"/>
      <c r="OTZ2" s="52"/>
      <c r="OUA2" s="52"/>
      <c r="OUB2" s="52"/>
      <c r="OUC2" s="52"/>
      <c r="OUD2" s="52"/>
      <c r="OUE2" s="52"/>
      <c r="OUF2" s="52"/>
      <c r="OUG2" s="52"/>
      <c r="OUH2" s="52"/>
      <c r="OUI2" s="52"/>
      <c r="OUJ2" s="52"/>
      <c r="OUK2" s="52"/>
      <c r="OUL2" s="52"/>
      <c r="OUM2" s="52"/>
      <c r="OUN2" s="52"/>
      <c r="OUO2" s="52"/>
      <c r="OUP2" s="52"/>
      <c r="OUQ2" s="52"/>
      <c r="OUR2" s="52"/>
      <c r="OUS2" s="52"/>
      <c r="OUT2" s="52"/>
      <c r="OUU2" s="52"/>
      <c r="OUV2" s="52"/>
      <c r="OUW2" s="52"/>
      <c r="OUX2" s="52"/>
      <c r="OUY2" s="52"/>
      <c r="OUZ2" s="52"/>
      <c r="OVA2" s="52"/>
      <c r="OVB2" s="52"/>
      <c r="OVC2" s="52"/>
      <c r="OVD2" s="52"/>
      <c r="OVE2" s="52"/>
      <c r="OVF2" s="52"/>
      <c r="OVG2" s="52"/>
      <c r="OVH2" s="52"/>
      <c r="OVI2" s="52"/>
      <c r="OVJ2" s="52"/>
      <c r="OVK2" s="52"/>
      <c r="OVL2" s="52"/>
      <c r="OVM2" s="52"/>
      <c r="OVN2" s="52"/>
      <c r="OVO2" s="52"/>
      <c r="OVP2" s="52"/>
      <c r="OVQ2" s="52"/>
      <c r="OVR2" s="52"/>
      <c r="OVS2" s="52"/>
      <c r="OVT2" s="52"/>
      <c r="OVU2" s="52"/>
      <c r="OVV2" s="52"/>
      <c r="OVW2" s="52"/>
      <c r="OVX2" s="52"/>
      <c r="OVY2" s="52"/>
      <c r="OVZ2" s="52"/>
      <c r="OWA2" s="52"/>
      <c r="OWB2" s="52"/>
      <c r="OWC2" s="52"/>
      <c r="OWD2" s="52"/>
      <c r="OWE2" s="52"/>
      <c r="OWF2" s="52"/>
      <c r="OWG2" s="52"/>
      <c r="OWH2" s="52"/>
      <c r="OWI2" s="52"/>
      <c r="OWJ2" s="52"/>
      <c r="OWK2" s="52"/>
      <c r="OWL2" s="52"/>
      <c r="OWM2" s="52"/>
      <c r="OWN2" s="52"/>
      <c r="OWO2" s="52"/>
      <c r="OWP2" s="52"/>
      <c r="OWQ2" s="52"/>
      <c r="OWR2" s="52"/>
      <c r="OWS2" s="52"/>
      <c r="OWT2" s="52"/>
      <c r="OWU2" s="52"/>
      <c r="OWV2" s="52"/>
      <c r="OWW2" s="52"/>
      <c r="OWX2" s="52"/>
      <c r="OWY2" s="52"/>
      <c r="OWZ2" s="52"/>
      <c r="OXA2" s="52"/>
      <c r="OXB2" s="52"/>
      <c r="OXC2" s="52"/>
      <c r="OXD2" s="52"/>
      <c r="OXE2" s="52"/>
      <c r="OXF2" s="52"/>
      <c r="OXG2" s="52"/>
      <c r="OXH2" s="52"/>
      <c r="OXI2" s="52"/>
      <c r="OXJ2" s="52"/>
      <c r="OXK2" s="52"/>
      <c r="OXL2" s="52"/>
      <c r="OXM2" s="52"/>
      <c r="OXN2" s="52"/>
      <c r="OXO2" s="52"/>
      <c r="OXP2" s="52"/>
      <c r="OXQ2" s="52"/>
      <c r="OXR2" s="52"/>
      <c r="OXS2" s="52"/>
      <c r="OXT2" s="52"/>
      <c r="OXU2" s="52"/>
      <c r="OXV2" s="52"/>
      <c r="OXW2" s="52"/>
      <c r="OXX2" s="52"/>
      <c r="OXY2" s="52"/>
      <c r="OXZ2" s="52"/>
      <c r="OYA2" s="52"/>
      <c r="OYB2" s="52"/>
      <c r="OYC2" s="52"/>
      <c r="OYD2" s="52"/>
      <c r="OYE2" s="52"/>
      <c r="OYF2" s="52"/>
      <c r="OYG2" s="52"/>
      <c r="OYH2" s="52"/>
      <c r="OYI2" s="52"/>
      <c r="OYJ2" s="52"/>
      <c r="OYK2" s="52"/>
      <c r="OYL2" s="52"/>
      <c r="OYM2" s="52"/>
      <c r="OYN2" s="52"/>
      <c r="OYO2" s="52"/>
      <c r="OYP2" s="52"/>
      <c r="OYQ2" s="52"/>
      <c r="OYR2" s="52"/>
      <c r="OYS2" s="52"/>
      <c r="OYT2" s="52"/>
      <c r="OYU2" s="52"/>
      <c r="OYV2" s="52"/>
      <c r="OYW2" s="52"/>
      <c r="OYX2" s="52"/>
      <c r="OYY2" s="52"/>
      <c r="OYZ2" s="52"/>
      <c r="OZA2" s="52"/>
      <c r="OZB2" s="52"/>
      <c r="OZC2" s="52"/>
      <c r="OZD2" s="52"/>
      <c r="OZE2" s="52"/>
      <c r="OZF2" s="52"/>
      <c r="OZG2" s="52"/>
      <c r="OZH2" s="52"/>
      <c r="OZI2" s="52"/>
      <c r="OZJ2" s="52"/>
      <c r="OZK2" s="52"/>
      <c r="OZL2" s="52"/>
      <c r="OZM2" s="52"/>
      <c r="OZN2" s="52"/>
      <c r="OZO2" s="52"/>
      <c r="OZP2" s="52"/>
      <c r="OZQ2" s="52"/>
      <c r="OZR2" s="52"/>
      <c r="OZS2" s="52"/>
      <c r="OZT2" s="52"/>
      <c r="OZU2" s="52"/>
      <c r="OZV2" s="52"/>
      <c r="OZW2" s="52"/>
      <c r="OZX2" s="52"/>
      <c r="OZY2" s="52"/>
      <c r="OZZ2" s="52"/>
      <c r="PAA2" s="52"/>
      <c r="PAB2" s="52"/>
      <c r="PAC2" s="52"/>
      <c r="PAD2" s="52"/>
      <c r="PAE2" s="52"/>
      <c r="PAF2" s="52"/>
      <c r="PAG2" s="52"/>
      <c r="PAH2" s="52"/>
      <c r="PAI2" s="52"/>
      <c r="PAJ2" s="52"/>
      <c r="PAK2" s="52"/>
      <c r="PAL2" s="52"/>
      <c r="PAM2" s="52"/>
      <c r="PAN2" s="52"/>
      <c r="PAO2" s="52"/>
      <c r="PAP2" s="52"/>
      <c r="PAQ2" s="52"/>
      <c r="PAR2" s="52"/>
      <c r="PAS2" s="52"/>
      <c r="PAT2" s="52"/>
      <c r="PAU2" s="52"/>
      <c r="PAV2" s="52"/>
      <c r="PAW2" s="52"/>
      <c r="PAX2" s="52"/>
      <c r="PAY2" s="52"/>
      <c r="PAZ2" s="52"/>
      <c r="PBA2" s="52"/>
      <c r="PBB2" s="52"/>
      <c r="PBC2" s="52"/>
      <c r="PBD2" s="52"/>
      <c r="PBE2" s="52"/>
      <c r="PBF2" s="52"/>
      <c r="PBG2" s="52"/>
      <c r="PBH2" s="52"/>
      <c r="PBI2" s="52"/>
      <c r="PBJ2" s="52"/>
      <c r="PBK2" s="52"/>
      <c r="PBL2" s="52"/>
      <c r="PBM2" s="52"/>
      <c r="PBN2" s="52"/>
      <c r="PBO2" s="52"/>
      <c r="PBP2" s="52"/>
      <c r="PBQ2" s="52"/>
      <c r="PBR2" s="52"/>
      <c r="PBS2" s="52"/>
      <c r="PBT2" s="52"/>
      <c r="PBU2" s="52"/>
      <c r="PBV2" s="52"/>
      <c r="PBW2" s="52"/>
      <c r="PBX2" s="52"/>
      <c r="PBY2" s="52"/>
      <c r="PBZ2" s="52"/>
      <c r="PCA2" s="52"/>
      <c r="PCB2" s="52"/>
      <c r="PCC2" s="52"/>
      <c r="PCD2" s="52"/>
      <c r="PCE2" s="52"/>
      <c r="PCF2" s="52"/>
      <c r="PCG2" s="52"/>
      <c r="PCH2" s="52"/>
      <c r="PCI2" s="52"/>
      <c r="PCJ2" s="52"/>
      <c r="PCK2" s="52"/>
      <c r="PCL2" s="52"/>
      <c r="PCM2" s="52"/>
      <c r="PCN2" s="52"/>
      <c r="PCO2" s="52"/>
      <c r="PCP2" s="52"/>
      <c r="PCQ2" s="52"/>
      <c r="PCR2" s="52"/>
      <c r="PCS2" s="52"/>
      <c r="PCT2" s="52"/>
      <c r="PCU2" s="52"/>
      <c r="PCV2" s="52"/>
      <c r="PCW2" s="52"/>
      <c r="PCX2" s="52"/>
      <c r="PCY2" s="52"/>
      <c r="PCZ2" s="52"/>
      <c r="PDA2" s="52"/>
      <c r="PDB2" s="52"/>
      <c r="PDC2" s="52"/>
      <c r="PDD2" s="52"/>
      <c r="PDE2" s="52"/>
      <c r="PDF2" s="52"/>
      <c r="PDG2" s="52"/>
      <c r="PDH2" s="52"/>
      <c r="PDI2" s="52"/>
      <c r="PDJ2" s="52"/>
      <c r="PDK2" s="52"/>
      <c r="PDL2" s="52"/>
      <c r="PDM2" s="52"/>
      <c r="PDN2" s="52"/>
      <c r="PDO2" s="52"/>
      <c r="PDP2" s="52"/>
      <c r="PDQ2" s="52"/>
      <c r="PDR2" s="52"/>
      <c r="PDS2" s="52"/>
      <c r="PDT2" s="52"/>
      <c r="PDU2" s="52"/>
      <c r="PDV2" s="52"/>
      <c r="PDW2" s="52"/>
      <c r="PDX2" s="52"/>
      <c r="PDY2" s="52"/>
      <c r="PDZ2" s="52"/>
      <c r="PEA2" s="52"/>
      <c r="PEB2" s="52"/>
      <c r="PEC2" s="52"/>
      <c r="PED2" s="52"/>
      <c r="PEE2" s="52"/>
      <c r="PEF2" s="52"/>
      <c r="PEG2" s="52"/>
      <c r="PEH2" s="52"/>
      <c r="PEI2" s="52"/>
      <c r="PEJ2" s="52"/>
      <c r="PEK2" s="52"/>
      <c r="PEL2" s="52"/>
      <c r="PEM2" s="52"/>
      <c r="PEN2" s="52"/>
      <c r="PEO2" s="52"/>
      <c r="PEP2" s="52"/>
      <c r="PEQ2" s="52"/>
      <c r="PER2" s="52"/>
      <c r="PES2" s="52"/>
      <c r="PET2" s="52"/>
      <c r="PEU2" s="52"/>
      <c r="PEV2" s="52"/>
      <c r="PEW2" s="52"/>
      <c r="PEX2" s="52"/>
      <c r="PEY2" s="52"/>
      <c r="PEZ2" s="52"/>
      <c r="PFA2" s="52"/>
      <c r="PFB2" s="52"/>
      <c r="PFC2" s="52"/>
      <c r="PFD2" s="52"/>
      <c r="PFE2" s="52"/>
      <c r="PFF2" s="52"/>
      <c r="PFG2" s="52"/>
      <c r="PFH2" s="52"/>
      <c r="PFI2" s="52"/>
      <c r="PFJ2" s="52"/>
      <c r="PFK2" s="52"/>
      <c r="PFL2" s="52"/>
      <c r="PFM2" s="52"/>
      <c r="PFN2" s="52"/>
      <c r="PFO2" s="52"/>
      <c r="PFP2" s="52"/>
      <c r="PFQ2" s="52"/>
      <c r="PFR2" s="52"/>
      <c r="PFS2" s="52"/>
      <c r="PFT2" s="52"/>
      <c r="PFU2" s="52"/>
      <c r="PFV2" s="52"/>
      <c r="PFW2" s="52"/>
      <c r="PFX2" s="52"/>
      <c r="PFY2" s="52"/>
      <c r="PFZ2" s="52"/>
      <c r="PGA2" s="52"/>
      <c r="PGB2" s="52"/>
      <c r="PGC2" s="52"/>
      <c r="PGD2" s="52"/>
      <c r="PGE2" s="52"/>
      <c r="PGF2" s="52"/>
      <c r="PGG2" s="52"/>
      <c r="PGH2" s="52"/>
      <c r="PGI2" s="52"/>
      <c r="PGJ2" s="52"/>
      <c r="PGK2" s="52"/>
      <c r="PGL2" s="52"/>
      <c r="PGM2" s="52"/>
      <c r="PGN2" s="52"/>
      <c r="PGO2" s="52"/>
      <c r="PGP2" s="52"/>
      <c r="PGQ2" s="52"/>
      <c r="PGR2" s="52"/>
      <c r="PGS2" s="52"/>
      <c r="PGT2" s="52"/>
      <c r="PGU2" s="52"/>
      <c r="PGV2" s="52"/>
      <c r="PGW2" s="52"/>
      <c r="PGX2" s="52"/>
      <c r="PGY2" s="52"/>
      <c r="PGZ2" s="52"/>
      <c r="PHA2" s="52"/>
      <c r="PHB2" s="52"/>
      <c r="PHC2" s="52"/>
      <c r="PHD2" s="52"/>
      <c r="PHE2" s="52"/>
      <c r="PHF2" s="52"/>
      <c r="PHG2" s="52"/>
      <c r="PHH2" s="52"/>
      <c r="PHI2" s="52"/>
      <c r="PHJ2" s="52"/>
      <c r="PHK2" s="52"/>
      <c r="PHL2" s="52"/>
      <c r="PHM2" s="52"/>
      <c r="PHN2" s="52"/>
      <c r="PHO2" s="52"/>
      <c r="PHP2" s="52"/>
      <c r="PHQ2" s="52"/>
      <c r="PHR2" s="52"/>
      <c r="PHS2" s="52"/>
      <c r="PHT2" s="52"/>
      <c r="PHU2" s="52"/>
      <c r="PHV2" s="52"/>
      <c r="PHW2" s="52"/>
      <c r="PHX2" s="52"/>
      <c r="PHY2" s="52"/>
      <c r="PHZ2" s="52"/>
      <c r="PIA2" s="52"/>
      <c r="PIB2" s="52"/>
      <c r="PIC2" s="52"/>
      <c r="PID2" s="52"/>
      <c r="PIE2" s="52"/>
      <c r="PIF2" s="52"/>
      <c r="PIG2" s="52"/>
      <c r="PIH2" s="52"/>
      <c r="PII2" s="52"/>
      <c r="PIJ2" s="52"/>
      <c r="PIK2" s="52"/>
      <c r="PIL2" s="52"/>
      <c r="PIM2" s="52"/>
      <c r="PIN2" s="52"/>
      <c r="PIO2" s="52"/>
      <c r="PIP2" s="52"/>
      <c r="PIQ2" s="52"/>
      <c r="PIR2" s="52"/>
      <c r="PIS2" s="52"/>
      <c r="PIT2" s="52"/>
      <c r="PIU2" s="52"/>
      <c r="PIV2" s="52"/>
      <c r="PIW2" s="52"/>
      <c r="PIX2" s="52"/>
      <c r="PIY2" s="52"/>
      <c r="PIZ2" s="52"/>
      <c r="PJA2" s="52"/>
      <c r="PJB2" s="52"/>
      <c r="PJC2" s="52"/>
      <c r="PJD2" s="52"/>
      <c r="PJE2" s="52"/>
      <c r="PJF2" s="52"/>
      <c r="PJG2" s="52"/>
      <c r="PJH2" s="52"/>
      <c r="PJI2" s="52"/>
      <c r="PJJ2" s="52"/>
      <c r="PJK2" s="52"/>
      <c r="PJL2" s="52"/>
      <c r="PJM2" s="52"/>
      <c r="PJN2" s="52"/>
      <c r="PJO2" s="52"/>
      <c r="PJP2" s="52"/>
      <c r="PJQ2" s="52"/>
      <c r="PJR2" s="52"/>
      <c r="PJS2" s="52"/>
      <c r="PJT2" s="52"/>
      <c r="PJU2" s="52"/>
      <c r="PJV2" s="52"/>
      <c r="PJW2" s="52"/>
      <c r="PJX2" s="52"/>
      <c r="PJY2" s="52"/>
      <c r="PJZ2" s="52"/>
      <c r="PKA2" s="52"/>
      <c r="PKB2" s="52"/>
      <c r="PKC2" s="52"/>
      <c r="PKD2" s="52"/>
      <c r="PKE2" s="52"/>
      <c r="PKF2" s="52"/>
      <c r="PKG2" s="52"/>
      <c r="PKH2" s="52"/>
      <c r="PKI2" s="52"/>
      <c r="PKJ2" s="52"/>
      <c r="PKK2" s="52"/>
      <c r="PKL2" s="52"/>
      <c r="PKM2" s="52"/>
      <c r="PKN2" s="52"/>
      <c r="PKO2" s="52"/>
      <c r="PKP2" s="52"/>
      <c r="PKQ2" s="52"/>
      <c r="PKR2" s="52"/>
      <c r="PKS2" s="52"/>
      <c r="PKT2" s="52"/>
      <c r="PKU2" s="52"/>
      <c r="PKV2" s="52"/>
      <c r="PKW2" s="52"/>
      <c r="PKX2" s="52"/>
      <c r="PKY2" s="52"/>
      <c r="PKZ2" s="52"/>
      <c r="PLA2" s="52"/>
      <c r="PLB2" s="52"/>
      <c r="PLC2" s="52"/>
      <c r="PLD2" s="52"/>
      <c r="PLE2" s="52"/>
      <c r="PLF2" s="52"/>
      <c r="PLG2" s="52"/>
      <c r="PLH2" s="52"/>
      <c r="PLI2" s="52"/>
      <c r="PLJ2" s="52"/>
      <c r="PLK2" s="52"/>
      <c r="PLL2" s="52"/>
      <c r="PLM2" s="52"/>
      <c r="PLN2" s="52"/>
      <c r="PLO2" s="52"/>
      <c r="PLP2" s="52"/>
      <c r="PLQ2" s="52"/>
      <c r="PLR2" s="52"/>
      <c r="PLS2" s="52"/>
      <c r="PLT2" s="52"/>
      <c r="PLU2" s="52"/>
      <c r="PLV2" s="52"/>
      <c r="PLW2" s="52"/>
      <c r="PLX2" s="52"/>
      <c r="PLY2" s="52"/>
      <c r="PLZ2" s="52"/>
      <c r="PMA2" s="52"/>
      <c r="PMB2" s="52"/>
      <c r="PMC2" s="52"/>
      <c r="PMD2" s="52"/>
      <c r="PME2" s="52"/>
      <c r="PMF2" s="52"/>
      <c r="PMG2" s="52"/>
      <c r="PMH2" s="52"/>
      <c r="PMI2" s="52"/>
      <c r="PMJ2" s="52"/>
      <c r="PMK2" s="52"/>
      <c r="PML2" s="52"/>
      <c r="PMM2" s="52"/>
      <c r="PMN2" s="52"/>
      <c r="PMO2" s="52"/>
      <c r="PMP2" s="52"/>
      <c r="PMQ2" s="52"/>
      <c r="PMR2" s="52"/>
      <c r="PMS2" s="52"/>
      <c r="PMT2" s="52"/>
      <c r="PMU2" s="52"/>
      <c r="PMV2" s="52"/>
      <c r="PMW2" s="52"/>
      <c r="PMX2" s="52"/>
      <c r="PMY2" s="52"/>
      <c r="PMZ2" s="52"/>
      <c r="PNA2" s="52"/>
      <c r="PNB2" s="52"/>
      <c r="PNC2" s="52"/>
      <c r="PND2" s="52"/>
      <c r="PNE2" s="52"/>
      <c r="PNF2" s="52"/>
      <c r="PNG2" s="52"/>
      <c r="PNH2" s="52"/>
      <c r="PNI2" s="52"/>
      <c r="PNJ2" s="52"/>
      <c r="PNK2" s="52"/>
      <c r="PNL2" s="52"/>
      <c r="PNM2" s="52"/>
      <c r="PNN2" s="52"/>
      <c r="PNO2" s="52"/>
      <c r="PNP2" s="52"/>
      <c r="PNQ2" s="52"/>
      <c r="PNR2" s="52"/>
      <c r="PNS2" s="52"/>
      <c r="PNT2" s="52"/>
      <c r="PNU2" s="52"/>
      <c r="PNV2" s="52"/>
      <c r="PNW2" s="52"/>
      <c r="PNX2" s="52"/>
      <c r="PNY2" s="52"/>
      <c r="PNZ2" s="52"/>
      <c r="POA2" s="52"/>
      <c r="POB2" s="52"/>
      <c r="POC2" s="52"/>
      <c r="POD2" s="52"/>
      <c r="POE2" s="52"/>
      <c r="POF2" s="52"/>
      <c r="POG2" s="52"/>
      <c r="POH2" s="52"/>
      <c r="POI2" s="52"/>
      <c r="POJ2" s="52"/>
      <c r="POK2" s="52"/>
      <c r="POL2" s="52"/>
      <c r="POM2" s="52"/>
      <c r="PON2" s="52"/>
      <c r="POO2" s="52"/>
      <c r="POP2" s="52"/>
      <c r="POQ2" s="52"/>
      <c r="POR2" s="52"/>
      <c r="POS2" s="52"/>
      <c r="POT2" s="52"/>
      <c r="POU2" s="52"/>
      <c r="POV2" s="52"/>
      <c r="POW2" s="52"/>
      <c r="POX2" s="52"/>
      <c r="POY2" s="52"/>
      <c r="POZ2" s="52"/>
      <c r="PPA2" s="52"/>
      <c r="PPB2" s="52"/>
      <c r="PPC2" s="52"/>
      <c r="PPD2" s="52"/>
      <c r="PPE2" s="52"/>
      <c r="PPF2" s="52"/>
      <c r="PPG2" s="52"/>
      <c r="PPH2" s="52"/>
      <c r="PPI2" s="52"/>
      <c r="PPJ2" s="52"/>
      <c r="PPK2" s="52"/>
      <c r="PPL2" s="52"/>
      <c r="PPM2" s="52"/>
      <c r="PPN2" s="52"/>
      <c r="PPO2" s="52"/>
      <c r="PPP2" s="52"/>
      <c r="PPQ2" s="52"/>
      <c r="PPR2" s="52"/>
      <c r="PPS2" s="52"/>
      <c r="PPT2" s="52"/>
      <c r="PPU2" s="52"/>
      <c r="PPV2" s="52"/>
      <c r="PPW2" s="52"/>
      <c r="PPX2" s="52"/>
      <c r="PPY2" s="52"/>
      <c r="PPZ2" s="52"/>
      <c r="PQA2" s="52"/>
      <c r="PQB2" s="52"/>
      <c r="PQC2" s="52"/>
      <c r="PQD2" s="52"/>
      <c r="PQE2" s="52"/>
      <c r="PQF2" s="52"/>
      <c r="PQG2" s="52"/>
      <c r="PQH2" s="52"/>
      <c r="PQI2" s="52"/>
      <c r="PQJ2" s="52"/>
      <c r="PQK2" s="52"/>
      <c r="PQL2" s="52"/>
      <c r="PQM2" s="52"/>
      <c r="PQN2" s="52"/>
      <c r="PQO2" s="52"/>
      <c r="PQP2" s="52"/>
      <c r="PQQ2" s="52"/>
      <c r="PQR2" s="52"/>
      <c r="PQS2" s="52"/>
      <c r="PQT2" s="52"/>
      <c r="PQU2" s="52"/>
      <c r="PQV2" s="52"/>
      <c r="PQW2" s="52"/>
      <c r="PQX2" s="52"/>
      <c r="PQY2" s="52"/>
      <c r="PQZ2" s="52"/>
      <c r="PRA2" s="52"/>
      <c r="PRB2" s="52"/>
      <c r="PRC2" s="52"/>
      <c r="PRD2" s="52"/>
      <c r="PRE2" s="52"/>
      <c r="PRF2" s="52"/>
      <c r="PRG2" s="52"/>
      <c r="PRH2" s="52"/>
      <c r="PRI2" s="52"/>
      <c r="PRJ2" s="52"/>
      <c r="PRK2" s="52"/>
      <c r="PRL2" s="52"/>
      <c r="PRM2" s="52"/>
      <c r="PRN2" s="52"/>
      <c r="PRO2" s="52"/>
      <c r="PRP2" s="52"/>
      <c r="PRQ2" s="52"/>
      <c r="PRR2" s="52"/>
      <c r="PRS2" s="52"/>
      <c r="PRT2" s="52"/>
      <c r="PRU2" s="52"/>
      <c r="PRV2" s="52"/>
      <c r="PRW2" s="52"/>
      <c r="PRX2" s="52"/>
      <c r="PRY2" s="52"/>
      <c r="PRZ2" s="52"/>
      <c r="PSA2" s="52"/>
      <c r="PSB2" s="52"/>
      <c r="PSC2" s="52"/>
      <c r="PSD2" s="52"/>
      <c r="PSE2" s="52"/>
      <c r="PSF2" s="52"/>
      <c r="PSG2" s="52"/>
      <c r="PSH2" s="52"/>
      <c r="PSI2" s="52"/>
      <c r="PSJ2" s="52"/>
      <c r="PSK2" s="52"/>
      <c r="PSL2" s="52"/>
      <c r="PSM2" s="52"/>
      <c r="PSN2" s="52"/>
      <c r="PSO2" s="52"/>
      <c r="PSP2" s="52"/>
      <c r="PSQ2" s="52"/>
      <c r="PSR2" s="52"/>
      <c r="PSS2" s="52"/>
      <c r="PST2" s="52"/>
      <c r="PSU2" s="52"/>
      <c r="PSV2" s="52"/>
      <c r="PSW2" s="52"/>
      <c r="PSX2" s="52"/>
      <c r="PSY2" s="52"/>
      <c r="PSZ2" s="52"/>
      <c r="PTA2" s="52"/>
      <c r="PTB2" s="52"/>
      <c r="PTC2" s="52"/>
      <c r="PTD2" s="52"/>
      <c r="PTE2" s="52"/>
      <c r="PTF2" s="52"/>
      <c r="PTG2" s="52"/>
      <c r="PTH2" s="52"/>
      <c r="PTI2" s="52"/>
      <c r="PTJ2" s="52"/>
      <c r="PTK2" s="52"/>
      <c r="PTL2" s="52"/>
      <c r="PTM2" s="52"/>
      <c r="PTN2" s="52"/>
      <c r="PTO2" s="52"/>
      <c r="PTP2" s="52"/>
      <c r="PTQ2" s="52"/>
      <c r="PTR2" s="52"/>
      <c r="PTS2" s="52"/>
      <c r="PTT2" s="52"/>
      <c r="PTU2" s="52"/>
      <c r="PTV2" s="52"/>
      <c r="PTW2" s="52"/>
      <c r="PTX2" s="52"/>
      <c r="PTY2" s="52"/>
      <c r="PTZ2" s="52"/>
      <c r="PUA2" s="52"/>
      <c r="PUB2" s="52"/>
      <c r="PUC2" s="52"/>
      <c r="PUD2" s="52"/>
      <c r="PUE2" s="52"/>
      <c r="PUF2" s="52"/>
      <c r="PUG2" s="52"/>
      <c r="PUH2" s="52"/>
      <c r="PUI2" s="52"/>
      <c r="PUJ2" s="52"/>
      <c r="PUK2" s="52"/>
      <c r="PUL2" s="52"/>
      <c r="PUM2" s="52"/>
      <c r="PUN2" s="52"/>
      <c r="PUO2" s="52"/>
      <c r="PUP2" s="52"/>
      <c r="PUQ2" s="52"/>
      <c r="PUR2" s="52"/>
      <c r="PUS2" s="52"/>
      <c r="PUT2" s="52"/>
      <c r="PUU2" s="52"/>
      <c r="PUV2" s="52"/>
      <c r="PUW2" s="52"/>
      <c r="PUX2" s="52"/>
      <c r="PUY2" s="52"/>
      <c r="PUZ2" s="52"/>
      <c r="PVA2" s="52"/>
      <c r="PVB2" s="52"/>
      <c r="PVC2" s="52"/>
      <c r="PVD2" s="52"/>
      <c r="PVE2" s="52"/>
      <c r="PVF2" s="52"/>
      <c r="PVG2" s="52"/>
      <c r="PVH2" s="52"/>
      <c r="PVI2" s="52"/>
      <c r="PVJ2" s="52"/>
      <c r="PVK2" s="52"/>
      <c r="PVL2" s="52"/>
      <c r="PVM2" s="52"/>
      <c r="PVN2" s="52"/>
      <c r="PVO2" s="52"/>
      <c r="PVP2" s="52"/>
      <c r="PVQ2" s="52"/>
      <c r="PVR2" s="52"/>
      <c r="PVS2" s="52"/>
      <c r="PVT2" s="52"/>
      <c r="PVU2" s="52"/>
      <c r="PVV2" s="52"/>
      <c r="PVW2" s="52"/>
      <c r="PVX2" s="52"/>
      <c r="PVY2" s="52"/>
      <c r="PVZ2" s="52"/>
      <c r="PWA2" s="52"/>
      <c r="PWB2" s="52"/>
      <c r="PWC2" s="52"/>
      <c r="PWD2" s="52"/>
      <c r="PWE2" s="52"/>
      <c r="PWF2" s="52"/>
      <c r="PWG2" s="52"/>
      <c r="PWH2" s="52"/>
      <c r="PWI2" s="52"/>
      <c r="PWJ2" s="52"/>
      <c r="PWK2" s="52"/>
      <c r="PWL2" s="52"/>
      <c r="PWM2" s="52"/>
      <c r="PWN2" s="52"/>
      <c r="PWO2" s="52"/>
      <c r="PWP2" s="52"/>
      <c r="PWQ2" s="52"/>
      <c r="PWR2" s="52"/>
      <c r="PWS2" s="52"/>
      <c r="PWT2" s="52"/>
      <c r="PWU2" s="52"/>
      <c r="PWV2" s="52"/>
      <c r="PWW2" s="52"/>
      <c r="PWX2" s="52"/>
      <c r="PWY2" s="52"/>
      <c r="PWZ2" s="52"/>
      <c r="PXA2" s="52"/>
      <c r="PXB2" s="52"/>
      <c r="PXC2" s="52"/>
      <c r="PXD2" s="52"/>
      <c r="PXE2" s="52"/>
      <c r="PXF2" s="52"/>
      <c r="PXG2" s="52"/>
      <c r="PXH2" s="52"/>
      <c r="PXI2" s="52"/>
      <c r="PXJ2" s="52"/>
      <c r="PXK2" s="52"/>
      <c r="PXL2" s="52"/>
      <c r="PXM2" s="52"/>
      <c r="PXN2" s="52"/>
      <c r="PXO2" s="52"/>
      <c r="PXP2" s="52"/>
      <c r="PXQ2" s="52"/>
      <c r="PXR2" s="52"/>
      <c r="PXS2" s="52"/>
      <c r="PXT2" s="52"/>
      <c r="PXU2" s="52"/>
      <c r="PXV2" s="52"/>
      <c r="PXW2" s="52"/>
      <c r="PXX2" s="52"/>
      <c r="PXY2" s="52"/>
      <c r="PXZ2" s="52"/>
      <c r="PYA2" s="52"/>
      <c r="PYB2" s="52"/>
      <c r="PYC2" s="52"/>
      <c r="PYD2" s="52"/>
      <c r="PYE2" s="52"/>
      <c r="PYF2" s="52"/>
      <c r="PYG2" s="52"/>
      <c r="PYH2" s="52"/>
      <c r="PYI2" s="52"/>
      <c r="PYJ2" s="52"/>
      <c r="PYK2" s="52"/>
      <c r="PYL2" s="52"/>
      <c r="PYM2" s="52"/>
      <c r="PYN2" s="52"/>
      <c r="PYO2" s="52"/>
      <c r="PYP2" s="52"/>
      <c r="PYQ2" s="52"/>
      <c r="PYR2" s="52"/>
      <c r="PYS2" s="52"/>
      <c r="PYT2" s="52"/>
      <c r="PYU2" s="52"/>
      <c r="PYV2" s="52"/>
      <c r="PYW2" s="52"/>
      <c r="PYX2" s="52"/>
      <c r="PYY2" s="52"/>
      <c r="PYZ2" s="52"/>
      <c r="PZA2" s="52"/>
      <c r="PZB2" s="52"/>
      <c r="PZC2" s="52"/>
      <c r="PZD2" s="52"/>
      <c r="PZE2" s="52"/>
      <c r="PZF2" s="52"/>
      <c r="PZG2" s="52"/>
      <c r="PZH2" s="52"/>
      <c r="PZI2" s="52"/>
      <c r="PZJ2" s="52"/>
      <c r="PZK2" s="52"/>
      <c r="PZL2" s="52"/>
      <c r="PZM2" s="52"/>
      <c r="PZN2" s="52"/>
      <c r="PZO2" s="52"/>
      <c r="PZP2" s="52"/>
      <c r="PZQ2" s="52"/>
      <c r="PZR2" s="52"/>
      <c r="PZS2" s="52"/>
      <c r="PZT2" s="52"/>
      <c r="PZU2" s="52"/>
      <c r="PZV2" s="52"/>
      <c r="PZW2" s="52"/>
      <c r="PZX2" s="52"/>
      <c r="PZY2" s="52"/>
      <c r="PZZ2" s="52"/>
      <c r="QAA2" s="52"/>
      <c r="QAB2" s="52"/>
      <c r="QAC2" s="52"/>
      <c r="QAD2" s="52"/>
      <c r="QAE2" s="52"/>
      <c r="QAF2" s="52"/>
      <c r="QAG2" s="52"/>
      <c r="QAH2" s="52"/>
      <c r="QAI2" s="52"/>
      <c r="QAJ2" s="52"/>
      <c r="QAK2" s="52"/>
      <c r="QAL2" s="52"/>
      <c r="QAM2" s="52"/>
      <c r="QAN2" s="52"/>
      <c r="QAO2" s="52"/>
      <c r="QAP2" s="52"/>
      <c r="QAQ2" s="52"/>
      <c r="QAR2" s="52"/>
      <c r="QAS2" s="52"/>
      <c r="QAT2" s="52"/>
      <c r="QAU2" s="52"/>
      <c r="QAV2" s="52"/>
      <c r="QAW2" s="52"/>
      <c r="QAX2" s="52"/>
      <c r="QAY2" s="52"/>
      <c r="QAZ2" s="52"/>
      <c r="QBA2" s="52"/>
      <c r="QBB2" s="52"/>
      <c r="QBC2" s="52"/>
      <c r="QBD2" s="52"/>
      <c r="QBE2" s="52"/>
      <c r="QBF2" s="52"/>
      <c r="QBG2" s="52"/>
      <c r="QBH2" s="52"/>
      <c r="QBI2" s="52"/>
      <c r="QBJ2" s="52"/>
      <c r="QBK2" s="52"/>
      <c r="QBL2" s="52"/>
      <c r="QBM2" s="52"/>
      <c r="QBN2" s="52"/>
      <c r="QBO2" s="52"/>
      <c r="QBP2" s="52"/>
      <c r="QBQ2" s="52"/>
      <c r="QBR2" s="52"/>
      <c r="QBS2" s="52"/>
      <c r="QBT2" s="52"/>
      <c r="QBU2" s="52"/>
      <c r="QBV2" s="52"/>
      <c r="QBW2" s="52"/>
      <c r="QBX2" s="52"/>
      <c r="QBY2" s="52"/>
      <c r="QBZ2" s="52"/>
      <c r="QCA2" s="52"/>
      <c r="QCB2" s="52"/>
      <c r="QCC2" s="52"/>
      <c r="QCD2" s="52"/>
      <c r="QCE2" s="52"/>
      <c r="QCF2" s="52"/>
      <c r="QCG2" s="52"/>
      <c r="QCH2" s="52"/>
      <c r="QCI2" s="52"/>
      <c r="QCJ2" s="52"/>
      <c r="QCK2" s="52"/>
      <c r="QCL2" s="52"/>
      <c r="QCM2" s="52"/>
      <c r="QCN2" s="52"/>
      <c r="QCO2" s="52"/>
      <c r="QCP2" s="52"/>
      <c r="QCQ2" s="52"/>
      <c r="QCR2" s="52"/>
      <c r="QCS2" s="52"/>
      <c r="QCT2" s="52"/>
      <c r="QCU2" s="52"/>
      <c r="QCV2" s="52"/>
      <c r="QCW2" s="52"/>
      <c r="QCX2" s="52"/>
      <c r="QCY2" s="52"/>
      <c r="QCZ2" s="52"/>
      <c r="QDA2" s="52"/>
      <c r="QDB2" s="52"/>
      <c r="QDC2" s="52"/>
      <c r="QDD2" s="52"/>
      <c r="QDE2" s="52"/>
      <c r="QDF2" s="52"/>
      <c r="QDG2" s="52"/>
      <c r="QDH2" s="52"/>
      <c r="QDI2" s="52"/>
      <c r="QDJ2" s="52"/>
      <c r="QDK2" s="52"/>
      <c r="QDL2" s="52"/>
      <c r="QDM2" s="52"/>
      <c r="QDN2" s="52"/>
      <c r="QDO2" s="52"/>
      <c r="QDP2" s="52"/>
      <c r="QDQ2" s="52"/>
      <c r="QDR2" s="52"/>
      <c r="QDS2" s="52"/>
      <c r="QDT2" s="52"/>
      <c r="QDU2" s="52"/>
      <c r="QDV2" s="52"/>
      <c r="QDW2" s="52"/>
      <c r="QDX2" s="52"/>
      <c r="QDY2" s="52"/>
      <c r="QDZ2" s="52"/>
      <c r="QEA2" s="52"/>
      <c r="QEB2" s="52"/>
      <c r="QEC2" s="52"/>
      <c r="QED2" s="52"/>
      <c r="QEE2" s="52"/>
      <c r="QEF2" s="52"/>
      <c r="QEG2" s="52"/>
      <c r="QEH2" s="52"/>
      <c r="QEI2" s="52"/>
      <c r="QEJ2" s="52"/>
      <c r="QEK2" s="52"/>
      <c r="QEL2" s="52"/>
      <c r="QEM2" s="52"/>
      <c r="QEN2" s="52"/>
      <c r="QEO2" s="52"/>
      <c r="QEP2" s="52"/>
      <c r="QEQ2" s="52"/>
      <c r="QER2" s="52"/>
      <c r="QES2" s="52"/>
      <c r="QET2" s="52"/>
      <c r="QEU2" s="52"/>
      <c r="QEV2" s="52"/>
      <c r="QEW2" s="52"/>
      <c r="QEX2" s="52"/>
      <c r="QEY2" s="52"/>
      <c r="QEZ2" s="52"/>
      <c r="QFA2" s="52"/>
      <c r="QFB2" s="52"/>
      <c r="QFC2" s="52"/>
      <c r="QFD2" s="52"/>
      <c r="QFE2" s="52"/>
      <c r="QFF2" s="52"/>
      <c r="QFG2" s="52"/>
      <c r="QFH2" s="52"/>
      <c r="QFI2" s="52"/>
      <c r="QFJ2" s="52"/>
      <c r="QFK2" s="52"/>
      <c r="QFL2" s="52"/>
      <c r="QFM2" s="52"/>
      <c r="QFN2" s="52"/>
      <c r="QFO2" s="52"/>
      <c r="QFP2" s="52"/>
      <c r="QFQ2" s="52"/>
      <c r="QFR2" s="52"/>
      <c r="QFS2" s="52"/>
      <c r="QFT2" s="52"/>
      <c r="QFU2" s="52"/>
      <c r="QFV2" s="52"/>
      <c r="QFW2" s="52"/>
      <c r="QFX2" s="52"/>
      <c r="QFY2" s="52"/>
      <c r="QFZ2" s="52"/>
      <c r="QGA2" s="52"/>
      <c r="QGB2" s="52"/>
      <c r="QGC2" s="52"/>
      <c r="QGD2" s="52"/>
      <c r="QGE2" s="52"/>
      <c r="QGF2" s="52"/>
      <c r="QGG2" s="52"/>
      <c r="QGH2" s="52"/>
      <c r="QGI2" s="52"/>
      <c r="QGJ2" s="52"/>
      <c r="QGK2" s="52"/>
      <c r="QGL2" s="52"/>
      <c r="QGM2" s="52"/>
      <c r="QGN2" s="52"/>
      <c r="QGO2" s="52"/>
      <c r="QGP2" s="52"/>
      <c r="QGQ2" s="52"/>
      <c r="QGR2" s="52"/>
      <c r="QGS2" s="52"/>
      <c r="QGT2" s="52"/>
      <c r="QGU2" s="52"/>
      <c r="QGV2" s="52"/>
      <c r="QGW2" s="52"/>
      <c r="QGX2" s="52"/>
      <c r="QGY2" s="52"/>
      <c r="QGZ2" s="52"/>
      <c r="QHA2" s="52"/>
      <c r="QHB2" s="52"/>
      <c r="QHC2" s="52"/>
      <c r="QHD2" s="52"/>
      <c r="QHE2" s="52"/>
      <c r="QHF2" s="52"/>
      <c r="QHG2" s="52"/>
      <c r="QHH2" s="52"/>
      <c r="QHI2" s="52"/>
      <c r="QHJ2" s="52"/>
      <c r="QHK2" s="52"/>
      <c r="QHL2" s="52"/>
      <c r="QHM2" s="52"/>
      <c r="QHN2" s="52"/>
      <c r="QHO2" s="52"/>
      <c r="QHP2" s="52"/>
      <c r="QHQ2" s="52"/>
      <c r="QHR2" s="52"/>
      <c r="QHS2" s="52"/>
      <c r="QHT2" s="52"/>
      <c r="QHU2" s="52"/>
      <c r="QHV2" s="52"/>
      <c r="QHW2" s="52"/>
      <c r="QHX2" s="52"/>
      <c r="QHY2" s="52"/>
      <c r="QHZ2" s="52"/>
      <c r="QIA2" s="52"/>
      <c r="QIB2" s="52"/>
      <c r="QIC2" s="52"/>
      <c r="QID2" s="52"/>
      <c r="QIE2" s="52"/>
      <c r="QIF2" s="52"/>
      <c r="QIG2" s="52"/>
      <c r="QIH2" s="52"/>
      <c r="QII2" s="52"/>
      <c r="QIJ2" s="52"/>
      <c r="QIK2" s="52"/>
      <c r="QIL2" s="52"/>
      <c r="QIM2" s="52"/>
      <c r="QIN2" s="52"/>
      <c r="QIO2" s="52"/>
      <c r="QIP2" s="52"/>
      <c r="QIQ2" s="52"/>
      <c r="QIR2" s="52"/>
      <c r="QIS2" s="52"/>
      <c r="QIT2" s="52"/>
      <c r="QIU2" s="52"/>
      <c r="QIV2" s="52"/>
      <c r="QIW2" s="52"/>
      <c r="QIX2" s="52"/>
      <c r="QIY2" s="52"/>
      <c r="QIZ2" s="52"/>
      <c r="QJA2" s="52"/>
      <c r="QJB2" s="52"/>
      <c r="QJC2" s="52"/>
      <c r="QJD2" s="52"/>
      <c r="QJE2" s="52"/>
      <c r="QJF2" s="52"/>
      <c r="QJG2" s="52"/>
      <c r="QJH2" s="52"/>
      <c r="QJI2" s="52"/>
      <c r="QJJ2" s="52"/>
      <c r="QJK2" s="52"/>
      <c r="QJL2" s="52"/>
      <c r="QJM2" s="52"/>
      <c r="QJN2" s="52"/>
      <c r="QJO2" s="52"/>
      <c r="QJP2" s="52"/>
      <c r="QJQ2" s="52"/>
      <c r="QJR2" s="52"/>
      <c r="QJS2" s="52"/>
      <c r="QJT2" s="52"/>
      <c r="QJU2" s="52"/>
      <c r="QJV2" s="52"/>
      <c r="QJW2" s="52"/>
      <c r="QJX2" s="52"/>
      <c r="QJY2" s="52"/>
      <c r="QJZ2" s="52"/>
      <c r="QKA2" s="52"/>
      <c r="QKB2" s="52"/>
      <c r="QKC2" s="52"/>
      <c r="QKD2" s="52"/>
      <c r="QKE2" s="52"/>
      <c r="QKF2" s="52"/>
      <c r="QKG2" s="52"/>
      <c r="QKH2" s="52"/>
      <c r="QKI2" s="52"/>
      <c r="QKJ2" s="52"/>
      <c r="QKK2" s="52"/>
      <c r="QKL2" s="52"/>
      <c r="QKM2" s="52"/>
      <c r="QKN2" s="52"/>
      <c r="QKO2" s="52"/>
      <c r="QKP2" s="52"/>
      <c r="QKQ2" s="52"/>
      <c r="QKR2" s="52"/>
      <c r="QKS2" s="52"/>
      <c r="QKT2" s="52"/>
      <c r="QKU2" s="52"/>
      <c r="QKV2" s="52"/>
      <c r="QKW2" s="52"/>
      <c r="QKX2" s="52"/>
      <c r="QKY2" s="52"/>
      <c r="QKZ2" s="52"/>
      <c r="QLA2" s="52"/>
      <c r="QLB2" s="52"/>
      <c r="QLC2" s="52"/>
      <c r="QLD2" s="52"/>
      <c r="QLE2" s="52"/>
      <c r="QLF2" s="52"/>
      <c r="QLG2" s="52"/>
      <c r="QLH2" s="52"/>
      <c r="QLI2" s="52"/>
      <c r="QLJ2" s="52"/>
      <c r="QLK2" s="52"/>
      <c r="QLL2" s="52"/>
      <c r="QLM2" s="52"/>
      <c r="QLN2" s="52"/>
      <c r="QLO2" s="52"/>
      <c r="QLP2" s="52"/>
      <c r="QLQ2" s="52"/>
      <c r="QLR2" s="52"/>
      <c r="QLS2" s="52"/>
      <c r="QLT2" s="52"/>
      <c r="QLU2" s="52"/>
      <c r="QLV2" s="52"/>
      <c r="QLW2" s="52"/>
      <c r="QLX2" s="52"/>
      <c r="QLY2" s="52"/>
      <c r="QLZ2" s="52"/>
      <c r="QMA2" s="52"/>
      <c r="QMB2" s="52"/>
      <c r="QMC2" s="52"/>
      <c r="QMD2" s="52"/>
      <c r="QME2" s="52"/>
      <c r="QMF2" s="52"/>
      <c r="QMG2" s="52"/>
      <c r="QMH2" s="52"/>
      <c r="QMI2" s="52"/>
      <c r="QMJ2" s="52"/>
      <c r="QMK2" s="52"/>
      <c r="QML2" s="52"/>
      <c r="QMM2" s="52"/>
      <c r="QMN2" s="52"/>
      <c r="QMO2" s="52"/>
      <c r="QMP2" s="52"/>
      <c r="QMQ2" s="52"/>
      <c r="QMR2" s="52"/>
      <c r="QMS2" s="52"/>
      <c r="QMT2" s="52"/>
      <c r="QMU2" s="52"/>
      <c r="QMV2" s="52"/>
      <c r="QMW2" s="52"/>
      <c r="QMX2" s="52"/>
      <c r="QMY2" s="52"/>
      <c r="QMZ2" s="52"/>
      <c r="QNA2" s="52"/>
      <c r="QNB2" s="52"/>
      <c r="QNC2" s="52"/>
      <c r="QND2" s="52"/>
      <c r="QNE2" s="52"/>
      <c r="QNF2" s="52"/>
      <c r="QNG2" s="52"/>
      <c r="QNH2" s="52"/>
      <c r="QNI2" s="52"/>
      <c r="QNJ2" s="52"/>
      <c r="QNK2" s="52"/>
      <c r="QNL2" s="52"/>
      <c r="QNM2" s="52"/>
      <c r="QNN2" s="52"/>
      <c r="QNO2" s="52"/>
      <c r="QNP2" s="52"/>
      <c r="QNQ2" s="52"/>
      <c r="QNR2" s="52"/>
      <c r="QNS2" s="52"/>
      <c r="QNT2" s="52"/>
      <c r="QNU2" s="52"/>
      <c r="QNV2" s="52"/>
      <c r="QNW2" s="52"/>
      <c r="QNX2" s="52"/>
      <c r="QNY2" s="52"/>
      <c r="QNZ2" s="52"/>
      <c r="QOA2" s="52"/>
      <c r="QOB2" s="52"/>
      <c r="QOC2" s="52"/>
      <c r="QOD2" s="52"/>
      <c r="QOE2" s="52"/>
      <c r="QOF2" s="52"/>
      <c r="QOG2" s="52"/>
      <c r="QOH2" s="52"/>
      <c r="QOI2" s="52"/>
      <c r="QOJ2" s="52"/>
      <c r="QOK2" s="52"/>
      <c r="QOL2" s="52"/>
      <c r="QOM2" s="52"/>
      <c r="QON2" s="52"/>
      <c r="QOO2" s="52"/>
      <c r="QOP2" s="52"/>
      <c r="QOQ2" s="52"/>
      <c r="QOR2" s="52"/>
      <c r="QOS2" s="52"/>
      <c r="QOT2" s="52"/>
      <c r="QOU2" s="52"/>
      <c r="QOV2" s="52"/>
      <c r="QOW2" s="52"/>
      <c r="QOX2" s="52"/>
      <c r="QOY2" s="52"/>
      <c r="QOZ2" s="52"/>
      <c r="QPA2" s="52"/>
      <c r="QPB2" s="52"/>
      <c r="QPC2" s="52"/>
      <c r="QPD2" s="52"/>
      <c r="QPE2" s="52"/>
      <c r="QPF2" s="52"/>
      <c r="QPG2" s="52"/>
      <c r="QPH2" s="52"/>
      <c r="QPI2" s="52"/>
      <c r="QPJ2" s="52"/>
      <c r="QPK2" s="52"/>
      <c r="QPL2" s="52"/>
      <c r="QPM2" s="52"/>
      <c r="QPN2" s="52"/>
      <c r="QPO2" s="52"/>
      <c r="QPP2" s="52"/>
      <c r="QPQ2" s="52"/>
      <c r="QPR2" s="52"/>
      <c r="QPS2" s="52"/>
      <c r="QPT2" s="52"/>
      <c r="QPU2" s="52"/>
      <c r="QPV2" s="52"/>
      <c r="QPW2" s="52"/>
      <c r="QPX2" s="52"/>
      <c r="QPY2" s="52"/>
      <c r="QPZ2" s="52"/>
      <c r="QQA2" s="52"/>
      <c r="QQB2" s="52"/>
      <c r="QQC2" s="52"/>
      <c r="QQD2" s="52"/>
      <c r="QQE2" s="52"/>
      <c r="QQF2" s="52"/>
      <c r="QQG2" s="52"/>
      <c r="QQH2" s="52"/>
      <c r="QQI2" s="52"/>
      <c r="QQJ2" s="52"/>
      <c r="QQK2" s="52"/>
      <c r="QQL2" s="52"/>
      <c r="QQM2" s="52"/>
      <c r="QQN2" s="52"/>
      <c r="QQO2" s="52"/>
      <c r="QQP2" s="52"/>
      <c r="QQQ2" s="52"/>
      <c r="QQR2" s="52"/>
      <c r="QQS2" s="52"/>
      <c r="QQT2" s="52"/>
      <c r="QQU2" s="52"/>
      <c r="QQV2" s="52"/>
      <c r="QQW2" s="52"/>
      <c r="QQX2" s="52"/>
      <c r="QQY2" s="52"/>
      <c r="QQZ2" s="52"/>
      <c r="QRA2" s="52"/>
      <c r="QRB2" s="52"/>
      <c r="QRC2" s="52"/>
      <c r="QRD2" s="52"/>
      <c r="QRE2" s="52"/>
      <c r="QRF2" s="52"/>
      <c r="QRG2" s="52"/>
      <c r="QRH2" s="52"/>
      <c r="QRI2" s="52"/>
      <c r="QRJ2" s="52"/>
      <c r="QRK2" s="52"/>
      <c r="QRL2" s="52"/>
      <c r="QRM2" s="52"/>
      <c r="QRN2" s="52"/>
      <c r="QRO2" s="52"/>
      <c r="QRP2" s="52"/>
      <c r="QRQ2" s="52"/>
      <c r="QRR2" s="52"/>
      <c r="QRS2" s="52"/>
      <c r="QRT2" s="52"/>
      <c r="QRU2" s="52"/>
      <c r="QRV2" s="52"/>
      <c r="QRW2" s="52"/>
      <c r="QRX2" s="52"/>
      <c r="QRY2" s="52"/>
      <c r="QRZ2" s="52"/>
      <c r="QSA2" s="52"/>
      <c r="QSB2" s="52"/>
      <c r="QSC2" s="52"/>
      <c r="QSD2" s="52"/>
      <c r="QSE2" s="52"/>
      <c r="QSF2" s="52"/>
      <c r="QSG2" s="52"/>
      <c r="QSH2" s="52"/>
      <c r="QSI2" s="52"/>
      <c r="QSJ2" s="52"/>
      <c r="QSK2" s="52"/>
      <c r="QSL2" s="52"/>
      <c r="QSM2" s="52"/>
      <c r="QSN2" s="52"/>
      <c r="QSO2" s="52"/>
      <c r="QSP2" s="52"/>
      <c r="QSQ2" s="52"/>
      <c r="QSR2" s="52"/>
      <c r="QSS2" s="52"/>
      <c r="QST2" s="52"/>
      <c r="QSU2" s="52"/>
      <c r="QSV2" s="52"/>
      <c r="QSW2" s="52"/>
      <c r="QSX2" s="52"/>
      <c r="QSY2" s="52"/>
      <c r="QSZ2" s="52"/>
      <c r="QTA2" s="52"/>
      <c r="QTB2" s="52"/>
      <c r="QTC2" s="52"/>
      <c r="QTD2" s="52"/>
      <c r="QTE2" s="52"/>
      <c r="QTF2" s="52"/>
      <c r="QTG2" s="52"/>
      <c r="QTH2" s="52"/>
      <c r="QTI2" s="52"/>
      <c r="QTJ2" s="52"/>
      <c r="QTK2" s="52"/>
      <c r="QTL2" s="52"/>
      <c r="QTM2" s="52"/>
      <c r="QTN2" s="52"/>
      <c r="QTO2" s="52"/>
      <c r="QTP2" s="52"/>
      <c r="QTQ2" s="52"/>
      <c r="QTR2" s="52"/>
      <c r="QTS2" s="52"/>
      <c r="QTT2" s="52"/>
      <c r="QTU2" s="52"/>
      <c r="QTV2" s="52"/>
      <c r="QTW2" s="52"/>
      <c r="QTX2" s="52"/>
      <c r="QTY2" s="52"/>
      <c r="QTZ2" s="52"/>
      <c r="QUA2" s="52"/>
      <c r="QUB2" s="52"/>
      <c r="QUC2" s="52"/>
      <c r="QUD2" s="52"/>
      <c r="QUE2" s="52"/>
      <c r="QUF2" s="52"/>
      <c r="QUG2" s="52"/>
      <c r="QUH2" s="52"/>
      <c r="QUI2" s="52"/>
      <c r="QUJ2" s="52"/>
      <c r="QUK2" s="52"/>
      <c r="QUL2" s="52"/>
      <c r="QUM2" s="52"/>
      <c r="QUN2" s="52"/>
      <c r="QUO2" s="52"/>
      <c r="QUP2" s="52"/>
      <c r="QUQ2" s="52"/>
      <c r="QUR2" s="52"/>
      <c r="QUS2" s="52"/>
      <c r="QUT2" s="52"/>
      <c r="QUU2" s="52"/>
      <c r="QUV2" s="52"/>
      <c r="QUW2" s="52"/>
      <c r="QUX2" s="52"/>
      <c r="QUY2" s="52"/>
      <c r="QUZ2" s="52"/>
      <c r="QVA2" s="52"/>
      <c r="QVB2" s="52"/>
      <c r="QVC2" s="52"/>
      <c r="QVD2" s="52"/>
      <c r="QVE2" s="52"/>
      <c r="QVF2" s="52"/>
      <c r="QVG2" s="52"/>
      <c r="QVH2" s="52"/>
      <c r="QVI2" s="52"/>
      <c r="QVJ2" s="52"/>
      <c r="QVK2" s="52"/>
      <c r="QVL2" s="52"/>
      <c r="QVM2" s="52"/>
      <c r="QVN2" s="52"/>
      <c r="QVO2" s="52"/>
      <c r="QVP2" s="52"/>
      <c r="QVQ2" s="52"/>
      <c r="QVR2" s="52"/>
      <c r="QVS2" s="52"/>
      <c r="QVT2" s="52"/>
      <c r="QVU2" s="52"/>
      <c r="QVV2" s="52"/>
      <c r="QVW2" s="52"/>
      <c r="QVX2" s="52"/>
      <c r="QVY2" s="52"/>
      <c r="QVZ2" s="52"/>
      <c r="QWA2" s="52"/>
      <c r="QWB2" s="52"/>
      <c r="QWC2" s="52"/>
      <c r="QWD2" s="52"/>
      <c r="QWE2" s="52"/>
      <c r="QWF2" s="52"/>
      <c r="QWG2" s="52"/>
      <c r="QWH2" s="52"/>
      <c r="QWI2" s="52"/>
      <c r="QWJ2" s="52"/>
      <c r="QWK2" s="52"/>
      <c r="QWL2" s="52"/>
      <c r="QWM2" s="52"/>
      <c r="QWN2" s="52"/>
      <c r="QWO2" s="52"/>
      <c r="QWP2" s="52"/>
      <c r="QWQ2" s="52"/>
      <c r="QWR2" s="52"/>
      <c r="QWS2" s="52"/>
      <c r="QWT2" s="52"/>
      <c r="QWU2" s="52"/>
      <c r="QWV2" s="52"/>
      <c r="QWW2" s="52"/>
      <c r="QWX2" s="52"/>
      <c r="QWY2" s="52"/>
      <c r="QWZ2" s="52"/>
      <c r="QXA2" s="52"/>
      <c r="QXB2" s="52"/>
      <c r="QXC2" s="52"/>
      <c r="QXD2" s="52"/>
      <c r="QXE2" s="52"/>
      <c r="QXF2" s="52"/>
      <c r="QXG2" s="52"/>
      <c r="QXH2" s="52"/>
      <c r="QXI2" s="52"/>
      <c r="QXJ2" s="52"/>
      <c r="QXK2" s="52"/>
      <c r="QXL2" s="52"/>
      <c r="QXM2" s="52"/>
      <c r="QXN2" s="52"/>
      <c r="QXO2" s="52"/>
      <c r="QXP2" s="52"/>
      <c r="QXQ2" s="52"/>
      <c r="QXR2" s="52"/>
      <c r="QXS2" s="52"/>
      <c r="QXT2" s="52"/>
      <c r="QXU2" s="52"/>
      <c r="QXV2" s="52"/>
      <c r="QXW2" s="52"/>
      <c r="QXX2" s="52"/>
      <c r="QXY2" s="52"/>
      <c r="QXZ2" s="52"/>
      <c r="QYA2" s="52"/>
      <c r="QYB2" s="52"/>
      <c r="QYC2" s="52"/>
      <c r="QYD2" s="52"/>
      <c r="QYE2" s="52"/>
      <c r="QYF2" s="52"/>
      <c r="QYG2" s="52"/>
      <c r="QYH2" s="52"/>
      <c r="QYI2" s="52"/>
      <c r="QYJ2" s="52"/>
      <c r="QYK2" s="52"/>
      <c r="QYL2" s="52"/>
      <c r="QYM2" s="52"/>
      <c r="QYN2" s="52"/>
      <c r="QYO2" s="52"/>
      <c r="QYP2" s="52"/>
      <c r="QYQ2" s="52"/>
      <c r="QYR2" s="52"/>
      <c r="QYS2" s="52"/>
      <c r="QYT2" s="52"/>
      <c r="QYU2" s="52"/>
      <c r="QYV2" s="52"/>
      <c r="QYW2" s="52"/>
      <c r="QYX2" s="52"/>
      <c r="QYY2" s="52"/>
      <c r="QYZ2" s="52"/>
      <c r="QZA2" s="52"/>
      <c r="QZB2" s="52"/>
      <c r="QZC2" s="52"/>
      <c r="QZD2" s="52"/>
      <c r="QZE2" s="52"/>
      <c r="QZF2" s="52"/>
      <c r="QZG2" s="52"/>
      <c r="QZH2" s="52"/>
      <c r="QZI2" s="52"/>
      <c r="QZJ2" s="52"/>
      <c r="QZK2" s="52"/>
      <c r="QZL2" s="52"/>
      <c r="QZM2" s="52"/>
      <c r="QZN2" s="52"/>
      <c r="QZO2" s="52"/>
      <c r="QZP2" s="52"/>
      <c r="QZQ2" s="52"/>
      <c r="QZR2" s="52"/>
      <c r="QZS2" s="52"/>
      <c r="QZT2" s="52"/>
      <c r="QZU2" s="52"/>
      <c r="QZV2" s="52"/>
      <c r="QZW2" s="52"/>
      <c r="QZX2" s="52"/>
      <c r="QZY2" s="52"/>
      <c r="QZZ2" s="52"/>
      <c r="RAA2" s="52"/>
      <c r="RAB2" s="52"/>
      <c r="RAC2" s="52"/>
      <c r="RAD2" s="52"/>
      <c r="RAE2" s="52"/>
      <c r="RAF2" s="52"/>
      <c r="RAG2" s="52"/>
      <c r="RAH2" s="52"/>
      <c r="RAI2" s="52"/>
      <c r="RAJ2" s="52"/>
      <c r="RAK2" s="52"/>
      <c r="RAL2" s="52"/>
      <c r="RAM2" s="52"/>
      <c r="RAN2" s="52"/>
      <c r="RAO2" s="52"/>
      <c r="RAP2" s="52"/>
      <c r="RAQ2" s="52"/>
      <c r="RAR2" s="52"/>
      <c r="RAS2" s="52"/>
      <c r="RAT2" s="52"/>
      <c r="RAU2" s="52"/>
      <c r="RAV2" s="52"/>
      <c r="RAW2" s="52"/>
      <c r="RAX2" s="52"/>
      <c r="RAY2" s="52"/>
      <c r="RAZ2" s="52"/>
      <c r="RBA2" s="52"/>
      <c r="RBB2" s="52"/>
      <c r="RBC2" s="52"/>
      <c r="RBD2" s="52"/>
      <c r="RBE2" s="52"/>
      <c r="RBF2" s="52"/>
      <c r="RBG2" s="52"/>
      <c r="RBH2" s="52"/>
      <c r="RBI2" s="52"/>
      <c r="RBJ2" s="52"/>
      <c r="RBK2" s="52"/>
      <c r="RBL2" s="52"/>
      <c r="RBM2" s="52"/>
      <c r="RBN2" s="52"/>
      <c r="RBO2" s="52"/>
      <c r="RBP2" s="52"/>
      <c r="RBQ2" s="52"/>
      <c r="RBR2" s="52"/>
      <c r="RBS2" s="52"/>
      <c r="RBT2" s="52"/>
      <c r="RBU2" s="52"/>
      <c r="RBV2" s="52"/>
      <c r="RBW2" s="52"/>
      <c r="RBX2" s="52"/>
      <c r="RBY2" s="52"/>
      <c r="RBZ2" s="52"/>
      <c r="RCA2" s="52"/>
      <c r="RCB2" s="52"/>
      <c r="RCC2" s="52"/>
      <c r="RCD2" s="52"/>
      <c r="RCE2" s="52"/>
      <c r="RCF2" s="52"/>
      <c r="RCG2" s="52"/>
      <c r="RCH2" s="52"/>
      <c r="RCI2" s="52"/>
      <c r="RCJ2" s="52"/>
      <c r="RCK2" s="52"/>
      <c r="RCL2" s="52"/>
      <c r="RCM2" s="52"/>
      <c r="RCN2" s="52"/>
      <c r="RCO2" s="52"/>
      <c r="RCP2" s="52"/>
      <c r="RCQ2" s="52"/>
      <c r="RCR2" s="52"/>
      <c r="RCS2" s="52"/>
      <c r="RCT2" s="52"/>
      <c r="RCU2" s="52"/>
      <c r="RCV2" s="52"/>
      <c r="RCW2" s="52"/>
      <c r="RCX2" s="52"/>
      <c r="RCY2" s="52"/>
      <c r="RCZ2" s="52"/>
      <c r="RDA2" s="52"/>
      <c r="RDB2" s="52"/>
      <c r="RDC2" s="52"/>
      <c r="RDD2" s="52"/>
      <c r="RDE2" s="52"/>
      <c r="RDF2" s="52"/>
      <c r="RDG2" s="52"/>
      <c r="RDH2" s="52"/>
      <c r="RDI2" s="52"/>
      <c r="RDJ2" s="52"/>
      <c r="RDK2" s="52"/>
      <c r="RDL2" s="52"/>
      <c r="RDM2" s="52"/>
      <c r="RDN2" s="52"/>
      <c r="RDO2" s="52"/>
      <c r="RDP2" s="52"/>
      <c r="RDQ2" s="52"/>
      <c r="RDR2" s="52"/>
      <c r="RDS2" s="52"/>
      <c r="RDT2" s="52"/>
      <c r="RDU2" s="52"/>
      <c r="RDV2" s="52"/>
      <c r="RDW2" s="52"/>
      <c r="RDX2" s="52"/>
      <c r="RDY2" s="52"/>
      <c r="RDZ2" s="52"/>
      <c r="REA2" s="52"/>
      <c r="REB2" s="52"/>
      <c r="REC2" s="52"/>
      <c r="RED2" s="52"/>
      <c r="REE2" s="52"/>
      <c r="REF2" s="52"/>
      <c r="REG2" s="52"/>
      <c r="REH2" s="52"/>
      <c r="REI2" s="52"/>
      <c r="REJ2" s="52"/>
      <c r="REK2" s="52"/>
      <c r="REL2" s="52"/>
      <c r="REM2" s="52"/>
      <c r="REN2" s="52"/>
      <c r="REO2" s="52"/>
      <c r="REP2" s="52"/>
      <c r="REQ2" s="52"/>
      <c r="RER2" s="52"/>
      <c r="RES2" s="52"/>
      <c r="RET2" s="52"/>
      <c r="REU2" s="52"/>
      <c r="REV2" s="52"/>
      <c r="REW2" s="52"/>
      <c r="REX2" s="52"/>
      <c r="REY2" s="52"/>
      <c r="REZ2" s="52"/>
      <c r="RFA2" s="52"/>
      <c r="RFB2" s="52"/>
      <c r="RFC2" s="52"/>
      <c r="RFD2" s="52"/>
      <c r="RFE2" s="52"/>
      <c r="RFF2" s="52"/>
      <c r="RFG2" s="52"/>
      <c r="RFH2" s="52"/>
      <c r="RFI2" s="52"/>
      <c r="RFJ2" s="52"/>
      <c r="RFK2" s="52"/>
      <c r="RFL2" s="52"/>
      <c r="RFM2" s="52"/>
      <c r="RFN2" s="52"/>
      <c r="RFO2" s="52"/>
      <c r="RFP2" s="52"/>
      <c r="RFQ2" s="52"/>
      <c r="RFR2" s="52"/>
      <c r="RFS2" s="52"/>
      <c r="RFT2" s="52"/>
      <c r="RFU2" s="52"/>
      <c r="RFV2" s="52"/>
      <c r="RFW2" s="52"/>
      <c r="RFX2" s="52"/>
      <c r="RFY2" s="52"/>
      <c r="RFZ2" s="52"/>
      <c r="RGA2" s="52"/>
      <c r="RGB2" s="52"/>
      <c r="RGC2" s="52"/>
      <c r="RGD2" s="52"/>
      <c r="RGE2" s="52"/>
      <c r="RGF2" s="52"/>
      <c r="RGG2" s="52"/>
      <c r="RGH2" s="52"/>
      <c r="RGI2" s="52"/>
      <c r="RGJ2" s="52"/>
      <c r="RGK2" s="52"/>
      <c r="RGL2" s="52"/>
      <c r="RGM2" s="52"/>
      <c r="RGN2" s="52"/>
      <c r="RGO2" s="52"/>
      <c r="RGP2" s="52"/>
      <c r="RGQ2" s="52"/>
      <c r="RGR2" s="52"/>
      <c r="RGS2" s="52"/>
      <c r="RGT2" s="52"/>
      <c r="RGU2" s="52"/>
      <c r="RGV2" s="52"/>
      <c r="RGW2" s="52"/>
      <c r="RGX2" s="52"/>
      <c r="RGY2" s="52"/>
      <c r="RGZ2" s="52"/>
      <c r="RHA2" s="52"/>
      <c r="RHB2" s="52"/>
      <c r="RHC2" s="52"/>
      <c r="RHD2" s="52"/>
      <c r="RHE2" s="52"/>
      <c r="RHF2" s="52"/>
      <c r="RHG2" s="52"/>
      <c r="RHH2" s="52"/>
      <c r="RHI2" s="52"/>
      <c r="RHJ2" s="52"/>
      <c r="RHK2" s="52"/>
      <c r="RHL2" s="52"/>
      <c r="RHM2" s="52"/>
      <c r="RHN2" s="52"/>
      <c r="RHO2" s="52"/>
      <c r="RHP2" s="52"/>
      <c r="RHQ2" s="52"/>
      <c r="RHR2" s="52"/>
      <c r="RHS2" s="52"/>
      <c r="RHT2" s="52"/>
      <c r="RHU2" s="52"/>
      <c r="RHV2" s="52"/>
      <c r="RHW2" s="52"/>
      <c r="RHX2" s="52"/>
      <c r="RHY2" s="52"/>
      <c r="RHZ2" s="52"/>
      <c r="RIA2" s="52"/>
      <c r="RIB2" s="52"/>
      <c r="RIC2" s="52"/>
      <c r="RID2" s="52"/>
      <c r="RIE2" s="52"/>
      <c r="RIF2" s="52"/>
      <c r="RIG2" s="52"/>
      <c r="RIH2" s="52"/>
      <c r="RII2" s="52"/>
      <c r="RIJ2" s="52"/>
      <c r="RIK2" s="52"/>
      <c r="RIL2" s="52"/>
      <c r="RIM2" s="52"/>
      <c r="RIN2" s="52"/>
      <c r="RIO2" s="52"/>
      <c r="RIP2" s="52"/>
      <c r="RIQ2" s="52"/>
      <c r="RIR2" s="52"/>
      <c r="RIS2" s="52"/>
      <c r="RIT2" s="52"/>
      <c r="RIU2" s="52"/>
      <c r="RIV2" s="52"/>
      <c r="RIW2" s="52"/>
      <c r="RIX2" s="52"/>
      <c r="RIY2" s="52"/>
      <c r="RIZ2" s="52"/>
      <c r="RJA2" s="52"/>
      <c r="RJB2" s="52"/>
      <c r="RJC2" s="52"/>
      <c r="RJD2" s="52"/>
      <c r="RJE2" s="52"/>
      <c r="RJF2" s="52"/>
      <c r="RJG2" s="52"/>
      <c r="RJH2" s="52"/>
      <c r="RJI2" s="52"/>
      <c r="RJJ2" s="52"/>
      <c r="RJK2" s="52"/>
      <c r="RJL2" s="52"/>
      <c r="RJM2" s="52"/>
      <c r="RJN2" s="52"/>
      <c r="RJO2" s="52"/>
      <c r="RJP2" s="52"/>
      <c r="RJQ2" s="52"/>
      <c r="RJR2" s="52"/>
      <c r="RJS2" s="52"/>
      <c r="RJT2" s="52"/>
      <c r="RJU2" s="52"/>
      <c r="RJV2" s="52"/>
      <c r="RJW2" s="52"/>
      <c r="RJX2" s="52"/>
      <c r="RJY2" s="52"/>
      <c r="RJZ2" s="52"/>
      <c r="RKA2" s="52"/>
      <c r="RKB2" s="52"/>
      <c r="RKC2" s="52"/>
      <c r="RKD2" s="52"/>
      <c r="RKE2" s="52"/>
      <c r="RKF2" s="52"/>
      <c r="RKG2" s="52"/>
      <c r="RKH2" s="52"/>
      <c r="RKI2" s="52"/>
      <c r="RKJ2" s="52"/>
      <c r="RKK2" s="52"/>
      <c r="RKL2" s="52"/>
      <c r="RKM2" s="52"/>
      <c r="RKN2" s="52"/>
      <c r="RKO2" s="52"/>
      <c r="RKP2" s="52"/>
      <c r="RKQ2" s="52"/>
      <c r="RKR2" s="52"/>
      <c r="RKS2" s="52"/>
      <c r="RKT2" s="52"/>
      <c r="RKU2" s="52"/>
      <c r="RKV2" s="52"/>
      <c r="RKW2" s="52"/>
      <c r="RKX2" s="52"/>
      <c r="RKY2" s="52"/>
      <c r="RKZ2" s="52"/>
      <c r="RLA2" s="52"/>
      <c r="RLB2" s="52"/>
      <c r="RLC2" s="52"/>
      <c r="RLD2" s="52"/>
      <c r="RLE2" s="52"/>
      <c r="RLF2" s="52"/>
      <c r="RLG2" s="52"/>
      <c r="RLH2" s="52"/>
      <c r="RLI2" s="52"/>
      <c r="RLJ2" s="52"/>
      <c r="RLK2" s="52"/>
      <c r="RLL2" s="52"/>
      <c r="RLM2" s="52"/>
      <c r="RLN2" s="52"/>
      <c r="RLO2" s="52"/>
      <c r="RLP2" s="52"/>
      <c r="RLQ2" s="52"/>
      <c r="RLR2" s="52"/>
      <c r="RLS2" s="52"/>
      <c r="RLT2" s="52"/>
      <c r="RLU2" s="52"/>
      <c r="RLV2" s="52"/>
      <c r="RLW2" s="52"/>
      <c r="RLX2" s="52"/>
      <c r="RLY2" s="52"/>
      <c r="RLZ2" s="52"/>
      <c r="RMA2" s="52"/>
      <c r="RMB2" s="52"/>
      <c r="RMC2" s="52"/>
      <c r="RMD2" s="52"/>
      <c r="RME2" s="52"/>
      <c r="RMF2" s="52"/>
      <c r="RMG2" s="52"/>
      <c r="RMH2" s="52"/>
      <c r="RMI2" s="52"/>
      <c r="RMJ2" s="52"/>
      <c r="RMK2" s="52"/>
      <c r="RML2" s="52"/>
      <c r="RMM2" s="52"/>
      <c r="RMN2" s="52"/>
      <c r="RMO2" s="52"/>
      <c r="RMP2" s="52"/>
      <c r="RMQ2" s="52"/>
      <c r="RMR2" s="52"/>
      <c r="RMS2" s="52"/>
      <c r="RMT2" s="52"/>
      <c r="RMU2" s="52"/>
      <c r="RMV2" s="52"/>
      <c r="RMW2" s="52"/>
      <c r="RMX2" s="52"/>
      <c r="RMY2" s="52"/>
      <c r="RMZ2" s="52"/>
      <c r="RNA2" s="52"/>
      <c r="RNB2" s="52"/>
      <c r="RNC2" s="52"/>
      <c r="RND2" s="52"/>
      <c r="RNE2" s="52"/>
      <c r="RNF2" s="52"/>
      <c r="RNG2" s="52"/>
      <c r="RNH2" s="52"/>
      <c r="RNI2" s="52"/>
      <c r="RNJ2" s="52"/>
      <c r="RNK2" s="52"/>
      <c r="RNL2" s="52"/>
      <c r="RNM2" s="52"/>
      <c r="RNN2" s="52"/>
      <c r="RNO2" s="52"/>
      <c r="RNP2" s="52"/>
      <c r="RNQ2" s="52"/>
      <c r="RNR2" s="52"/>
      <c r="RNS2" s="52"/>
      <c r="RNT2" s="52"/>
      <c r="RNU2" s="52"/>
      <c r="RNV2" s="52"/>
      <c r="RNW2" s="52"/>
      <c r="RNX2" s="52"/>
      <c r="RNY2" s="52"/>
      <c r="RNZ2" s="52"/>
      <c r="ROA2" s="52"/>
      <c r="ROB2" s="52"/>
      <c r="ROC2" s="52"/>
      <c r="ROD2" s="52"/>
      <c r="ROE2" s="52"/>
      <c r="ROF2" s="52"/>
      <c r="ROG2" s="52"/>
      <c r="ROH2" s="52"/>
      <c r="ROI2" s="52"/>
      <c r="ROJ2" s="52"/>
      <c r="ROK2" s="52"/>
      <c r="ROL2" s="52"/>
      <c r="ROM2" s="52"/>
      <c r="RON2" s="52"/>
      <c r="ROO2" s="52"/>
      <c r="ROP2" s="52"/>
      <c r="ROQ2" s="52"/>
      <c r="ROR2" s="52"/>
      <c r="ROS2" s="52"/>
      <c r="ROT2" s="52"/>
      <c r="ROU2" s="52"/>
      <c r="ROV2" s="52"/>
      <c r="ROW2" s="52"/>
      <c r="ROX2" s="52"/>
      <c r="ROY2" s="52"/>
      <c r="ROZ2" s="52"/>
      <c r="RPA2" s="52"/>
      <c r="RPB2" s="52"/>
      <c r="RPC2" s="52"/>
      <c r="RPD2" s="52"/>
      <c r="RPE2" s="52"/>
      <c r="RPF2" s="52"/>
      <c r="RPG2" s="52"/>
      <c r="RPH2" s="52"/>
      <c r="RPI2" s="52"/>
      <c r="RPJ2" s="52"/>
      <c r="RPK2" s="52"/>
      <c r="RPL2" s="52"/>
      <c r="RPM2" s="52"/>
      <c r="RPN2" s="52"/>
      <c r="RPO2" s="52"/>
      <c r="RPP2" s="52"/>
      <c r="RPQ2" s="52"/>
      <c r="RPR2" s="52"/>
      <c r="RPS2" s="52"/>
      <c r="RPT2" s="52"/>
      <c r="RPU2" s="52"/>
      <c r="RPV2" s="52"/>
      <c r="RPW2" s="52"/>
      <c r="RPX2" s="52"/>
      <c r="RPY2" s="52"/>
      <c r="RPZ2" s="52"/>
      <c r="RQA2" s="52"/>
      <c r="RQB2" s="52"/>
      <c r="RQC2" s="52"/>
      <c r="RQD2" s="52"/>
      <c r="RQE2" s="52"/>
      <c r="RQF2" s="52"/>
      <c r="RQG2" s="52"/>
      <c r="RQH2" s="52"/>
      <c r="RQI2" s="52"/>
      <c r="RQJ2" s="52"/>
      <c r="RQK2" s="52"/>
      <c r="RQL2" s="52"/>
      <c r="RQM2" s="52"/>
      <c r="RQN2" s="52"/>
      <c r="RQO2" s="52"/>
      <c r="RQP2" s="52"/>
      <c r="RQQ2" s="52"/>
      <c r="RQR2" s="52"/>
      <c r="RQS2" s="52"/>
      <c r="RQT2" s="52"/>
      <c r="RQU2" s="52"/>
      <c r="RQV2" s="52"/>
      <c r="RQW2" s="52"/>
      <c r="RQX2" s="52"/>
      <c r="RQY2" s="52"/>
      <c r="RQZ2" s="52"/>
      <c r="RRA2" s="52"/>
      <c r="RRB2" s="52"/>
      <c r="RRC2" s="52"/>
      <c r="RRD2" s="52"/>
      <c r="RRE2" s="52"/>
      <c r="RRF2" s="52"/>
      <c r="RRG2" s="52"/>
      <c r="RRH2" s="52"/>
      <c r="RRI2" s="52"/>
      <c r="RRJ2" s="52"/>
      <c r="RRK2" s="52"/>
      <c r="RRL2" s="52"/>
      <c r="RRM2" s="52"/>
      <c r="RRN2" s="52"/>
      <c r="RRO2" s="52"/>
      <c r="RRP2" s="52"/>
      <c r="RRQ2" s="52"/>
      <c r="RRR2" s="52"/>
      <c r="RRS2" s="52"/>
      <c r="RRT2" s="52"/>
      <c r="RRU2" s="52"/>
      <c r="RRV2" s="52"/>
      <c r="RRW2" s="52"/>
      <c r="RRX2" s="52"/>
      <c r="RRY2" s="52"/>
      <c r="RRZ2" s="52"/>
      <c r="RSA2" s="52"/>
      <c r="RSB2" s="52"/>
      <c r="RSC2" s="52"/>
      <c r="RSD2" s="52"/>
      <c r="RSE2" s="52"/>
      <c r="RSF2" s="52"/>
      <c r="RSG2" s="52"/>
      <c r="RSH2" s="52"/>
      <c r="RSI2" s="52"/>
      <c r="RSJ2" s="52"/>
      <c r="RSK2" s="52"/>
      <c r="RSL2" s="52"/>
      <c r="RSM2" s="52"/>
      <c r="RSN2" s="52"/>
      <c r="RSO2" s="52"/>
      <c r="RSP2" s="52"/>
      <c r="RSQ2" s="52"/>
      <c r="RSR2" s="52"/>
      <c r="RSS2" s="52"/>
      <c r="RST2" s="52"/>
      <c r="RSU2" s="52"/>
      <c r="RSV2" s="52"/>
      <c r="RSW2" s="52"/>
      <c r="RSX2" s="52"/>
      <c r="RSY2" s="52"/>
      <c r="RSZ2" s="52"/>
      <c r="RTA2" s="52"/>
      <c r="RTB2" s="52"/>
      <c r="RTC2" s="52"/>
      <c r="RTD2" s="52"/>
      <c r="RTE2" s="52"/>
      <c r="RTF2" s="52"/>
      <c r="RTG2" s="52"/>
      <c r="RTH2" s="52"/>
      <c r="RTI2" s="52"/>
      <c r="RTJ2" s="52"/>
      <c r="RTK2" s="52"/>
      <c r="RTL2" s="52"/>
      <c r="RTM2" s="52"/>
      <c r="RTN2" s="52"/>
      <c r="RTO2" s="52"/>
      <c r="RTP2" s="52"/>
      <c r="RTQ2" s="52"/>
      <c r="RTR2" s="52"/>
      <c r="RTS2" s="52"/>
      <c r="RTT2" s="52"/>
      <c r="RTU2" s="52"/>
      <c r="RTV2" s="52"/>
      <c r="RTW2" s="52"/>
      <c r="RTX2" s="52"/>
      <c r="RTY2" s="52"/>
      <c r="RTZ2" s="52"/>
      <c r="RUA2" s="52"/>
      <c r="RUB2" s="52"/>
      <c r="RUC2" s="52"/>
      <c r="RUD2" s="52"/>
      <c r="RUE2" s="52"/>
      <c r="RUF2" s="52"/>
      <c r="RUG2" s="52"/>
      <c r="RUH2" s="52"/>
      <c r="RUI2" s="52"/>
      <c r="RUJ2" s="52"/>
      <c r="RUK2" s="52"/>
      <c r="RUL2" s="52"/>
      <c r="RUM2" s="52"/>
      <c r="RUN2" s="52"/>
      <c r="RUO2" s="52"/>
      <c r="RUP2" s="52"/>
      <c r="RUQ2" s="52"/>
      <c r="RUR2" s="52"/>
      <c r="RUS2" s="52"/>
      <c r="RUT2" s="52"/>
      <c r="RUU2" s="52"/>
      <c r="RUV2" s="52"/>
      <c r="RUW2" s="52"/>
      <c r="RUX2" s="52"/>
      <c r="RUY2" s="52"/>
      <c r="RUZ2" s="52"/>
      <c r="RVA2" s="52"/>
      <c r="RVB2" s="52"/>
      <c r="RVC2" s="52"/>
      <c r="RVD2" s="52"/>
      <c r="RVE2" s="52"/>
      <c r="RVF2" s="52"/>
      <c r="RVG2" s="52"/>
      <c r="RVH2" s="52"/>
      <c r="RVI2" s="52"/>
      <c r="RVJ2" s="52"/>
      <c r="RVK2" s="52"/>
      <c r="RVL2" s="52"/>
      <c r="RVM2" s="52"/>
      <c r="RVN2" s="52"/>
      <c r="RVO2" s="52"/>
      <c r="RVP2" s="52"/>
      <c r="RVQ2" s="52"/>
      <c r="RVR2" s="52"/>
      <c r="RVS2" s="52"/>
      <c r="RVT2" s="52"/>
      <c r="RVU2" s="52"/>
      <c r="RVV2" s="52"/>
      <c r="RVW2" s="52"/>
      <c r="RVX2" s="52"/>
      <c r="RVY2" s="52"/>
      <c r="RVZ2" s="52"/>
      <c r="RWA2" s="52"/>
      <c r="RWB2" s="52"/>
      <c r="RWC2" s="52"/>
      <c r="RWD2" s="52"/>
      <c r="RWE2" s="52"/>
      <c r="RWF2" s="52"/>
      <c r="RWG2" s="52"/>
      <c r="RWH2" s="52"/>
      <c r="RWI2" s="52"/>
      <c r="RWJ2" s="52"/>
      <c r="RWK2" s="52"/>
      <c r="RWL2" s="52"/>
      <c r="RWM2" s="52"/>
      <c r="RWN2" s="52"/>
      <c r="RWO2" s="52"/>
      <c r="RWP2" s="52"/>
      <c r="RWQ2" s="52"/>
      <c r="RWR2" s="52"/>
      <c r="RWS2" s="52"/>
      <c r="RWT2" s="52"/>
      <c r="RWU2" s="52"/>
      <c r="RWV2" s="52"/>
      <c r="RWW2" s="52"/>
      <c r="RWX2" s="52"/>
      <c r="RWY2" s="52"/>
      <c r="RWZ2" s="52"/>
      <c r="RXA2" s="52"/>
      <c r="RXB2" s="52"/>
      <c r="RXC2" s="52"/>
      <c r="RXD2" s="52"/>
      <c r="RXE2" s="52"/>
      <c r="RXF2" s="52"/>
      <c r="RXG2" s="52"/>
      <c r="RXH2" s="52"/>
      <c r="RXI2" s="52"/>
      <c r="RXJ2" s="52"/>
      <c r="RXK2" s="52"/>
      <c r="RXL2" s="52"/>
      <c r="RXM2" s="52"/>
      <c r="RXN2" s="52"/>
      <c r="RXO2" s="52"/>
      <c r="RXP2" s="52"/>
      <c r="RXQ2" s="52"/>
      <c r="RXR2" s="52"/>
      <c r="RXS2" s="52"/>
      <c r="RXT2" s="52"/>
      <c r="RXU2" s="52"/>
      <c r="RXV2" s="52"/>
      <c r="RXW2" s="52"/>
      <c r="RXX2" s="52"/>
      <c r="RXY2" s="52"/>
      <c r="RXZ2" s="52"/>
      <c r="RYA2" s="52"/>
      <c r="RYB2" s="52"/>
      <c r="RYC2" s="52"/>
      <c r="RYD2" s="52"/>
      <c r="RYE2" s="52"/>
      <c r="RYF2" s="52"/>
      <c r="RYG2" s="52"/>
      <c r="RYH2" s="52"/>
      <c r="RYI2" s="52"/>
      <c r="RYJ2" s="52"/>
      <c r="RYK2" s="52"/>
      <c r="RYL2" s="52"/>
      <c r="RYM2" s="52"/>
      <c r="RYN2" s="52"/>
      <c r="RYO2" s="52"/>
      <c r="RYP2" s="52"/>
      <c r="RYQ2" s="52"/>
      <c r="RYR2" s="52"/>
      <c r="RYS2" s="52"/>
      <c r="RYT2" s="52"/>
      <c r="RYU2" s="52"/>
      <c r="RYV2" s="52"/>
      <c r="RYW2" s="52"/>
      <c r="RYX2" s="52"/>
      <c r="RYY2" s="52"/>
      <c r="RYZ2" s="52"/>
      <c r="RZA2" s="52"/>
      <c r="RZB2" s="52"/>
      <c r="RZC2" s="52"/>
      <c r="RZD2" s="52"/>
      <c r="RZE2" s="52"/>
      <c r="RZF2" s="52"/>
      <c r="RZG2" s="52"/>
      <c r="RZH2" s="52"/>
      <c r="RZI2" s="52"/>
      <c r="RZJ2" s="52"/>
      <c r="RZK2" s="52"/>
      <c r="RZL2" s="52"/>
      <c r="RZM2" s="52"/>
      <c r="RZN2" s="52"/>
      <c r="RZO2" s="52"/>
      <c r="RZP2" s="52"/>
      <c r="RZQ2" s="52"/>
      <c r="RZR2" s="52"/>
      <c r="RZS2" s="52"/>
      <c r="RZT2" s="52"/>
      <c r="RZU2" s="52"/>
      <c r="RZV2" s="52"/>
      <c r="RZW2" s="52"/>
      <c r="RZX2" s="52"/>
      <c r="RZY2" s="52"/>
      <c r="RZZ2" s="52"/>
      <c r="SAA2" s="52"/>
      <c r="SAB2" s="52"/>
      <c r="SAC2" s="52"/>
      <c r="SAD2" s="52"/>
      <c r="SAE2" s="52"/>
      <c r="SAF2" s="52"/>
      <c r="SAG2" s="52"/>
      <c r="SAH2" s="52"/>
      <c r="SAI2" s="52"/>
      <c r="SAJ2" s="52"/>
      <c r="SAK2" s="52"/>
      <c r="SAL2" s="52"/>
      <c r="SAM2" s="52"/>
      <c r="SAN2" s="52"/>
      <c r="SAO2" s="52"/>
      <c r="SAP2" s="52"/>
      <c r="SAQ2" s="52"/>
      <c r="SAR2" s="52"/>
      <c r="SAS2" s="52"/>
      <c r="SAT2" s="52"/>
      <c r="SAU2" s="52"/>
      <c r="SAV2" s="52"/>
      <c r="SAW2" s="52"/>
      <c r="SAX2" s="52"/>
      <c r="SAY2" s="52"/>
      <c r="SAZ2" s="52"/>
      <c r="SBA2" s="52"/>
      <c r="SBB2" s="52"/>
      <c r="SBC2" s="52"/>
      <c r="SBD2" s="52"/>
      <c r="SBE2" s="52"/>
      <c r="SBF2" s="52"/>
      <c r="SBG2" s="52"/>
      <c r="SBH2" s="52"/>
      <c r="SBI2" s="52"/>
      <c r="SBJ2" s="52"/>
      <c r="SBK2" s="52"/>
      <c r="SBL2" s="52"/>
      <c r="SBM2" s="52"/>
      <c r="SBN2" s="52"/>
      <c r="SBO2" s="52"/>
      <c r="SBP2" s="52"/>
      <c r="SBQ2" s="52"/>
      <c r="SBR2" s="52"/>
      <c r="SBS2" s="52"/>
      <c r="SBT2" s="52"/>
      <c r="SBU2" s="52"/>
      <c r="SBV2" s="52"/>
      <c r="SBW2" s="52"/>
      <c r="SBX2" s="52"/>
      <c r="SBY2" s="52"/>
      <c r="SBZ2" s="52"/>
      <c r="SCA2" s="52"/>
      <c r="SCB2" s="52"/>
      <c r="SCC2" s="52"/>
      <c r="SCD2" s="52"/>
      <c r="SCE2" s="52"/>
      <c r="SCF2" s="52"/>
      <c r="SCG2" s="52"/>
      <c r="SCH2" s="52"/>
      <c r="SCI2" s="52"/>
      <c r="SCJ2" s="52"/>
      <c r="SCK2" s="52"/>
      <c r="SCL2" s="52"/>
      <c r="SCM2" s="52"/>
      <c r="SCN2" s="52"/>
      <c r="SCO2" s="52"/>
      <c r="SCP2" s="52"/>
      <c r="SCQ2" s="52"/>
      <c r="SCR2" s="52"/>
      <c r="SCS2" s="52"/>
      <c r="SCT2" s="52"/>
      <c r="SCU2" s="52"/>
      <c r="SCV2" s="52"/>
      <c r="SCW2" s="52"/>
      <c r="SCX2" s="52"/>
      <c r="SCY2" s="52"/>
      <c r="SCZ2" s="52"/>
      <c r="SDA2" s="52"/>
      <c r="SDB2" s="52"/>
      <c r="SDC2" s="52"/>
      <c r="SDD2" s="52"/>
      <c r="SDE2" s="52"/>
      <c r="SDF2" s="52"/>
      <c r="SDG2" s="52"/>
      <c r="SDH2" s="52"/>
      <c r="SDI2" s="52"/>
      <c r="SDJ2" s="52"/>
      <c r="SDK2" s="52"/>
      <c r="SDL2" s="52"/>
      <c r="SDM2" s="52"/>
      <c r="SDN2" s="52"/>
      <c r="SDO2" s="52"/>
      <c r="SDP2" s="52"/>
      <c r="SDQ2" s="52"/>
      <c r="SDR2" s="52"/>
      <c r="SDS2" s="52"/>
      <c r="SDT2" s="52"/>
      <c r="SDU2" s="52"/>
      <c r="SDV2" s="52"/>
      <c r="SDW2" s="52"/>
      <c r="SDX2" s="52"/>
      <c r="SDY2" s="52"/>
      <c r="SDZ2" s="52"/>
      <c r="SEA2" s="52"/>
      <c r="SEB2" s="52"/>
      <c r="SEC2" s="52"/>
      <c r="SED2" s="52"/>
      <c r="SEE2" s="52"/>
      <c r="SEF2" s="52"/>
      <c r="SEG2" s="52"/>
      <c r="SEH2" s="52"/>
      <c r="SEI2" s="52"/>
      <c r="SEJ2" s="52"/>
      <c r="SEK2" s="52"/>
      <c r="SEL2" s="52"/>
      <c r="SEM2" s="52"/>
      <c r="SEN2" s="52"/>
      <c r="SEO2" s="52"/>
      <c r="SEP2" s="52"/>
      <c r="SEQ2" s="52"/>
      <c r="SER2" s="52"/>
      <c r="SES2" s="52"/>
      <c r="SET2" s="52"/>
      <c r="SEU2" s="52"/>
      <c r="SEV2" s="52"/>
      <c r="SEW2" s="52"/>
      <c r="SEX2" s="52"/>
      <c r="SEY2" s="52"/>
      <c r="SEZ2" s="52"/>
      <c r="SFA2" s="52"/>
      <c r="SFB2" s="52"/>
      <c r="SFC2" s="52"/>
      <c r="SFD2" s="52"/>
      <c r="SFE2" s="52"/>
      <c r="SFF2" s="52"/>
      <c r="SFG2" s="52"/>
      <c r="SFH2" s="52"/>
      <c r="SFI2" s="52"/>
      <c r="SFJ2" s="52"/>
      <c r="SFK2" s="52"/>
      <c r="SFL2" s="52"/>
      <c r="SFM2" s="52"/>
      <c r="SFN2" s="52"/>
      <c r="SFO2" s="52"/>
      <c r="SFP2" s="52"/>
      <c r="SFQ2" s="52"/>
      <c r="SFR2" s="52"/>
      <c r="SFS2" s="52"/>
      <c r="SFT2" s="52"/>
      <c r="SFU2" s="52"/>
      <c r="SFV2" s="52"/>
      <c r="SFW2" s="52"/>
      <c r="SFX2" s="52"/>
      <c r="SFY2" s="52"/>
      <c r="SFZ2" s="52"/>
      <c r="SGA2" s="52"/>
      <c r="SGB2" s="52"/>
      <c r="SGC2" s="52"/>
      <c r="SGD2" s="52"/>
      <c r="SGE2" s="52"/>
      <c r="SGF2" s="52"/>
      <c r="SGG2" s="52"/>
      <c r="SGH2" s="52"/>
      <c r="SGI2" s="52"/>
      <c r="SGJ2" s="52"/>
      <c r="SGK2" s="52"/>
      <c r="SGL2" s="52"/>
      <c r="SGM2" s="52"/>
      <c r="SGN2" s="52"/>
      <c r="SGO2" s="52"/>
      <c r="SGP2" s="52"/>
      <c r="SGQ2" s="52"/>
      <c r="SGR2" s="52"/>
      <c r="SGS2" s="52"/>
      <c r="SGT2" s="52"/>
      <c r="SGU2" s="52"/>
      <c r="SGV2" s="52"/>
      <c r="SGW2" s="52"/>
      <c r="SGX2" s="52"/>
      <c r="SGY2" s="52"/>
      <c r="SGZ2" s="52"/>
      <c r="SHA2" s="52"/>
      <c r="SHB2" s="52"/>
      <c r="SHC2" s="52"/>
      <c r="SHD2" s="52"/>
      <c r="SHE2" s="52"/>
      <c r="SHF2" s="52"/>
      <c r="SHG2" s="52"/>
      <c r="SHH2" s="52"/>
      <c r="SHI2" s="52"/>
      <c r="SHJ2" s="52"/>
      <c r="SHK2" s="52"/>
      <c r="SHL2" s="52"/>
      <c r="SHM2" s="52"/>
      <c r="SHN2" s="52"/>
      <c r="SHO2" s="52"/>
      <c r="SHP2" s="52"/>
      <c r="SHQ2" s="52"/>
      <c r="SHR2" s="52"/>
      <c r="SHS2" s="52"/>
      <c r="SHT2" s="52"/>
      <c r="SHU2" s="52"/>
      <c r="SHV2" s="52"/>
      <c r="SHW2" s="52"/>
      <c r="SHX2" s="52"/>
      <c r="SHY2" s="52"/>
      <c r="SHZ2" s="52"/>
      <c r="SIA2" s="52"/>
      <c r="SIB2" s="52"/>
      <c r="SIC2" s="52"/>
      <c r="SID2" s="52"/>
      <c r="SIE2" s="52"/>
      <c r="SIF2" s="52"/>
      <c r="SIG2" s="52"/>
      <c r="SIH2" s="52"/>
      <c r="SII2" s="52"/>
      <c r="SIJ2" s="52"/>
      <c r="SIK2" s="52"/>
      <c r="SIL2" s="52"/>
      <c r="SIM2" s="52"/>
      <c r="SIN2" s="52"/>
      <c r="SIO2" s="52"/>
      <c r="SIP2" s="52"/>
      <c r="SIQ2" s="52"/>
      <c r="SIR2" s="52"/>
      <c r="SIS2" s="52"/>
      <c r="SIT2" s="52"/>
      <c r="SIU2" s="52"/>
      <c r="SIV2" s="52"/>
      <c r="SIW2" s="52"/>
      <c r="SIX2" s="52"/>
      <c r="SIY2" s="52"/>
      <c r="SIZ2" s="52"/>
      <c r="SJA2" s="52"/>
      <c r="SJB2" s="52"/>
      <c r="SJC2" s="52"/>
      <c r="SJD2" s="52"/>
      <c r="SJE2" s="52"/>
      <c r="SJF2" s="52"/>
      <c r="SJG2" s="52"/>
      <c r="SJH2" s="52"/>
      <c r="SJI2" s="52"/>
      <c r="SJJ2" s="52"/>
      <c r="SJK2" s="52"/>
      <c r="SJL2" s="52"/>
      <c r="SJM2" s="52"/>
      <c r="SJN2" s="52"/>
      <c r="SJO2" s="52"/>
      <c r="SJP2" s="52"/>
      <c r="SJQ2" s="52"/>
      <c r="SJR2" s="52"/>
      <c r="SJS2" s="52"/>
      <c r="SJT2" s="52"/>
      <c r="SJU2" s="52"/>
      <c r="SJV2" s="52"/>
      <c r="SJW2" s="52"/>
      <c r="SJX2" s="52"/>
      <c r="SJY2" s="52"/>
      <c r="SJZ2" s="52"/>
      <c r="SKA2" s="52"/>
      <c r="SKB2" s="52"/>
      <c r="SKC2" s="52"/>
      <c r="SKD2" s="52"/>
      <c r="SKE2" s="52"/>
      <c r="SKF2" s="52"/>
      <c r="SKG2" s="52"/>
      <c r="SKH2" s="52"/>
      <c r="SKI2" s="52"/>
      <c r="SKJ2" s="52"/>
      <c r="SKK2" s="52"/>
      <c r="SKL2" s="52"/>
      <c r="SKM2" s="52"/>
      <c r="SKN2" s="52"/>
      <c r="SKO2" s="52"/>
      <c r="SKP2" s="52"/>
      <c r="SKQ2" s="52"/>
      <c r="SKR2" s="52"/>
      <c r="SKS2" s="52"/>
      <c r="SKT2" s="52"/>
      <c r="SKU2" s="52"/>
      <c r="SKV2" s="52"/>
      <c r="SKW2" s="52"/>
      <c r="SKX2" s="52"/>
      <c r="SKY2" s="52"/>
      <c r="SKZ2" s="52"/>
      <c r="SLA2" s="52"/>
      <c r="SLB2" s="52"/>
      <c r="SLC2" s="52"/>
      <c r="SLD2" s="52"/>
      <c r="SLE2" s="52"/>
      <c r="SLF2" s="52"/>
      <c r="SLG2" s="52"/>
      <c r="SLH2" s="52"/>
      <c r="SLI2" s="52"/>
      <c r="SLJ2" s="52"/>
      <c r="SLK2" s="52"/>
      <c r="SLL2" s="52"/>
      <c r="SLM2" s="52"/>
      <c r="SLN2" s="52"/>
      <c r="SLO2" s="52"/>
      <c r="SLP2" s="52"/>
      <c r="SLQ2" s="52"/>
      <c r="SLR2" s="52"/>
      <c r="SLS2" s="52"/>
      <c r="SLT2" s="52"/>
      <c r="SLU2" s="52"/>
      <c r="SLV2" s="52"/>
      <c r="SLW2" s="52"/>
      <c r="SLX2" s="52"/>
      <c r="SLY2" s="52"/>
      <c r="SLZ2" s="52"/>
      <c r="SMA2" s="52"/>
      <c r="SMB2" s="52"/>
      <c r="SMC2" s="52"/>
      <c r="SMD2" s="52"/>
      <c r="SME2" s="52"/>
      <c r="SMF2" s="52"/>
      <c r="SMG2" s="52"/>
      <c r="SMH2" s="52"/>
      <c r="SMI2" s="52"/>
      <c r="SMJ2" s="52"/>
      <c r="SMK2" s="52"/>
      <c r="SML2" s="52"/>
      <c r="SMM2" s="52"/>
      <c r="SMN2" s="52"/>
      <c r="SMO2" s="52"/>
      <c r="SMP2" s="52"/>
      <c r="SMQ2" s="52"/>
      <c r="SMR2" s="52"/>
      <c r="SMS2" s="52"/>
      <c r="SMT2" s="52"/>
      <c r="SMU2" s="52"/>
      <c r="SMV2" s="52"/>
      <c r="SMW2" s="52"/>
      <c r="SMX2" s="52"/>
      <c r="SMY2" s="52"/>
      <c r="SMZ2" s="52"/>
      <c r="SNA2" s="52"/>
      <c r="SNB2" s="52"/>
      <c r="SNC2" s="52"/>
      <c r="SND2" s="52"/>
      <c r="SNE2" s="52"/>
      <c r="SNF2" s="52"/>
      <c r="SNG2" s="52"/>
      <c r="SNH2" s="52"/>
      <c r="SNI2" s="52"/>
      <c r="SNJ2" s="52"/>
      <c r="SNK2" s="52"/>
      <c r="SNL2" s="52"/>
      <c r="SNM2" s="52"/>
      <c r="SNN2" s="52"/>
      <c r="SNO2" s="52"/>
      <c r="SNP2" s="52"/>
      <c r="SNQ2" s="52"/>
      <c r="SNR2" s="52"/>
      <c r="SNS2" s="52"/>
      <c r="SNT2" s="52"/>
      <c r="SNU2" s="52"/>
      <c r="SNV2" s="52"/>
      <c r="SNW2" s="52"/>
      <c r="SNX2" s="52"/>
      <c r="SNY2" s="52"/>
      <c r="SNZ2" s="52"/>
      <c r="SOA2" s="52"/>
      <c r="SOB2" s="52"/>
      <c r="SOC2" s="52"/>
      <c r="SOD2" s="52"/>
      <c r="SOE2" s="52"/>
      <c r="SOF2" s="52"/>
      <c r="SOG2" s="52"/>
      <c r="SOH2" s="52"/>
      <c r="SOI2" s="52"/>
      <c r="SOJ2" s="52"/>
      <c r="SOK2" s="52"/>
      <c r="SOL2" s="52"/>
      <c r="SOM2" s="52"/>
      <c r="SON2" s="52"/>
      <c r="SOO2" s="52"/>
      <c r="SOP2" s="52"/>
      <c r="SOQ2" s="52"/>
      <c r="SOR2" s="52"/>
      <c r="SOS2" s="52"/>
      <c r="SOT2" s="52"/>
      <c r="SOU2" s="52"/>
      <c r="SOV2" s="52"/>
      <c r="SOW2" s="52"/>
      <c r="SOX2" s="52"/>
      <c r="SOY2" s="52"/>
      <c r="SOZ2" s="52"/>
      <c r="SPA2" s="52"/>
      <c r="SPB2" s="52"/>
      <c r="SPC2" s="52"/>
      <c r="SPD2" s="52"/>
      <c r="SPE2" s="52"/>
      <c r="SPF2" s="52"/>
      <c r="SPG2" s="52"/>
      <c r="SPH2" s="52"/>
      <c r="SPI2" s="52"/>
      <c r="SPJ2" s="52"/>
      <c r="SPK2" s="52"/>
      <c r="SPL2" s="52"/>
      <c r="SPM2" s="52"/>
      <c r="SPN2" s="52"/>
      <c r="SPO2" s="52"/>
      <c r="SPP2" s="52"/>
      <c r="SPQ2" s="52"/>
      <c r="SPR2" s="52"/>
      <c r="SPS2" s="52"/>
      <c r="SPT2" s="52"/>
      <c r="SPU2" s="52"/>
      <c r="SPV2" s="52"/>
      <c r="SPW2" s="52"/>
      <c r="SPX2" s="52"/>
      <c r="SPY2" s="52"/>
      <c r="SPZ2" s="52"/>
      <c r="SQA2" s="52"/>
      <c r="SQB2" s="52"/>
      <c r="SQC2" s="52"/>
      <c r="SQD2" s="52"/>
      <c r="SQE2" s="52"/>
      <c r="SQF2" s="52"/>
      <c r="SQG2" s="52"/>
      <c r="SQH2" s="52"/>
      <c r="SQI2" s="52"/>
      <c r="SQJ2" s="52"/>
      <c r="SQK2" s="52"/>
      <c r="SQL2" s="52"/>
      <c r="SQM2" s="52"/>
      <c r="SQN2" s="52"/>
      <c r="SQO2" s="52"/>
      <c r="SQP2" s="52"/>
      <c r="SQQ2" s="52"/>
      <c r="SQR2" s="52"/>
      <c r="SQS2" s="52"/>
      <c r="SQT2" s="52"/>
      <c r="SQU2" s="52"/>
      <c r="SQV2" s="52"/>
      <c r="SQW2" s="52"/>
      <c r="SQX2" s="52"/>
      <c r="SQY2" s="52"/>
      <c r="SQZ2" s="52"/>
      <c r="SRA2" s="52"/>
      <c r="SRB2" s="52"/>
      <c r="SRC2" s="52"/>
      <c r="SRD2" s="52"/>
      <c r="SRE2" s="52"/>
      <c r="SRF2" s="52"/>
      <c r="SRG2" s="52"/>
      <c r="SRH2" s="52"/>
      <c r="SRI2" s="52"/>
      <c r="SRJ2" s="52"/>
      <c r="SRK2" s="52"/>
      <c r="SRL2" s="52"/>
      <c r="SRM2" s="52"/>
      <c r="SRN2" s="52"/>
      <c r="SRO2" s="52"/>
      <c r="SRP2" s="52"/>
      <c r="SRQ2" s="52"/>
      <c r="SRR2" s="52"/>
      <c r="SRS2" s="52"/>
      <c r="SRT2" s="52"/>
      <c r="SRU2" s="52"/>
      <c r="SRV2" s="52"/>
      <c r="SRW2" s="52"/>
      <c r="SRX2" s="52"/>
      <c r="SRY2" s="52"/>
      <c r="SRZ2" s="52"/>
      <c r="SSA2" s="52"/>
      <c r="SSB2" s="52"/>
      <c r="SSC2" s="52"/>
      <c r="SSD2" s="52"/>
      <c r="SSE2" s="52"/>
      <c r="SSF2" s="52"/>
      <c r="SSG2" s="52"/>
      <c r="SSH2" s="52"/>
      <c r="SSI2" s="52"/>
      <c r="SSJ2" s="52"/>
      <c r="SSK2" s="52"/>
      <c r="SSL2" s="52"/>
      <c r="SSM2" s="52"/>
      <c r="SSN2" s="52"/>
      <c r="SSO2" s="52"/>
      <c r="SSP2" s="52"/>
      <c r="SSQ2" s="52"/>
      <c r="SSR2" s="52"/>
      <c r="SSS2" s="52"/>
      <c r="SST2" s="52"/>
      <c r="SSU2" s="52"/>
      <c r="SSV2" s="52"/>
      <c r="SSW2" s="52"/>
      <c r="SSX2" s="52"/>
      <c r="SSY2" s="52"/>
      <c r="SSZ2" s="52"/>
      <c r="STA2" s="52"/>
      <c r="STB2" s="52"/>
      <c r="STC2" s="52"/>
      <c r="STD2" s="52"/>
      <c r="STE2" s="52"/>
      <c r="STF2" s="52"/>
      <c r="STG2" s="52"/>
      <c r="STH2" s="52"/>
      <c r="STI2" s="52"/>
      <c r="STJ2" s="52"/>
      <c r="STK2" s="52"/>
      <c r="STL2" s="52"/>
      <c r="STM2" s="52"/>
      <c r="STN2" s="52"/>
      <c r="STO2" s="52"/>
      <c r="STP2" s="52"/>
      <c r="STQ2" s="52"/>
      <c r="STR2" s="52"/>
      <c r="STS2" s="52"/>
      <c r="STT2" s="52"/>
      <c r="STU2" s="52"/>
      <c r="STV2" s="52"/>
      <c r="STW2" s="52"/>
      <c r="STX2" s="52"/>
      <c r="STY2" s="52"/>
      <c r="STZ2" s="52"/>
      <c r="SUA2" s="52"/>
      <c r="SUB2" s="52"/>
      <c r="SUC2" s="52"/>
      <c r="SUD2" s="52"/>
      <c r="SUE2" s="52"/>
      <c r="SUF2" s="52"/>
      <c r="SUG2" s="52"/>
      <c r="SUH2" s="52"/>
      <c r="SUI2" s="52"/>
      <c r="SUJ2" s="52"/>
      <c r="SUK2" s="52"/>
      <c r="SUL2" s="52"/>
      <c r="SUM2" s="52"/>
      <c r="SUN2" s="52"/>
      <c r="SUO2" s="52"/>
      <c r="SUP2" s="52"/>
      <c r="SUQ2" s="52"/>
      <c r="SUR2" s="52"/>
      <c r="SUS2" s="52"/>
      <c r="SUT2" s="52"/>
      <c r="SUU2" s="52"/>
      <c r="SUV2" s="52"/>
      <c r="SUW2" s="52"/>
      <c r="SUX2" s="52"/>
      <c r="SUY2" s="52"/>
      <c r="SUZ2" s="52"/>
      <c r="SVA2" s="52"/>
      <c r="SVB2" s="52"/>
      <c r="SVC2" s="52"/>
      <c r="SVD2" s="52"/>
      <c r="SVE2" s="52"/>
      <c r="SVF2" s="52"/>
      <c r="SVG2" s="52"/>
      <c r="SVH2" s="52"/>
      <c r="SVI2" s="52"/>
      <c r="SVJ2" s="52"/>
      <c r="SVK2" s="52"/>
      <c r="SVL2" s="52"/>
      <c r="SVM2" s="52"/>
      <c r="SVN2" s="52"/>
      <c r="SVO2" s="52"/>
      <c r="SVP2" s="52"/>
      <c r="SVQ2" s="52"/>
      <c r="SVR2" s="52"/>
      <c r="SVS2" s="52"/>
      <c r="SVT2" s="52"/>
      <c r="SVU2" s="52"/>
      <c r="SVV2" s="52"/>
      <c r="SVW2" s="52"/>
      <c r="SVX2" s="52"/>
      <c r="SVY2" s="52"/>
      <c r="SVZ2" s="52"/>
      <c r="SWA2" s="52"/>
      <c r="SWB2" s="52"/>
      <c r="SWC2" s="52"/>
      <c r="SWD2" s="52"/>
      <c r="SWE2" s="52"/>
      <c r="SWF2" s="52"/>
      <c r="SWG2" s="52"/>
      <c r="SWH2" s="52"/>
      <c r="SWI2" s="52"/>
      <c r="SWJ2" s="52"/>
      <c r="SWK2" s="52"/>
      <c r="SWL2" s="52"/>
      <c r="SWM2" s="52"/>
      <c r="SWN2" s="52"/>
      <c r="SWO2" s="52"/>
      <c r="SWP2" s="52"/>
      <c r="SWQ2" s="52"/>
      <c r="SWR2" s="52"/>
      <c r="SWS2" s="52"/>
      <c r="SWT2" s="52"/>
      <c r="SWU2" s="52"/>
      <c r="SWV2" s="52"/>
      <c r="SWW2" s="52"/>
      <c r="SWX2" s="52"/>
      <c r="SWY2" s="52"/>
      <c r="SWZ2" s="52"/>
      <c r="SXA2" s="52"/>
      <c r="SXB2" s="52"/>
      <c r="SXC2" s="52"/>
      <c r="SXD2" s="52"/>
      <c r="SXE2" s="52"/>
      <c r="SXF2" s="52"/>
      <c r="SXG2" s="52"/>
      <c r="SXH2" s="52"/>
      <c r="SXI2" s="52"/>
      <c r="SXJ2" s="52"/>
      <c r="SXK2" s="52"/>
      <c r="SXL2" s="52"/>
      <c r="SXM2" s="52"/>
      <c r="SXN2" s="52"/>
      <c r="SXO2" s="52"/>
      <c r="SXP2" s="52"/>
      <c r="SXQ2" s="52"/>
      <c r="SXR2" s="52"/>
      <c r="SXS2" s="52"/>
      <c r="SXT2" s="52"/>
      <c r="SXU2" s="52"/>
      <c r="SXV2" s="52"/>
      <c r="SXW2" s="52"/>
      <c r="SXX2" s="52"/>
      <c r="SXY2" s="52"/>
      <c r="SXZ2" s="52"/>
      <c r="SYA2" s="52"/>
      <c r="SYB2" s="52"/>
      <c r="SYC2" s="52"/>
      <c r="SYD2" s="52"/>
      <c r="SYE2" s="52"/>
      <c r="SYF2" s="52"/>
      <c r="SYG2" s="52"/>
      <c r="SYH2" s="52"/>
      <c r="SYI2" s="52"/>
      <c r="SYJ2" s="52"/>
      <c r="SYK2" s="52"/>
      <c r="SYL2" s="52"/>
      <c r="SYM2" s="52"/>
      <c r="SYN2" s="52"/>
      <c r="SYO2" s="52"/>
      <c r="SYP2" s="52"/>
      <c r="SYQ2" s="52"/>
      <c r="SYR2" s="52"/>
      <c r="SYS2" s="52"/>
      <c r="SYT2" s="52"/>
      <c r="SYU2" s="52"/>
      <c r="SYV2" s="52"/>
      <c r="SYW2" s="52"/>
      <c r="SYX2" s="52"/>
      <c r="SYY2" s="52"/>
      <c r="SYZ2" s="52"/>
      <c r="SZA2" s="52"/>
      <c r="SZB2" s="52"/>
      <c r="SZC2" s="52"/>
      <c r="SZD2" s="52"/>
      <c r="SZE2" s="52"/>
      <c r="SZF2" s="52"/>
      <c r="SZG2" s="52"/>
      <c r="SZH2" s="52"/>
      <c r="SZI2" s="52"/>
      <c r="SZJ2" s="52"/>
      <c r="SZK2" s="52"/>
      <c r="SZL2" s="52"/>
      <c r="SZM2" s="52"/>
      <c r="SZN2" s="52"/>
      <c r="SZO2" s="52"/>
      <c r="SZP2" s="52"/>
      <c r="SZQ2" s="52"/>
      <c r="SZR2" s="52"/>
      <c r="SZS2" s="52"/>
      <c r="SZT2" s="52"/>
      <c r="SZU2" s="52"/>
      <c r="SZV2" s="52"/>
      <c r="SZW2" s="52"/>
      <c r="SZX2" s="52"/>
      <c r="SZY2" s="52"/>
      <c r="SZZ2" s="52"/>
      <c r="TAA2" s="52"/>
      <c r="TAB2" s="52"/>
      <c r="TAC2" s="52"/>
      <c r="TAD2" s="52"/>
      <c r="TAE2" s="52"/>
      <c r="TAF2" s="52"/>
      <c r="TAG2" s="52"/>
      <c r="TAH2" s="52"/>
      <c r="TAI2" s="52"/>
      <c r="TAJ2" s="52"/>
      <c r="TAK2" s="52"/>
      <c r="TAL2" s="52"/>
      <c r="TAM2" s="52"/>
      <c r="TAN2" s="52"/>
      <c r="TAO2" s="52"/>
      <c r="TAP2" s="52"/>
      <c r="TAQ2" s="52"/>
      <c r="TAR2" s="52"/>
      <c r="TAS2" s="52"/>
      <c r="TAT2" s="52"/>
      <c r="TAU2" s="52"/>
      <c r="TAV2" s="52"/>
      <c r="TAW2" s="52"/>
      <c r="TAX2" s="52"/>
      <c r="TAY2" s="52"/>
      <c r="TAZ2" s="52"/>
      <c r="TBA2" s="52"/>
      <c r="TBB2" s="52"/>
      <c r="TBC2" s="52"/>
      <c r="TBD2" s="52"/>
      <c r="TBE2" s="52"/>
      <c r="TBF2" s="52"/>
      <c r="TBG2" s="52"/>
      <c r="TBH2" s="52"/>
      <c r="TBI2" s="52"/>
      <c r="TBJ2" s="52"/>
      <c r="TBK2" s="52"/>
      <c r="TBL2" s="52"/>
      <c r="TBM2" s="52"/>
      <c r="TBN2" s="52"/>
      <c r="TBO2" s="52"/>
      <c r="TBP2" s="52"/>
      <c r="TBQ2" s="52"/>
      <c r="TBR2" s="52"/>
      <c r="TBS2" s="52"/>
      <c r="TBT2" s="52"/>
      <c r="TBU2" s="52"/>
      <c r="TBV2" s="52"/>
      <c r="TBW2" s="52"/>
      <c r="TBX2" s="52"/>
      <c r="TBY2" s="52"/>
      <c r="TBZ2" s="52"/>
      <c r="TCA2" s="52"/>
      <c r="TCB2" s="52"/>
      <c r="TCC2" s="52"/>
      <c r="TCD2" s="52"/>
      <c r="TCE2" s="52"/>
      <c r="TCF2" s="52"/>
      <c r="TCG2" s="52"/>
      <c r="TCH2" s="52"/>
      <c r="TCI2" s="52"/>
      <c r="TCJ2" s="52"/>
      <c r="TCK2" s="52"/>
      <c r="TCL2" s="52"/>
      <c r="TCM2" s="52"/>
      <c r="TCN2" s="52"/>
      <c r="TCO2" s="52"/>
      <c r="TCP2" s="52"/>
      <c r="TCQ2" s="52"/>
      <c r="TCR2" s="52"/>
      <c r="TCS2" s="52"/>
      <c r="TCT2" s="52"/>
      <c r="TCU2" s="52"/>
      <c r="TCV2" s="52"/>
      <c r="TCW2" s="52"/>
      <c r="TCX2" s="52"/>
      <c r="TCY2" s="52"/>
      <c r="TCZ2" s="52"/>
      <c r="TDA2" s="52"/>
      <c r="TDB2" s="52"/>
      <c r="TDC2" s="52"/>
      <c r="TDD2" s="52"/>
      <c r="TDE2" s="52"/>
      <c r="TDF2" s="52"/>
      <c r="TDG2" s="52"/>
      <c r="TDH2" s="52"/>
      <c r="TDI2" s="52"/>
      <c r="TDJ2" s="52"/>
      <c r="TDK2" s="52"/>
      <c r="TDL2" s="52"/>
      <c r="TDM2" s="52"/>
      <c r="TDN2" s="52"/>
      <c r="TDO2" s="52"/>
      <c r="TDP2" s="52"/>
      <c r="TDQ2" s="52"/>
      <c r="TDR2" s="52"/>
      <c r="TDS2" s="52"/>
      <c r="TDT2" s="52"/>
      <c r="TDU2" s="52"/>
      <c r="TDV2" s="52"/>
      <c r="TDW2" s="52"/>
      <c r="TDX2" s="52"/>
      <c r="TDY2" s="52"/>
      <c r="TDZ2" s="52"/>
      <c r="TEA2" s="52"/>
      <c r="TEB2" s="52"/>
      <c r="TEC2" s="52"/>
      <c r="TED2" s="52"/>
      <c r="TEE2" s="52"/>
      <c r="TEF2" s="52"/>
      <c r="TEG2" s="52"/>
      <c r="TEH2" s="52"/>
      <c r="TEI2" s="52"/>
      <c r="TEJ2" s="52"/>
      <c r="TEK2" s="52"/>
      <c r="TEL2" s="52"/>
      <c r="TEM2" s="52"/>
      <c r="TEN2" s="52"/>
      <c r="TEO2" s="52"/>
      <c r="TEP2" s="52"/>
      <c r="TEQ2" s="52"/>
      <c r="TER2" s="52"/>
      <c r="TES2" s="52"/>
      <c r="TET2" s="52"/>
      <c r="TEU2" s="52"/>
      <c r="TEV2" s="52"/>
      <c r="TEW2" s="52"/>
      <c r="TEX2" s="52"/>
      <c r="TEY2" s="52"/>
      <c r="TEZ2" s="52"/>
      <c r="TFA2" s="52"/>
      <c r="TFB2" s="52"/>
      <c r="TFC2" s="52"/>
      <c r="TFD2" s="52"/>
      <c r="TFE2" s="52"/>
      <c r="TFF2" s="52"/>
      <c r="TFG2" s="52"/>
      <c r="TFH2" s="52"/>
      <c r="TFI2" s="52"/>
      <c r="TFJ2" s="52"/>
      <c r="TFK2" s="52"/>
      <c r="TFL2" s="52"/>
      <c r="TFM2" s="52"/>
      <c r="TFN2" s="52"/>
      <c r="TFO2" s="52"/>
      <c r="TFP2" s="52"/>
      <c r="TFQ2" s="52"/>
      <c r="TFR2" s="52"/>
      <c r="TFS2" s="52"/>
      <c r="TFT2" s="52"/>
      <c r="TFU2" s="52"/>
      <c r="TFV2" s="52"/>
      <c r="TFW2" s="52"/>
      <c r="TFX2" s="52"/>
      <c r="TFY2" s="52"/>
      <c r="TFZ2" s="52"/>
      <c r="TGA2" s="52"/>
      <c r="TGB2" s="52"/>
      <c r="TGC2" s="52"/>
      <c r="TGD2" s="52"/>
      <c r="TGE2" s="52"/>
      <c r="TGF2" s="52"/>
      <c r="TGG2" s="52"/>
      <c r="TGH2" s="52"/>
      <c r="TGI2" s="52"/>
      <c r="TGJ2" s="52"/>
      <c r="TGK2" s="52"/>
      <c r="TGL2" s="52"/>
      <c r="TGM2" s="52"/>
      <c r="TGN2" s="52"/>
      <c r="TGO2" s="52"/>
      <c r="TGP2" s="52"/>
      <c r="TGQ2" s="52"/>
      <c r="TGR2" s="52"/>
      <c r="TGS2" s="52"/>
      <c r="TGT2" s="52"/>
      <c r="TGU2" s="52"/>
      <c r="TGV2" s="52"/>
      <c r="TGW2" s="52"/>
      <c r="TGX2" s="52"/>
      <c r="TGY2" s="52"/>
      <c r="TGZ2" s="52"/>
      <c r="THA2" s="52"/>
      <c r="THB2" s="52"/>
      <c r="THC2" s="52"/>
      <c r="THD2" s="52"/>
      <c r="THE2" s="52"/>
      <c r="THF2" s="52"/>
      <c r="THG2" s="52"/>
      <c r="THH2" s="52"/>
      <c r="THI2" s="52"/>
      <c r="THJ2" s="52"/>
      <c r="THK2" s="52"/>
      <c r="THL2" s="52"/>
      <c r="THM2" s="52"/>
      <c r="THN2" s="52"/>
      <c r="THO2" s="52"/>
      <c r="THP2" s="52"/>
      <c r="THQ2" s="52"/>
      <c r="THR2" s="52"/>
      <c r="THS2" s="52"/>
      <c r="THT2" s="52"/>
      <c r="THU2" s="52"/>
      <c r="THV2" s="52"/>
      <c r="THW2" s="52"/>
      <c r="THX2" s="52"/>
      <c r="THY2" s="52"/>
      <c r="THZ2" s="52"/>
      <c r="TIA2" s="52"/>
      <c r="TIB2" s="52"/>
      <c r="TIC2" s="52"/>
      <c r="TID2" s="52"/>
      <c r="TIE2" s="52"/>
      <c r="TIF2" s="52"/>
      <c r="TIG2" s="52"/>
      <c r="TIH2" s="52"/>
      <c r="TII2" s="52"/>
      <c r="TIJ2" s="52"/>
      <c r="TIK2" s="52"/>
      <c r="TIL2" s="52"/>
      <c r="TIM2" s="52"/>
      <c r="TIN2" s="52"/>
      <c r="TIO2" s="52"/>
      <c r="TIP2" s="52"/>
      <c r="TIQ2" s="52"/>
      <c r="TIR2" s="52"/>
      <c r="TIS2" s="52"/>
      <c r="TIT2" s="52"/>
      <c r="TIU2" s="52"/>
      <c r="TIV2" s="52"/>
      <c r="TIW2" s="52"/>
      <c r="TIX2" s="52"/>
      <c r="TIY2" s="52"/>
      <c r="TIZ2" s="52"/>
      <c r="TJA2" s="52"/>
      <c r="TJB2" s="52"/>
      <c r="TJC2" s="52"/>
      <c r="TJD2" s="52"/>
      <c r="TJE2" s="52"/>
      <c r="TJF2" s="52"/>
      <c r="TJG2" s="52"/>
      <c r="TJH2" s="52"/>
      <c r="TJI2" s="52"/>
      <c r="TJJ2" s="52"/>
      <c r="TJK2" s="52"/>
      <c r="TJL2" s="52"/>
      <c r="TJM2" s="52"/>
      <c r="TJN2" s="52"/>
      <c r="TJO2" s="52"/>
      <c r="TJP2" s="52"/>
      <c r="TJQ2" s="52"/>
      <c r="TJR2" s="52"/>
      <c r="TJS2" s="52"/>
      <c r="TJT2" s="52"/>
      <c r="TJU2" s="52"/>
      <c r="TJV2" s="52"/>
      <c r="TJW2" s="52"/>
      <c r="TJX2" s="52"/>
      <c r="TJY2" s="52"/>
      <c r="TJZ2" s="52"/>
      <c r="TKA2" s="52"/>
      <c r="TKB2" s="52"/>
      <c r="TKC2" s="52"/>
      <c r="TKD2" s="52"/>
      <c r="TKE2" s="52"/>
      <c r="TKF2" s="52"/>
      <c r="TKG2" s="52"/>
      <c r="TKH2" s="52"/>
      <c r="TKI2" s="52"/>
      <c r="TKJ2" s="52"/>
      <c r="TKK2" s="52"/>
      <c r="TKL2" s="52"/>
      <c r="TKM2" s="52"/>
      <c r="TKN2" s="52"/>
      <c r="TKO2" s="52"/>
      <c r="TKP2" s="52"/>
      <c r="TKQ2" s="52"/>
      <c r="TKR2" s="52"/>
      <c r="TKS2" s="52"/>
      <c r="TKT2" s="52"/>
      <c r="TKU2" s="52"/>
      <c r="TKV2" s="52"/>
      <c r="TKW2" s="52"/>
      <c r="TKX2" s="52"/>
      <c r="TKY2" s="52"/>
      <c r="TKZ2" s="52"/>
      <c r="TLA2" s="52"/>
      <c r="TLB2" s="52"/>
      <c r="TLC2" s="52"/>
      <c r="TLD2" s="52"/>
      <c r="TLE2" s="52"/>
      <c r="TLF2" s="52"/>
      <c r="TLG2" s="52"/>
      <c r="TLH2" s="52"/>
      <c r="TLI2" s="52"/>
      <c r="TLJ2" s="52"/>
      <c r="TLK2" s="52"/>
      <c r="TLL2" s="52"/>
      <c r="TLM2" s="52"/>
      <c r="TLN2" s="52"/>
      <c r="TLO2" s="52"/>
      <c r="TLP2" s="52"/>
      <c r="TLQ2" s="52"/>
      <c r="TLR2" s="52"/>
      <c r="TLS2" s="52"/>
      <c r="TLT2" s="52"/>
      <c r="TLU2" s="52"/>
      <c r="TLV2" s="52"/>
      <c r="TLW2" s="52"/>
      <c r="TLX2" s="52"/>
      <c r="TLY2" s="52"/>
      <c r="TLZ2" s="52"/>
      <c r="TMA2" s="52"/>
      <c r="TMB2" s="52"/>
      <c r="TMC2" s="52"/>
      <c r="TMD2" s="52"/>
      <c r="TME2" s="52"/>
      <c r="TMF2" s="52"/>
      <c r="TMG2" s="52"/>
      <c r="TMH2" s="52"/>
      <c r="TMI2" s="52"/>
      <c r="TMJ2" s="52"/>
      <c r="TMK2" s="52"/>
      <c r="TML2" s="52"/>
      <c r="TMM2" s="52"/>
      <c r="TMN2" s="52"/>
      <c r="TMO2" s="52"/>
      <c r="TMP2" s="52"/>
      <c r="TMQ2" s="52"/>
      <c r="TMR2" s="52"/>
      <c r="TMS2" s="52"/>
      <c r="TMT2" s="52"/>
      <c r="TMU2" s="52"/>
      <c r="TMV2" s="52"/>
      <c r="TMW2" s="52"/>
      <c r="TMX2" s="52"/>
      <c r="TMY2" s="52"/>
      <c r="TMZ2" s="52"/>
      <c r="TNA2" s="52"/>
      <c r="TNB2" s="52"/>
      <c r="TNC2" s="52"/>
      <c r="TND2" s="52"/>
      <c r="TNE2" s="52"/>
      <c r="TNF2" s="52"/>
      <c r="TNG2" s="52"/>
      <c r="TNH2" s="52"/>
      <c r="TNI2" s="52"/>
      <c r="TNJ2" s="52"/>
      <c r="TNK2" s="52"/>
      <c r="TNL2" s="52"/>
      <c r="TNM2" s="52"/>
      <c r="TNN2" s="52"/>
      <c r="TNO2" s="52"/>
      <c r="TNP2" s="52"/>
      <c r="TNQ2" s="52"/>
      <c r="TNR2" s="52"/>
      <c r="TNS2" s="52"/>
      <c r="TNT2" s="52"/>
      <c r="TNU2" s="52"/>
      <c r="TNV2" s="52"/>
      <c r="TNW2" s="52"/>
      <c r="TNX2" s="52"/>
      <c r="TNY2" s="52"/>
      <c r="TNZ2" s="52"/>
      <c r="TOA2" s="52"/>
      <c r="TOB2" s="52"/>
      <c r="TOC2" s="52"/>
      <c r="TOD2" s="52"/>
      <c r="TOE2" s="52"/>
      <c r="TOF2" s="52"/>
      <c r="TOG2" s="52"/>
      <c r="TOH2" s="52"/>
      <c r="TOI2" s="52"/>
      <c r="TOJ2" s="52"/>
      <c r="TOK2" s="52"/>
      <c r="TOL2" s="52"/>
      <c r="TOM2" s="52"/>
      <c r="TON2" s="52"/>
      <c r="TOO2" s="52"/>
      <c r="TOP2" s="52"/>
      <c r="TOQ2" s="52"/>
      <c r="TOR2" s="52"/>
      <c r="TOS2" s="52"/>
      <c r="TOT2" s="52"/>
      <c r="TOU2" s="52"/>
      <c r="TOV2" s="52"/>
      <c r="TOW2" s="52"/>
      <c r="TOX2" s="52"/>
      <c r="TOY2" s="52"/>
      <c r="TOZ2" s="52"/>
      <c r="TPA2" s="52"/>
      <c r="TPB2" s="52"/>
      <c r="TPC2" s="52"/>
      <c r="TPD2" s="52"/>
      <c r="TPE2" s="52"/>
      <c r="TPF2" s="52"/>
      <c r="TPG2" s="52"/>
      <c r="TPH2" s="52"/>
      <c r="TPI2" s="52"/>
      <c r="TPJ2" s="52"/>
      <c r="TPK2" s="52"/>
      <c r="TPL2" s="52"/>
      <c r="TPM2" s="52"/>
      <c r="TPN2" s="52"/>
      <c r="TPO2" s="52"/>
      <c r="TPP2" s="52"/>
      <c r="TPQ2" s="52"/>
      <c r="TPR2" s="52"/>
      <c r="TPS2" s="52"/>
      <c r="TPT2" s="52"/>
      <c r="TPU2" s="52"/>
      <c r="TPV2" s="52"/>
      <c r="TPW2" s="52"/>
      <c r="TPX2" s="52"/>
      <c r="TPY2" s="52"/>
      <c r="TPZ2" s="52"/>
      <c r="TQA2" s="52"/>
      <c r="TQB2" s="52"/>
      <c r="TQC2" s="52"/>
      <c r="TQD2" s="52"/>
      <c r="TQE2" s="52"/>
      <c r="TQF2" s="52"/>
      <c r="TQG2" s="52"/>
      <c r="TQH2" s="52"/>
      <c r="TQI2" s="52"/>
      <c r="TQJ2" s="52"/>
      <c r="TQK2" s="52"/>
      <c r="TQL2" s="52"/>
      <c r="TQM2" s="52"/>
      <c r="TQN2" s="52"/>
      <c r="TQO2" s="52"/>
      <c r="TQP2" s="52"/>
      <c r="TQQ2" s="52"/>
      <c r="TQR2" s="52"/>
      <c r="TQS2" s="52"/>
      <c r="TQT2" s="52"/>
      <c r="TQU2" s="52"/>
      <c r="TQV2" s="52"/>
      <c r="TQW2" s="52"/>
      <c r="TQX2" s="52"/>
      <c r="TQY2" s="52"/>
      <c r="TQZ2" s="52"/>
      <c r="TRA2" s="52"/>
      <c r="TRB2" s="52"/>
      <c r="TRC2" s="52"/>
      <c r="TRD2" s="52"/>
      <c r="TRE2" s="52"/>
      <c r="TRF2" s="52"/>
      <c r="TRG2" s="52"/>
      <c r="TRH2" s="52"/>
      <c r="TRI2" s="52"/>
      <c r="TRJ2" s="52"/>
      <c r="TRK2" s="52"/>
      <c r="TRL2" s="52"/>
      <c r="TRM2" s="52"/>
      <c r="TRN2" s="52"/>
      <c r="TRO2" s="52"/>
      <c r="TRP2" s="52"/>
      <c r="TRQ2" s="52"/>
      <c r="TRR2" s="52"/>
      <c r="TRS2" s="52"/>
      <c r="TRT2" s="52"/>
      <c r="TRU2" s="52"/>
      <c r="TRV2" s="52"/>
      <c r="TRW2" s="52"/>
      <c r="TRX2" s="52"/>
      <c r="TRY2" s="52"/>
      <c r="TRZ2" s="52"/>
      <c r="TSA2" s="52"/>
      <c r="TSB2" s="52"/>
      <c r="TSC2" s="52"/>
      <c r="TSD2" s="52"/>
      <c r="TSE2" s="52"/>
      <c r="TSF2" s="52"/>
      <c r="TSG2" s="52"/>
      <c r="TSH2" s="52"/>
      <c r="TSI2" s="52"/>
      <c r="TSJ2" s="52"/>
      <c r="TSK2" s="52"/>
      <c r="TSL2" s="52"/>
      <c r="TSM2" s="52"/>
      <c r="TSN2" s="52"/>
      <c r="TSO2" s="52"/>
      <c r="TSP2" s="52"/>
      <c r="TSQ2" s="52"/>
      <c r="TSR2" s="52"/>
      <c r="TSS2" s="52"/>
      <c r="TST2" s="52"/>
      <c r="TSU2" s="52"/>
      <c r="TSV2" s="52"/>
      <c r="TSW2" s="52"/>
      <c r="TSX2" s="52"/>
      <c r="TSY2" s="52"/>
      <c r="TSZ2" s="52"/>
      <c r="TTA2" s="52"/>
      <c r="TTB2" s="52"/>
      <c r="TTC2" s="52"/>
      <c r="TTD2" s="52"/>
      <c r="TTE2" s="52"/>
      <c r="TTF2" s="52"/>
      <c r="TTG2" s="52"/>
      <c r="TTH2" s="52"/>
      <c r="TTI2" s="52"/>
      <c r="TTJ2" s="52"/>
      <c r="TTK2" s="52"/>
      <c r="TTL2" s="52"/>
      <c r="TTM2" s="52"/>
      <c r="TTN2" s="52"/>
      <c r="TTO2" s="52"/>
      <c r="TTP2" s="52"/>
      <c r="TTQ2" s="52"/>
      <c r="TTR2" s="52"/>
      <c r="TTS2" s="52"/>
      <c r="TTT2" s="52"/>
      <c r="TTU2" s="52"/>
      <c r="TTV2" s="52"/>
      <c r="TTW2" s="52"/>
      <c r="TTX2" s="52"/>
      <c r="TTY2" s="52"/>
      <c r="TTZ2" s="52"/>
      <c r="TUA2" s="52"/>
      <c r="TUB2" s="52"/>
      <c r="TUC2" s="52"/>
      <c r="TUD2" s="52"/>
      <c r="TUE2" s="52"/>
      <c r="TUF2" s="52"/>
      <c r="TUG2" s="52"/>
      <c r="TUH2" s="52"/>
      <c r="TUI2" s="52"/>
      <c r="TUJ2" s="52"/>
      <c r="TUK2" s="52"/>
      <c r="TUL2" s="52"/>
      <c r="TUM2" s="52"/>
      <c r="TUN2" s="52"/>
      <c r="TUO2" s="52"/>
      <c r="TUP2" s="52"/>
      <c r="TUQ2" s="52"/>
      <c r="TUR2" s="52"/>
      <c r="TUS2" s="52"/>
      <c r="TUT2" s="52"/>
      <c r="TUU2" s="52"/>
      <c r="TUV2" s="52"/>
      <c r="TUW2" s="52"/>
      <c r="TUX2" s="52"/>
      <c r="TUY2" s="52"/>
      <c r="TUZ2" s="52"/>
      <c r="TVA2" s="52"/>
      <c r="TVB2" s="52"/>
      <c r="TVC2" s="52"/>
      <c r="TVD2" s="52"/>
      <c r="TVE2" s="52"/>
      <c r="TVF2" s="52"/>
      <c r="TVG2" s="52"/>
      <c r="TVH2" s="52"/>
      <c r="TVI2" s="52"/>
      <c r="TVJ2" s="52"/>
      <c r="TVK2" s="52"/>
      <c r="TVL2" s="52"/>
      <c r="TVM2" s="52"/>
      <c r="TVN2" s="52"/>
      <c r="TVO2" s="52"/>
      <c r="TVP2" s="52"/>
      <c r="TVQ2" s="52"/>
      <c r="TVR2" s="52"/>
      <c r="TVS2" s="52"/>
      <c r="TVT2" s="52"/>
      <c r="TVU2" s="52"/>
      <c r="TVV2" s="52"/>
      <c r="TVW2" s="52"/>
      <c r="TVX2" s="52"/>
      <c r="TVY2" s="52"/>
      <c r="TVZ2" s="52"/>
      <c r="TWA2" s="52"/>
      <c r="TWB2" s="52"/>
      <c r="TWC2" s="52"/>
      <c r="TWD2" s="52"/>
      <c r="TWE2" s="52"/>
      <c r="TWF2" s="52"/>
      <c r="TWG2" s="52"/>
      <c r="TWH2" s="52"/>
      <c r="TWI2" s="52"/>
      <c r="TWJ2" s="52"/>
      <c r="TWK2" s="52"/>
      <c r="TWL2" s="52"/>
      <c r="TWM2" s="52"/>
      <c r="TWN2" s="52"/>
      <c r="TWO2" s="52"/>
      <c r="TWP2" s="52"/>
      <c r="TWQ2" s="52"/>
      <c r="TWR2" s="52"/>
      <c r="TWS2" s="52"/>
      <c r="TWT2" s="52"/>
      <c r="TWU2" s="52"/>
      <c r="TWV2" s="52"/>
      <c r="TWW2" s="52"/>
      <c r="TWX2" s="52"/>
      <c r="TWY2" s="52"/>
      <c r="TWZ2" s="52"/>
      <c r="TXA2" s="52"/>
      <c r="TXB2" s="52"/>
      <c r="TXC2" s="52"/>
      <c r="TXD2" s="52"/>
      <c r="TXE2" s="52"/>
      <c r="TXF2" s="52"/>
      <c r="TXG2" s="52"/>
      <c r="TXH2" s="52"/>
      <c r="TXI2" s="52"/>
      <c r="TXJ2" s="52"/>
      <c r="TXK2" s="52"/>
      <c r="TXL2" s="52"/>
      <c r="TXM2" s="52"/>
      <c r="TXN2" s="52"/>
      <c r="TXO2" s="52"/>
      <c r="TXP2" s="52"/>
      <c r="TXQ2" s="52"/>
      <c r="TXR2" s="52"/>
      <c r="TXS2" s="52"/>
      <c r="TXT2" s="52"/>
      <c r="TXU2" s="52"/>
      <c r="TXV2" s="52"/>
      <c r="TXW2" s="52"/>
      <c r="TXX2" s="52"/>
      <c r="TXY2" s="52"/>
      <c r="TXZ2" s="52"/>
      <c r="TYA2" s="52"/>
      <c r="TYB2" s="52"/>
      <c r="TYC2" s="52"/>
      <c r="TYD2" s="52"/>
      <c r="TYE2" s="52"/>
      <c r="TYF2" s="52"/>
      <c r="TYG2" s="52"/>
      <c r="TYH2" s="52"/>
      <c r="TYI2" s="52"/>
      <c r="TYJ2" s="52"/>
      <c r="TYK2" s="52"/>
      <c r="TYL2" s="52"/>
      <c r="TYM2" s="52"/>
      <c r="TYN2" s="52"/>
      <c r="TYO2" s="52"/>
      <c r="TYP2" s="52"/>
      <c r="TYQ2" s="52"/>
      <c r="TYR2" s="52"/>
      <c r="TYS2" s="52"/>
      <c r="TYT2" s="52"/>
      <c r="TYU2" s="52"/>
      <c r="TYV2" s="52"/>
      <c r="TYW2" s="52"/>
      <c r="TYX2" s="52"/>
      <c r="TYY2" s="52"/>
      <c r="TYZ2" s="52"/>
      <c r="TZA2" s="52"/>
      <c r="TZB2" s="52"/>
      <c r="TZC2" s="52"/>
      <c r="TZD2" s="52"/>
      <c r="TZE2" s="52"/>
      <c r="TZF2" s="52"/>
      <c r="TZG2" s="52"/>
      <c r="TZH2" s="52"/>
      <c r="TZI2" s="52"/>
      <c r="TZJ2" s="52"/>
      <c r="TZK2" s="52"/>
      <c r="TZL2" s="52"/>
      <c r="TZM2" s="52"/>
      <c r="TZN2" s="52"/>
      <c r="TZO2" s="52"/>
      <c r="TZP2" s="52"/>
      <c r="TZQ2" s="52"/>
      <c r="TZR2" s="52"/>
      <c r="TZS2" s="52"/>
      <c r="TZT2" s="52"/>
      <c r="TZU2" s="52"/>
      <c r="TZV2" s="52"/>
      <c r="TZW2" s="52"/>
      <c r="TZX2" s="52"/>
      <c r="TZY2" s="52"/>
      <c r="TZZ2" s="52"/>
      <c r="UAA2" s="52"/>
      <c r="UAB2" s="52"/>
      <c r="UAC2" s="52"/>
      <c r="UAD2" s="52"/>
      <c r="UAE2" s="52"/>
      <c r="UAF2" s="52"/>
      <c r="UAG2" s="52"/>
      <c r="UAH2" s="52"/>
      <c r="UAI2" s="52"/>
      <c r="UAJ2" s="52"/>
      <c r="UAK2" s="52"/>
      <c r="UAL2" s="52"/>
      <c r="UAM2" s="52"/>
      <c r="UAN2" s="52"/>
      <c r="UAO2" s="52"/>
      <c r="UAP2" s="52"/>
      <c r="UAQ2" s="52"/>
      <c r="UAR2" s="52"/>
      <c r="UAS2" s="52"/>
      <c r="UAT2" s="52"/>
      <c r="UAU2" s="52"/>
      <c r="UAV2" s="52"/>
      <c r="UAW2" s="52"/>
      <c r="UAX2" s="52"/>
      <c r="UAY2" s="52"/>
      <c r="UAZ2" s="52"/>
      <c r="UBA2" s="52"/>
      <c r="UBB2" s="52"/>
      <c r="UBC2" s="52"/>
      <c r="UBD2" s="52"/>
      <c r="UBE2" s="52"/>
      <c r="UBF2" s="52"/>
      <c r="UBG2" s="52"/>
      <c r="UBH2" s="52"/>
      <c r="UBI2" s="52"/>
      <c r="UBJ2" s="52"/>
      <c r="UBK2" s="52"/>
      <c r="UBL2" s="52"/>
      <c r="UBM2" s="52"/>
      <c r="UBN2" s="52"/>
      <c r="UBO2" s="52"/>
      <c r="UBP2" s="52"/>
      <c r="UBQ2" s="52"/>
      <c r="UBR2" s="52"/>
      <c r="UBS2" s="52"/>
      <c r="UBT2" s="52"/>
      <c r="UBU2" s="52"/>
      <c r="UBV2" s="52"/>
      <c r="UBW2" s="52"/>
      <c r="UBX2" s="52"/>
      <c r="UBY2" s="52"/>
      <c r="UBZ2" s="52"/>
      <c r="UCA2" s="52"/>
      <c r="UCB2" s="52"/>
      <c r="UCC2" s="52"/>
      <c r="UCD2" s="52"/>
      <c r="UCE2" s="52"/>
      <c r="UCF2" s="52"/>
      <c r="UCG2" s="52"/>
      <c r="UCH2" s="52"/>
      <c r="UCI2" s="52"/>
      <c r="UCJ2" s="52"/>
      <c r="UCK2" s="52"/>
      <c r="UCL2" s="52"/>
      <c r="UCM2" s="52"/>
      <c r="UCN2" s="52"/>
      <c r="UCO2" s="52"/>
      <c r="UCP2" s="52"/>
      <c r="UCQ2" s="52"/>
      <c r="UCR2" s="52"/>
      <c r="UCS2" s="52"/>
      <c r="UCT2" s="52"/>
      <c r="UCU2" s="52"/>
      <c r="UCV2" s="52"/>
      <c r="UCW2" s="52"/>
      <c r="UCX2" s="52"/>
      <c r="UCY2" s="52"/>
      <c r="UCZ2" s="52"/>
      <c r="UDA2" s="52"/>
      <c r="UDB2" s="52"/>
      <c r="UDC2" s="52"/>
      <c r="UDD2" s="52"/>
      <c r="UDE2" s="52"/>
      <c r="UDF2" s="52"/>
      <c r="UDG2" s="52"/>
      <c r="UDH2" s="52"/>
      <c r="UDI2" s="52"/>
      <c r="UDJ2" s="52"/>
      <c r="UDK2" s="52"/>
      <c r="UDL2" s="52"/>
      <c r="UDM2" s="52"/>
      <c r="UDN2" s="52"/>
      <c r="UDO2" s="52"/>
      <c r="UDP2" s="52"/>
      <c r="UDQ2" s="52"/>
      <c r="UDR2" s="52"/>
      <c r="UDS2" s="52"/>
      <c r="UDT2" s="52"/>
      <c r="UDU2" s="52"/>
      <c r="UDV2" s="52"/>
      <c r="UDW2" s="52"/>
      <c r="UDX2" s="52"/>
      <c r="UDY2" s="52"/>
      <c r="UDZ2" s="52"/>
      <c r="UEA2" s="52"/>
      <c r="UEB2" s="52"/>
      <c r="UEC2" s="52"/>
      <c r="UED2" s="52"/>
      <c r="UEE2" s="52"/>
      <c r="UEF2" s="52"/>
      <c r="UEG2" s="52"/>
      <c r="UEH2" s="52"/>
      <c r="UEI2" s="52"/>
      <c r="UEJ2" s="52"/>
      <c r="UEK2" s="52"/>
      <c r="UEL2" s="52"/>
      <c r="UEM2" s="52"/>
      <c r="UEN2" s="52"/>
      <c r="UEO2" s="52"/>
      <c r="UEP2" s="52"/>
      <c r="UEQ2" s="52"/>
      <c r="UER2" s="52"/>
      <c r="UES2" s="52"/>
      <c r="UET2" s="52"/>
      <c r="UEU2" s="52"/>
      <c r="UEV2" s="52"/>
      <c r="UEW2" s="52"/>
      <c r="UEX2" s="52"/>
      <c r="UEY2" s="52"/>
      <c r="UEZ2" s="52"/>
      <c r="UFA2" s="52"/>
      <c r="UFB2" s="52"/>
      <c r="UFC2" s="52"/>
      <c r="UFD2" s="52"/>
      <c r="UFE2" s="52"/>
      <c r="UFF2" s="52"/>
      <c r="UFG2" s="52"/>
      <c r="UFH2" s="52"/>
      <c r="UFI2" s="52"/>
      <c r="UFJ2" s="52"/>
      <c r="UFK2" s="52"/>
      <c r="UFL2" s="52"/>
      <c r="UFM2" s="52"/>
      <c r="UFN2" s="52"/>
      <c r="UFO2" s="52"/>
      <c r="UFP2" s="52"/>
      <c r="UFQ2" s="52"/>
      <c r="UFR2" s="52"/>
      <c r="UFS2" s="52"/>
      <c r="UFT2" s="52"/>
      <c r="UFU2" s="52"/>
      <c r="UFV2" s="52"/>
      <c r="UFW2" s="52"/>
      <c r="UFX2" s="52"/>
      <c r="UFY2" s="52"/>
      <c r="UFZ2" s="52"/>
      <c r="UGA2" s="52"/>
      <c r="UGB2" s="52"/>
      <c r="UGC2" s="52"/>
      <c r="UGD2" s="52"/>
      <c r="UGE2" s="52"/>
      <c r="UGF2" s="52"/>
      <c r="UGG2" s="52"/>
      <c r="UGH2" s="52"/>
      <c r="UGI2" s="52"/>
      <c r="UGJ2" s="52"/>
      <c r="UGK2" s="52"/>
      <c r="UGL2" s="52"/>
      <c r="UGM2" s="52"/>
      <c r="UGN2" s="52"/>
      <c r="UGO2" s="52"/>
      <c r="UGP2" s="52"/>
      <c r="UGQ2" s="52"/>
      <c r="UGR2" s="52"/>
      <c r="UGS2" s="52"/>
      <c r="UGT2" s="52"/>
      <c r="UGU2" s="52"/>
      <c r="UGV2" s="52"/>
      <c r="UGW2" s="52"/>
      <c r="UGX2" s="52"/>
      <c r="UGY2" s="52"/>
      <c r="UGZ2" s="52"/>
      <c r="UHA2" s="52"/>
      <c r="UHB2" s="52"/>
      <c r="UHC2" s="52"/>
      <c r="UHD2" s="52"/>
      <c r="UHE2" s="52"/>
      <c r="UHF2" s="52"/>
      <c r="UHG2" s="52"/>
      <c r="UHH2" s="52"/>
      <c r="UHI2" s="52"/>
      <c r="UHJ2" s="52"/>
      <c r="UHK2" s="52"/>
      <c r="UHL2" s="52"/>
      <c r="UHM2" s="52"/>
      <c r="UHN2" s="52"/>
      <c r="UHO2" s="52"/>
      <c r="UHP2" s="52"/>
      <c r="UHQ2" s="52"/>
      <c r="UHR2" s="52"/>
      <c r="UHS2" s="52"/>
      <c r="UHT2" s="52"/>
      <c r="UHU2" s="52"/>
      <c r="UHV2" s="52"/>
      <c r="UHW2" s="52"/>
      <c r="UHX2" s="52"/>
      <c r="UHY2" s="52"/>
      <c r="UHZ2" s="52"/>
      <c r="UIA2" s="52"/>
      <c r="UIB2" s="52"/>
      <c r="UIC2" s="52"/>
      <c r="UID2" s="52"/>
      <c r="UIE2" s="52"/>
      <c r="UIF2" s="52"/>
      <c r="UIG2" s="52"/>
      <c r="UIH2" s="52"/>
      <c r="UII2" s="52"/>
      <c r="UIJ2" s="52"/>
      <c r="UIK2" s="52"/>
      <c r="UIL2" s="52"/>
      <c r="UIM2" s="52"/>
      <c r="UIN2" s="52"/>
      <c r="UIO2" s="52"/>
      <c r="UIP2" s="52"/>
      <c r="UIQ2" s="52"/>
      <c r="UIR2" s="52"/>
      <c r="UIS2" s="52"/>
      <c r="UIT2" s="52"/>
      <c r="UIU2" s="52"/>
      <c r="UIV2" s="52"/>
      <c r="UIW2" s="52"/>
      <c r="UIX2" s="52"/>
      <c r="UIY2" s="52"/>
      <c r="UIZ2" s="52"/>
      <c r="UJA2" s="52"/>
      <c r="UJB2" s="52"/>
      <c r="UJC2" s="52"/>
      <c r="UJD2" s="52"/>
      <c r="UJE2" s="52"/>
      <c r="UJF2" s="52"/>
      <c r="UJG2" s="52"/>
      <c r="UJH2" s="52"/>
      <c r="UJI2" s="52"/>
      <c r="UJJ2" s="52"/>
      <c r="UJK2" s="52"/>
      <c r="UJL2" s="52"/>
      <c r="UJM2" s="52"/>
      <c r="UJN2" s="52"/>
      <c r="UJO2" s="52"/>
      <c r="UJP2" s="52"/>
      <c r="UJQ2" s="52"/>
      <c r="UJR2" s="52"/>
      <c r="UJS2" s="52"/>
      <c r="UJT2" s="52"/>
      <c r="UJU2" s="52"/>
      <c r="UJV2" s="52"/>
      <c r="UJW2" s="52"/>
      <c r="UJX2" s="52"/>
      <c r="UJY2" s="52"/>
      <c r="UJZ2" s="52"/>
      <c r="UKA2" s="52"/>
      <c r="UKB2" s="52"/>
      <c r="UKC2" s="52"/>
      <c r="UKD2" s="52"/>
      <c r="UKE2" s="52"/>
      <c r="UKF2" s="52"/>
      <c r="UKG2" s="52"/>
      <c r="UKH2" s="52"/>
      <c r="UKI2" s="52"/>
      <c r="UKJ2" s="52"/>
      <c r="UKK2" s="52"/>
      <c r="UKL2" s="52"/>
      <c r="UKM2" s="52"/>
      <c r="UKN2" s="52"/>
      <c r="UKO2" s="52"/>
      <c r="UKP2" s="52"/>
      <c r="UKQ2" s="52"/>
      <c r="UKR2" s="52"/>
      <c r="UKS2" s="52"/>
      <c r="UKT2" s="52"/>
      <c r="UKU2" s="52"/>
      <c r="UKV2" s="52"/>
      <c r="UKW2" s="52"/>
      <c r="UKX2" s="52"/>
      <c r="UKY2" s="52"/>
      <c r="UKZ2" s="52"/>
      <c r="ULA2" s="52"/>
      <c r="ULB2" s="52"/>
      <c r="ULC2" s="52"/>
      <c r="ULD2" s="52"/>
      <c r="ULE2" s="52"/>
      <c r="ULF2" s="52"/>
      <c r="ULG2" s="52"/>
      <c r="ULH2" s="52"/>
      <c r="ULI2" s="52"/>
      <c r="ULJ2" s="52"/>
      <c r="ULK2" s="52"/>
      <c r="ULL2" s="52"/>
      <c r="ULM2" s="52"/>
      <c r="ULN2" s="52"/>
      <c r="ULO2" s="52"/>
      <c r="ULP2" s="52"/>
      <c r="ULQ2" s="52"/>
      <c r="ULR2" s="52"/>
      <c r="ULS2" s="52"/>
      <c r="ULT2" s="52"/>
      <c r="ULU2" s="52"/>
      <c r="ULV2" s="52"/>
      <c r="ULW2" s="52"/>
      <c r="ULX2" s="52"/>
      <c r="ULY2" s="52"/>
      <c r="ULZ2" s="52"/>
      <c r="UMA2" s="52"/>
      <c r="UMB2" s="52"/>
      <c r="UMC2" s="52"/>
      <c r="UMD2" s="52"/>
      <c r="UME2" s="52"/>
      <c r="UMF2" s="52"/>
      <c r="UMG2" s="52"/>
      <c r="UMH2" s="52"/>
      <c r="UMI2" s="52"/>
      <c r="UMJ2" s="52"/>
      <c r="UMK2" s="52"/>
      <c r="UML2" s="52"/>
      <c r="UMM2" s="52"/>
      <c r="UMN2" s="52"/>
      <c r="UMO2" s="52"/>
      <c r="UMP2" s="52"/>
      <c r="UMQ2" s="52"/>
      <c r="UMR2" s="52"/>
      <c r="UMS2" s="52"/>
      <c r="UMT2" s="52"/>
      <c r="UMU2" s="52"/>
      <c r="UMV2" s="52"/>
      <c r="UMW2" s="52"/>
      <c r="UMX2" s="52"/>
      <c r="UMY2" s="52"/>
      <c r="UMZ2" s="52"/>
      <c r="UNA2" s="52"/>
      <c r="UNB2" s="52"/>
      <c r="UNC2" s="52"/>
      <c r="UND2" s="52"/>
      <c r="UNE2" s="52"/>
      <c r="UNF2" s="52"/>
      <c r="UNG2" s="52"/>
      <c r="UNH2" s="52"/>
      <c r="UNI2" s="52"/>
      <c r="UNJ2" s="52"/>
      <c r="UNK2" s="52"/>
      <c r="UNL2" s="52"/>
      <c r="UNM2" s="52"/>
      <c r="UNN2" s="52"/>
      <c r="UNO2" s="52"/>
      <c r="UNP2" s="52"/>
      <c r="UNQ2" s="52"/>
      <c r="UNR2" s="52"/>
      <c r="UNS2" s="52"/>
      <c r="UNT2" s="52"/>
      <c r="UNU2" s="52"/>
      <c r="UNV2" s="52"/>
      <c r="UNW2" s="52"/>
      <c r="UNX2" s="52"/>
      <c r="UNY2" s="52"/>
      <c r="UNZ2" s="52"/>
      <c r="UOA2" s="52"/>
      <c r="UOB2" s="52"/>
      <c r="UOC2" s="52"/>
      <c r="UOD2" s="52"/>
      <c r="UOE2" s="52"/>
      <c r="UOF2" s="52"/>
      <c r="UOG2" s="52"/>
      <c r="UOH2" s="52"/>
      <c r="UOI2" s="52"/>
      <c r="UOJ2" s="52"/>
      <c r="UOK2" s="52"/>
      <c r="UOL2" s="52"/>
      <c r="UOM2" s="52"/>
      <c r="UON2" s="52"/>
      <c r="UOO2" s="52"/>
      <c r="UOP2" s="52"/>
      <c r="UOQ2" s="52"/>
      <c r="UOR2" s="52"/>
      <c r="UOS2" s="52"/>
      <c r="UOT2" s="52"/>
      <c r="UOU2" s="52"/>
      <c r="UOV2" s="52"/>
      <c r="UOW2" s="52"/>
      <c r="UOX2" s="52"/>
      <c r="UOY2" s="52"/>
      <c r="UOZ2" s="52"/>
      <c r="UPA2" s="52"/>
      <c r="UPB2" s="52"/>
      <c r="UPC2" s="52"/>
      <c r="UPD2" s="52"/>
      <c r="UPE2" s="52"/>
      <c r="UPF2" s="52"/>
      <c r="UPG2" s="52"/>
      <c r="UPH2" s="52"/>
      <c r="UPI2" s="52"/>
      <c r="UPJ2" s="52"/>
      <c r="UPK2" s="52"/>
      <c r="UPL2" s="52"/>
      <c r="UPM2" s="52"/>
      <c r="UPN2" s="52"/>
      <c r="UPO2" s="52"/>
      <c r="UPP2" s="52"/>
      <c r="UPQ2" s="52"/>
      <c r="UPR2" s="52"/>
      <c r="UPS2" s="52"/>
      <c r="UPT2" s="52"/>
      <c r="UPU2" s="52"/>
      <c r="UPV2" s="52"/>
      <c r="UPW2" s="52"/>
      <c r="UPX2" s="52"/>
      <c r="UPY2" s="52"/>
      <c r="UPZ2" s="52"/>
      <c r="UQA2" s="52"/>
      <c r="UQB2" s="52"/>
      <c r="UQC2" s="52"/>
      <c r="UQD2" s="52"/>
      <c r="UQE2" s="52"/>
      <c r="UQF2" s="52"/>
      <c r="UQG2" s="52"/>
      <c r="UQH2" s="52"/>
      <c r="UQI2" s="52"/>
      <c r="UQJ2" s="52"/>
      <c r="UQK2" s="52"/>
      <c r="UQL2" s="52"/>
      <c r="UQM2" s="52"/>
      <c r="UQN2" s="52"/>
      <c r="UQO2" s="52"/>
      <c r="UQP2" s="52"/>
      <c r="UQQ2" s="52"/>
      <c r="UQR2" s="52"/>
      <c r="UQS2" s="52"/>
      <c r="UQT2" s="52"/>
      <c r="UQU2" s="52"/>
      <c r="UQV2" s="52"/>
      <c r="UQW2" s="52"/>
      <c r="UQX2" s="52"/>
      <c r="UQY2" s="52"/>
      <c r="UQZ2" s="52"/>
      <c r="URA2" s="52"/>
      <c r="URB2" s="52"/>
      <c r="URC2" s="52"/>
      <c r="URD2" s="52"/>
      <c r="URE2" s="52"/>
      <c r="URF2" s="52"/>
      <c r="URG2" s="52"/>
      <c r="URH2" s="52"/>
      <c r="URI2" s="52"/>
      <c r="URJ2" s="52"/>
      <c r="URK2" s="52"/>
      <c r="URL2" s="52"/>
      <c r="URM2" s="52"/>
      <c r="URN2" s="52"/>
      <c r="URO2" s="52"/>
      <c r="URP2" s="52"/>
      <c r="URQ2" s="52"/>
      <c r="URR2" s="52"/>
      <c r="URS2" s="52"/>
      <c r="URT2" s="52"/>
      <c r="URU2" s="52"/>
      <c r="URV2" s="52"/>
      <c r="URW2" s="52"/>
      <c r="URX2" s="52"/>
      <c r="URY2" s="52"/>
      <c r="URZ2" s="52"/>
      <c r="USA2" s="52"/>
      <c r="USB2" s="52"/>
      <c r="USC2" s="52"/>
      <c r="USD2" s="52"/>
      <c r="USE2" s="52"/>
      <c r="USF2" s="52"/>
      <c r="USG2" s="52"/>
      <c r="USH2" s="52"/>
      <c r="USI2" s="52"/>
      <c r="USJ2" s="52"/>
      <c r="USK2" s="52"/>
      <c r="USL2" s="52"/>
      <c r="USM2" s="52"/>
      <c r="USN2" s="52"/>
      <c r="USO2" s="52"/>
      <c r="USP2" s="52"/>
      <c r="USQ2" s="52"/>
      <c r="USR2" s="52"/>
      <c r="USS2" s="52"/>
      <c r="UST2" s="52"/>
      <c r="USU2" s="52"/>
      <c r="USV2" s="52"/>
      <c r="USW2" s="52"/>
      <c r="USX2" s="52"/>
      <c r="USY2" s="52"/>
      <c r="USZ2" s="52"/>
      <c r="UTA2" s="52"/>
      <c r="UTB2" s="52"/>
      <c r="UTC2" s="52"/>
      <c r="UTD2" s="52"/>
      <c r="UTE2" s="52"/>
      <c r="UTF2" s="52"/>
      <c r="UTG2" s="52"/>
      <c r="UTH2" s="52"/>
      <c r="UTI2" s="52"/>
      <c r="UTJ2" s="52"/>
      <c r="UTK2" s="52"/>
      <c r="UTL2" s="52"/>
      <c r="UTM2" s="52"/>
      <c r="UTN2" s="52"/>
      <c r="UTO2" s="52"/>
      <c r="UTP2" s="52"/>
      <c r="UTQ2" s="52"/>
      <c r="UTR2" s="52"/>
      <c r="UTS2" s="52"/>
      <c r="UTT2" s="52"/>
      <c r="UTU2" s="52"/>
      <c r="UTV2" s="52"/>
      <c r="UTW2" s="52"/>
      <c r="UTX2" s="52"/>
      <c r="UTY2" s="52"/>
      <c r="UTZ2" s="52"/>
      <c r="UUA2" s="52"/>
      <c r="UUB2" s="52"/>
      <c r="UUC2" s="52"/>
      <c r="UUD2" s="52"/>
      <c r="UUE2" s="52"/>
      <c r="UUF2" s="52"/>
      <c r="UUG2" s="52"/>
      <c r="UUH2" s="52"/>
      <c r="UUI2" s="52"/>
      <c r="UUJ2" s="52"/>
      <c r="UUK2" s="52"/>
      <c r="UUL2" s="52"/>
      <c r="UUM2" s="52"/>
      <c r="UUN2" s="52"/>
      <c r="UUO2" s="52"/>
      <c r="UUP2" s="52"/>
      <c r="UUQ2" s="52"/>
      <c r="UUR2" s="52"/>
      <c r="UUS2" s="52"/>
      <c r="UUT2" s="52"/>
      <c r="UUU2" s="52"/>
      <c r="UUV2" s="52"/>
      <c r="UUW2" s="52"/>
      <c r="UUX2" s="52"/>
      <c r="UUY2" s="52"/>
      <c r="UUZ2" s="52"/>
      <c r="UVA2" s="52"/>
      <c r="UVB2" s="52"/>
      <c r="UVC2" s="52"/>
      <c r="UVD2" s="52"/>
      <c r="UVE2" s="52"/>
      <c r="UVF2" s="52"/>
      <c r="UVG2" s="52"/>
      <c r="UVH2" s="52"/>
      <c r="UVI2" s="52"/>
      <c r="UVJ2" s="52"/>
      <c r="UVK2" s="52"/>
      <c r="UVL2" s="52"/>
      <c r="UVM2" s="52"/>
      <c r="UVN2" s="52"/>
      <c r="UVO2" s="52"/>
      <c r="UVP2" s="52"/>
      <c r="UVQ2" s="52"/>
      <c r="UVR2" s="52"/>
      <c r="UVS2" s="52"/>
      <c r="UVT2" s="52"/>
      <c r="UVU2" s="52"/>
      <c r="UVV2" s="52"/>
      <c r="UVW2" s="52"/>
      <c r="UVX2" s="52"/>
      <c r="UVY2" s="52"/>
      <c r="UVZ2" s="52"/>
      <c r="UWA2" s="52"/>
      <c r="UWB2" s="52"/>
      <c r="UWC2" s="52"/>
      <c r="UWD2" s="52"/>
      <c r="UWE2" s="52"/>
      <c r="UWF2" s="52"/>
      <c r="UWG2" s="52"/>
      <c r="UWH2" s="52"/>
      <c r="UWI2" s="52"/>
      <c r="UWJ2" s="52"/>
      <c r="UWK2" s="52"/>
      <c r="UWL2" s="52"/>
      <c r="UWM2" s="52"/>
      <c r="UWN2" s="52"/>
      <c r="UWO2" s="52"/>
      <c r="UWP2" s="52"/>
      <c r="UWQ2" s="52"/>
      <c r="UWR2" s="52"/>
      <c r="UWS2" s="52"/>
      <c r="UWT2" s="52"/>
      <c r="UWU2" s="52"/>
      <c r="UWV2" s="52"/>
      <c r="UWW2" s="52"/>
      <c r="UWX2" s="52"/>
      <c r="UWY2" s="52"/>
      <c r="UWZ2" s="52"/>
      <c r="UXA2" s="52"/>
      <c r="UXB2" s="52"/>
      <c r="UXC2" s="52"/>
      <c r="UXD2" s="52"/>
      <c r="UXE2" s="52"/>
      <c r="UXF2" s="52"/>
      <c r="UXG2" s="52"/>
      <c r="UXH2" s="52"/>
      <c r="UXI2" s="52"/>
      <c r="UXJ2" s="52"/>
      <c r="UXK2" s="52"/>
      <c r="UXL2" s="52"/>
      <c r="UXM2" s="52"/>
      <c r="UXN2" s="52"/>
      <c r="UXO2" s="52"/>
      <c r="UXP2" s="52"/>
      <c r="UXQ2" s="52"/>
      <c r="UXR2" s="52"/>
      <c r="UXS2" s="52"/>
      <c r="UXT2" s="52"/>
      <c r="UXU2" s="52"/>
      <c r="UXV2" s="52"/>
      <c r="UXW2" s="52"/>
      <c r="UXX2" s="52"/>
      <c r="UXY2" s="52"/>
      <c r="UXZ2" s="52"/>
      <c r="UYA2" s="52"/>
      <c r="UYB2" s="52"/>
      <c r="UYC2" s="52"/>
      <c r="UYD2" s="52"/>
      <c r="UYE2" s="52"/>
      <c r="UYF2" s="52"/>
      <c r="UYG2" s="52"/>
      <c r="UYH2" s="52"/>
      <c r="UYI2" s="52"/>
      <c r="UYJ2" s="52"/>
      <c r="UYK2" s="52"/>
      <c r="UYL2" s="52"/>
      <c r="UYM2" s="52"/>
      <c r="UYN2" s="52"/>
      <c r="UYO2" s="52"/>
      <c r="UYP2" s="52"/>
      <c r="UYQ2" s="52"/>
      <c r="UYR2" s="52"/>
      <c r="UYS2" s="52"/>
      <c r="UYT2" s="52"/>
      <c r="UYU2" s="52"/>
      <c r="UYV2" s="52"/>
      <c r="UYW2" s="52"/>
      <c r="UYX2" s="52"/>
      <c r="UYY2" s="52"/>
      <c r="UYZ2" s="52"/>
      <c r="UZA2" s="52"/>
      <c r="UZB2" s="52"/>
      <c r="UZC2" s="52"/>
      <c r="UZD2" s="52"/>
      <c r="UZE2" s="52"/>
      <c r="UZF2" s="52"/>
      <c r="UZG2" s="52"/>
      <c r="UZH2" s="52"/>
      <c r="UZI2" s="52"/>
      <c r="UZJ2" s="52"/>
      <c r="UZK2" s="52"/>
      <c r="UZL2" s="52"/>
      <c r="UZM2" s="52"/>
      <c r="UZN2" s="52"/>
      <c r="UZO2" s="52"/>
      <c r="UZP2" s="52"/>
      <c r="UZQ2" s="52"/>
      <c r="UZR2" s="52"/>
      <c r="UZS2" s="52"/>
      <c r="UZT2" s="52"/>
      <c r="UZU2" s="52"/>
      <c r="UZV2" s="52"/>
      <c r="UZW2" s="52"/>
      <c r="UZX2" s="52"/>
      <c r="UZY2" s="52"/>
      <c r="UZZ2" s="52"/>
      <c r="VAA2" s="52"/>
      <c r="VAB2" s="52"/>
      <c r="VAC2" s="52"/>
      <c r="VAD2" s="52"/>
      <c r="VAE2" s="52"/>
      <c r="VAF2" s="52"/>
      <c r="VAG2" s="52"/>
      <c r="VAH2" s="52"/>
      <c r="VAI2" s="52"/>
      <c r="VAJ2" s="52"/>
      <c r="VAK2" s="52"/>
      <c r="VAL2" s="52"/>
      <c r="VAM2" s="52"/>
      <c r="VAN2" s="52"/>
      <c r="VAO2" s="52"/>
      <c r="VAP2" s="52"/>
      <c r="VAQ2" s="52"/>
      <c r="VAR2" s="52"/>
      <c r="VAS2" s="52"/>
      <c r="VAT2" s="52"/>
      <c r="VAU2" s="52"/>
      <c r="VAV2" s="52"/>
      <c r="VAW2" s="52"/>
      <c r="VAX2" s="52"/>
      <c r="VAY2" s="52"/>
      <c r="VAZ2" s="52"/>
      <c r="VBA2" s="52"/>
      <c r="VBB2" s="52"/>
      <c r="VBC2" s="52"/>
      <c r="VBD2" s="52"/>
      <c r="VBE2" s="52"/>
      <c r="VBF2" s="52"/>
      <c r="VBG2" s="52"/>
      <c r="VBH2" s="52"/>
      <c r="VBI2" s="52"/>
      <c r="VBJ2" s="52"/>
      <c r="VBK2" s="52"/>
      <c r="VBL2" s="52"/>
      <c r="VBM2" s="52"/>
      <c r="VBN2" s="52"/>
      <c r="VBO2" s="52"/>
      <c r="VBP2" s="52"/>
      <c r="VBQ2" s="52"/>
      <c r="VBR2" s="52"/>
      <c r="VBS2" s="52"/>
      <c r="VBT2" s="52"/>
      <c r="VBU2" s="52"/>
      <c r="VBV2" s="52"/>
      <c r="VBW2" s="52"/>
      <c r="VBX2" s="52"/>
      <c r="VBY2" s="52"/>
      <c r="VBZ2" s="52"/>
      <c r="VCA2" s="52"/>
      <c r="VCB2" s="52"/>
      <c r="VCC2" s="52"/>
      <c r="VCD2" s="52"/>
      <c r="VCE2" s="52"/>
      <c r="VCF2" s="52"/>
      <c r="VCG2" s="52"/>
      <c r="VCH2" s="52"/>
      <c r="VCI2" s="52"/>
      <c r="VCJ2" s="52"/>
      <c r="VCK2" s="52"/>
      <c r="VCL2" s="52"/>
      <c r="VCM2" s="52"/>
      <c r="VCN2" s="52"/>
      <c r="VCO2" s="52"/>
      <c r="VCP2" s="52"/>
      <c r="VCQ2" s="52"/>
      <c r="VCR2" s="52"/>
      <c r="VCS2" s="52"/>
      <c r="VCT2" s="52"/>
      <c r="VCU2" s="52"/>
      <c r="VCV2" s="52"/>
      <c r="VCW2" s="52"/>
      <c r="VCX2" s="52"/>
      <c r="VCY2" s="52"/>
      <c r="VCZ2" s="52"/>
      <c r="VDA2" s="52"/>
      <c r="VDB2" s="52"/>
      <c r="VDC2" s="52"/>
      <c r="VDD2" s="52"/>
      <c r="VDE2" s="52"/>
      <c r="VDF2" s="52"/>
      <c r="VDG2" s="52"/>
      <c r="VDH2" s="52"/>
      <c r="VDI2" s="52"/>
      <c r="VDJ2" s="52"/>
      <c r="VDK2" s="52"/>
      <c r="VDL2" s="52"/>
      <c r="VDM2" s="52"/>
      <c r="VDN2" s="52"/>
      <c r="VDO2" s="52"/>
      <c r="VDP2" s="52"/>
      <c r="VDQ2" s="52"/>
      <c r="VDR2" s="52"/>
      <c r="VDS2" s="52"/>
      <c r="VDT2" s="52"/>
      <c r="VDU2" s="52"/>
      <c r="VDV2" s="52"/>
      <c r="VDW2" s="52"/>
      <c r="VDX2" s="52"/>
      <c r="VDY2" s="52"/>
      <c r="VDZ2" s="52"/>
      <c r="VEA2" s="52"/>
      <c r="VEB2" s="52"/>
      <c r="VEC2" s="52"/>
      <c r="VED2" s="52"/>
      <c r="VEE2" s="52"/>
      <c r="VEF2" s="52"/>
      <c r="VEG2" s="52"/>
      <c r="VEH2" s="52"/>
      <c r="VEI2" s="52"/>
      <c r="VEJ2" s="52"/>
      <c r="VEK2" s="52"/>
      <c r="VEL2" s="52"/>
      <c r="VEM2" s="52"/>
      <c r="VEN2" s="52"/>
      <c r="VEO2" s="52"/>
      <c r="VEP2" s="52"/>
      <c r="VEQ2" s="52"/>
      <c r="VER2" s="52"/>
      <c r="VES2" s="52"/>
      <c r="VET2" s="52"/>
      <c r="VEU2" s="52"/>
      <c r="VEV2" s="52"/>
      <c r="VEW2" s="52"/>
      <c r="VEX2" s="52"/>
      <c r="VEY2" s="52"/>
      <c r="VEZ2" s="52"/>
      <c r="VFA2" s="52"/>
      <c r="VFB2" s="52"/>
      <c r="VFC2" s="52"/>
      <c r="VFD2" s="52"/>
      <c r="VFE2" s="52"/>
      <c r="VFF2" s="52"/>
      <c r="VFG2" s="52"/>
      <c r="VFH2" s="52"/>
      <c r="VFI2" s="52"/>
      <c r="VFJ2" s="52"/>
      <c r="VFK2" s="52"/>
      <c r="VFL2" s="52"/>
      <c r="VFM2" s="52"/>
      <c r="VFN2" s="52"/>
      <c r="VFO2" s="52"/>
      <c r="VFP2" s="52"/>
      <c r="VFQ2" s="52"/>
      <c r="VFR2" s="52"/>
      <c r="VFS2" s="52"/>
      <c r="VFT2" s="52"/>
      <c r="VFU2" s="52"/>
      <c r="VFV2" s="52"/>
      <c r="VFW2" s="52"/>
      <c r="VFX2" s="52"/>
      <c r="VFY2" s="52"/>
      <c r="VFZ2" s="52"/>
      <c r="VGA2" s="52"/>
      <c r="VGB2" s="52"/>
      <c r="VGC2" s="52"/>
      <c r="VGD2" s="52"/>
      <c r="VGE2" s="52"/>
      <c r="VGF2" s="52"/>
      <c r="VGG2" s="52"/>
      <c r="VGH2" s="52"/>
      <c r="VGI2" s="52"/>
      <c r="VGJ2" s="52"/>
      <c r="VGK2" s="52"/>
      <c r="VGL2" s="52"/>
      <c r="VGM2" s="52"/>
      <c r="VGN2" s="52"/>
      <c r="VGO2" s="52"/>
      <c r="VGP2" s="52"/>
      <c r="VGQ2" s="52"/>
      <c r="VGR2" s="52"/>
      <c r="VGS2" s="52"/>
      <c r="VGT2" s="52"/>
      <c r="VGU2" s="52"/>
      <c r="VGV2" s="52"/>
      <c r="VGW2" s="52"/>
      <c r="VGX2" s="52"/>
      <c r="VGY2" s="52"/>
      <c r="VGZ2" s="52"/>
      <c r="VHA2" s="52"/>
      <c r="VHB2" s="52"/>
      <c r="VHC2" s="52"/>
      <c r="VHD2" s="52"/>
      <c r="VHE2" s="52"/>
      <c r="VHF2" s="52"/>
      <c r="VHG2" s="52"/>
      <c r="VHH2" s="52"/>
      <c r="VHI2" s="52"/>
      <c r="VHJ2" s="52"/>
      <c r="VHK2" s="52"/>
      <c r="VHL2" s="52"/>
      <c r="VHM2" s="52"/>
      <c r="VHN2" s="52"/>
      <c r="VHO2" s="52"/>
      <c r="VHP2" s="52"/>
      <c r="VHQ2" s="52"/>
      <c r="VHR2" s="52"/>
      <c r="VHS2" s="52"/>
      <c r="VHT2" s="52"/>
      <c r="VHU2" s="52"/>
      <c r="VHV2" s="52"/>
      <c r="VHW2" s="52"/>
      <c r="VHX2" s="52"/>
      <c r="VHY2" s="52"/>
      <c r="VHZ2" s="52"/>
      <c r="VIA2" s="52"/>
      <c r="VIB2" s="52"/>
      <c r="VIC2" s="52"/>
      <c r="VID2" s="52"/>
      <c r="VIE2" s="52"/>
      <c r="VIF2" s="52"/>
      <c r="VIG2" s="52"/>
      <c r="VIH2" s="52"/>
      <c r="VII2" s="52"/>
      <c r="VIJ2" s="52"/>
      <c r="VIK2" s="52"/>
      <c r="VIL2" s="52"/>
      <c r="VIM2" s="52"/>
      <c r="VIN2" s="52"/>
      <c r="VIO2" s="52"/>
      <c r="VIP2" s="52"/>
      <c r="VIQ2" s="52"/>
      <c r="VIR2" s="52"/>
      <c r="VIS2" s="52"/>
      <c r="VIT2" s="52"/>
      <c r="VIU2" s="52"/>
      <c r="VIV2" s="52"/>
      <c r="VIW2" s="52"/>
      <c r="VIX2" s="52"/>
      <c r="VIY2" s="52"/>
      <c r="VIZ2" s="52"/>
      <c r="VJA2" s="52"/>
      <c r="VJB2" s="52"/>
      <c r="VJC2" s="52"/>
      <c r="VJD2" s="52"/>
      <c r="VJE2" s="52"/>
      <c r="VJF2" s="52"/>
      <c r="VJG2" s="52"/>
      <c r="VJH2" s="52"/>
      <c r="VJI2" s="52"/>
      <c r="VJJ2" s="52"/>
      <c r="VJK2" s="52"/>
      <c r="VJL2" s="52"/>
      <c r="VJM2" s="52"/>
      <c r="VJN2" s="52"/>
      <c r="VJO2" s="52"/>
      <c r="VJP2" s="52"/>
      <c r="VJQ2" s="52"/>
      <c r="VJR2" s="52"/>
      <c r="VJS2" s="52"/>
      <c r="VJT2" s="52"/>
      <c r="VJU2" s="52"/>
      <c r="VJV2" s="52"/>
      <c r="VJW2" s="52"/>
      <c r="VJX2" s="52"/>
      <c r="VJY2" s="52"/>
      <c r="VJZ2" s="52"/>
      <c r="VKA2" s="52"/>
      <c r="VKB2" s="52"/>
      <c r="VKC2" s="52"/>
      <c r="VKD2" s="52"/>
      <c r="VKE2" s="52"/>
      <c r="VKF2" s="52"/>
      <c r="VKG2" s="52"/>
      <c r="VKH2" s="52"/>
      <c r="VKI2" s="52"/>
      <c r="VKJ2" s="52"/>
      <c r="VKK2" s="52"/>
      <c r="VKL2" s="52"/>
      <c r="VKM2" s="52"/>
      <c r="VKN2" s="52"/>
      <c r="VKO2" s="52"/>
      <c r="VKP2" s="52"/>
      <c r="VKQ2" s="52"/>
      <c r="VKR2" s="52"/>
      <c r="VKS2" s="52"/>
      <c r="VKT2" s="52"/>
      <c r="VKU2" s="52"/>
      <c r="VKV2" s="52"/>
      <c r="VKW2" s="52"/>
      <c r="VKX2" s="52"/>
      <c r="VKY2" s="52"/>
      <c r="VKZ2" s="52"/>
      <c r="VLA2" s="52"/>
      <c r="VLB2" s="52"/>
      <c r="VLC2" s="52"/>
      <c r="VLD2" s="52"/>
      <c r="VLE2" s="52"/>
      <c r="VLF2" s="52"/>
      <c r="VLG2" s="52"/>
      <c r="VLH2" s="52"/>
      <c r="VLI2" s="52"/>
      <c r="VLJ2" s="52"/>
      <c r="VLK2" s="52"/>
      <c r="VLL2" s="52"/>
      <c r="VLM2" s="52"/>
      <c r="VLN2" s="52"/>
      <c r="VLO2" s="52"/>
      <c r="VLP2" s="52"/>
      <c r="VLQ2" s="52"/>
      <c r="VLR2" s="52"/>
      <c r="VLS2" s="52"/>
      <c r="VLT2" s="52"/>
      <c r="VLU2" s="52"/>
      <c r="VLV2" s="52"/>
      <c r="VLW2" s="52"/>
      <c r="VLX2" s="52"/>
      <c r="VLY2" s="52"/>
      <c r="VLZ2" s="52"/>
      <c r="VMA2" s="52"/>
      <c r="VMB2" s="52"/>
      <c r="VMC2" s="52"/>
      <c r="VMD2" s="52"/>
      <c r="VME2" s="52"/>
      <c r="VMF2" s="52"/>
      <c r="VMG2" s="52"/>
      <c r="VMH2" s="52"/>
      <c r="VMI2" s="52"/>
      <c r="VMJ2" s="52"/>
      <c r="VMK2" s="52"/>
      <c r="VML2" s="52"/>
      <c r="VMM2" s="52"/>
      <c r="VMN2" s="52"/>
      <c r="VMO2" s="52"/>
      <c r="VMP2" s="52"/>
      <c r="VMQ2" s="52"/>
      <c r="VMR2" s="52"/>
      <c r="VMS2" s="52"/>
      <c r="VMT2" s="52"/>
      <c r="VMU2" s="52"/>
      <c r="VMV2" s="52"/>
      <c r="VMW2" s="52"/>
      <c r="VMX2" s="52"/>
      <c r="VMY2" s="52"/>
      <c r="VMZ2" s="52"/>
      <c r="VNA2" s="52"/>
      <c r="VNB2" s="52"/>
      <c r="VNC2" s="52"/>
      <c r="VND2" s="52"/>
      <c r="VNE2" s="52"/>
      <c r="VNF2" s="52"/>
      <c r="VNG2" s="52"/>
      <c r="VNH2" s="52"/>
      <c r="VNI2" s="52"/>
      <c r="VNJ2" s="52"/>
      <c r="VNK2" s="52"/>
      <c r="VNL2" s="52"/>
      <c r="VNM2" s="52"/>
      <c r="VNN2" s="52"/>
      <c r="VNO2" s="52"/>
      <c r="VNP2" s="52"/>
      <c r="VNQ2" s="52"/>
      <c r="VNR2" s="52"/>
      <c r="VNS2" s="52"/>
      <c r="VNT2" s="52"/>
      <c r="VNU2" s="52"/>
      <c r="VNV2" s="52"/>
      <c r="VNW2" s="52"/>
      <c r="VNX2" s="52"/>
      <c r="VNY2" s="52"/>
      <c r="VNZ2" s="52"/>
      <c r="VOA2" s="52"/>
      <c r="VOB2" s="52"/>
      <c r="VOC2" s="52"/>
      <c r="VOD2" s="52"/>
      <c r="VOE2" s="52"/>
      <c r="VOF2" s="52"/>
      <c r="VOG2" s="52"/>
      <c r="VOH2" s="52"/>
      <c r="VOI2" s="52"/>
      <c r="VOJ2" s="52"/>
      <c r="VOK2" s="52"/>
      <c r="VOL2" s="52"/>
      <c r="VOM2" s="52"/>
      <c r="VON2" s="52"/>
      <c r="VOO2" s="52"/>
      <c r="VOP2" s="52"/>
      <c r="VOQ2" s="52"/>
      <c r="VOR2" s="52"/>
      <c r="VOS2" s="52"/>
      <c r="VOT2" s="52"/>
      <c r="VOU2" s="52"/>
      <c r="VOV2" s="52"/>
      <c r="VOW2" s="52"/>
      <c r="VOX2" s="52"/>
      <c r="VOY2" s="52"/>
      <c r="VOZ2" s="52"/>
      <c r="VPA2" s="52"/>
      <c r="VPB2" s="52"/>
      <c r="VPC2" s="52"/>
      <c r="VPD2" s="52"/>
      <c r="VPE2" s="52"/>
      <c r="VPF2" s="52"/>
      <c r="VPG2" s="52"/>
      <c r="VPH2" s="52"/>
      <c r="VPI2" s="52"/>
      <c r="VPJ2" s="52"/>
      <c r="VPK2" s="52"/>
      <c r="VPL2" s="52"/>
      <c r="VPM2" s="52"/>
      <c r="VPN2" s="52"/>
      <c r="VPO2" s="52"/>
      <c r="VPP2" s="52"/>
      <c r="VPQ2" s="52"/>
      <c r="VPR2" s="52"/>
      <c r="VPS2" s="52"/>
      <c r="VPT2" s="52"/>
      <c r="VPU2" s="52"/>
      <c r="VPV2" s="52"/>
      <c r="VPW2" s="52"/>
      <c r="VPX2" s="52"/>
      <c r="VPY2" s="52"/>
      <c r="VPZ2" s="52"/>
      <c r="VQA2" s="52"/>
      <c r="VQB2" s="52"/>
      <c r="VQC2" s="52"/>
      <c r="VQD2" s="52"/>
      <c r="VQE2" s="52"/>
      <c r="VQF2" s="52"/>
      <c r="VQG2" s="52"/>
      <c r="VQH2" s="52"/>
      <c r="VQI2" s="52"/>
      <c r="VQJ2" s="52"/>
      <c r="VQK2" s="52"/>
      <c r="VQL2" s="52"/>
      <c r="VQM2" s="52"/>
      <c r="VQN2" s="52"/>
      <c r="VQO2" s="52"/>
      <c r="VQP2" s="52"/>
      <c r="VQQ2" s="52"/>
      <c r="VQR2" s="52"/>
      <c r="VQS2" s="52"/>
      <c r="VQT2" s="52"/>
      <c r="VQU2" s="52"/>
      <c r="VQV2" s="52"/>
      <c r="VQW2" s="52"/>
      <c r="VQX2" s="52"/>
      <c r="VQY2" s="52"/>
      <c r="VQZ2" s="52"/>
      <c r="VRA2" s="52"/>
      <c r="VRB2" s="52"/>
      <c r="VRC2" s="52"/>
      <c r="VRD2" s="52"/>
      <c r="VRE2" s="52"/>
      <c r="VRF2" s="52"/>
      <c r="VRG2" s="52"/>
      <c r="VRH2" s="52"/>
      <c r="VRI2" s="52"/>
      <c r="VRJ2" s="52"/>
      <c r="VRK2" s="52"/>
      <c r="VRL2" s="52"/>
      <c r="VRM2" s="52"/>
      <c r="VRN2" s="52"/>
      <c r="VRO2" s="52"/>
      <c r="VRP2" s="52"/>
      <c r="VRQ2" s="52"/>
      <c r="VRR2" s="52"/>
      <c r="VRS2" s="52"/>
      <c r="VRT2" s="52"/>
      <c r="VRU2" s="52"/>
      <c r="VRV2" s="52"/>
      <c r="VRW2" s="52"/>
      <c r="VRX2" s="52"/>
      <c r="VRY2" s="52"/>
      <c r="VRZ2" s="52"/>
      <c r="VSA2" s="52"/>
      <c r="VSB2" s="52"/>
      <c r="VSC2" s="52"/>
      <c r="VSD2" s="52"/>
      <c r="VSE2" s="52"/>
      <c r="VSF2" s="52"/>
      <c r="VSG2" s="52"/>
      <c r="VSH2" s="52"/>
      <c r="VSI2" s="52"/>
      <c r="VSJ2" s="52"/>
      <c r="VSK2" s="52"/>
      <c r="VSL2" s="52"/>
      <c r="VSM2" s="52"/>
      <c r="VSN2" s="52"/>
      <c r="VSO2" s="52"/>
      <c r="VSP2" s="52"/>
      <c r="VSQ2" s="52"/>
      <c r="VSR2" s="52"/>
      <c r="VSS2" s="52"/>
      <c r="VST2" s="52"/>
      <c r="VSU2" s="52"/>
      <c r="VSV2" s="52"/>
      <c r="VSW2" s="52"/>
      <c r="VSX2" s="52"/>
      <c r="VSY2" s="52"/>
      <c r="VSZ2" s="52"/>
      <c r="VTA2" s="52"/>
      <c r="VTB2" s="52"/>
      <c r="VTC2" s="52"/>
      <c r="VTD2" s="52"/>
      <c r="VTE2" s="52"/>
      <c r="VTF2" s="52"/>
      <c r="VTG2" s="52"/>
      <c r="VTH2" s="52"/>
      <c r="VTI2" s="52"/>
      <c r="VTJ2" s="52"/>
      <c r="VTK2" s="52"/>
      <c r="VTL2" s="52"/>
      <c r="VTM2" s="52"/>
      <c r="VTN2" s="52"/>
      <c r="VTO2" s="52"/>
      <c r="VTP2" s="52"/>
      <c r="VTQ2" s="52"/>
      <c r="VTR2" s="52"/>
      <c r="VTS2" s="52"/>
      <c r="VTT2" s="52"/>
      <c r="VTU2" s="52"/>
      <c r="VTV2" s="52"/>
      <c r="VTW2" s="52"/>
      <c r="VTX2" s="52"/>
      <c r="VTY2" s="52"/>
      <c r="VTZ2" s="52"/>
      <c r="VUA2" s="52"/>
      <c r="VUB2" s="52"/>
      <c r="VUC2" s="52"/>
      <c r="VUD2" s="52"/>
      <c r="VUE2" s="52"/>
      <c r="VUF2" s="52"/>
      <c r="VUG2" s="52"/>
      <c r="VUH2" s="52"/>
      <c r="VUI2" s="52"/>
      <c r="VUJ2" s="52"/>
      <c r="VUK2" s="52"/>
      <c r="VUL2" s="52"/>
      <c r="VUM2" s="52"/>
      <c r="VUN2" s="52"/>
      <c r="VUO2" s="52"/>
      <c r="VUP2" s="52"/>
      <c r="VUQ2" s="52"/>
      <c r="VUR2" s="52"/>
      <c r="VUS2" s="52"/>
      <c r="VUT2" s="52"/>
      <c r="VUU2" s="52"/>
      <c r="VUV2" s="52"/>
      <c r="VUW2" s="52"/>
      <c r="VUX2" s="52"/>
      <c r="VUY2" s="52"/>
      <c r="VUZ2" s="52"/>
      <c r="VVA2" s="52"/>
      <c r="VVB2" s="52"/>
      <c r="VVC2" s="52"/>
      <c r="VVD2" s="52"/>
      <c r="VVE2" s="52"/>
      <c r="VVF2" s="52"/>
      <c r="VVG2" s="52"/>
      <c r="VVH2" s="52"/>
      <c r="VVI2" s="52"/>
      <c r="VVJ2" s="52"/>
      <c r="VVK2" s="52"/>
      <c r="VVL2" s="52"/>
      <c r="VVM2" s="52"/>
      <c r="VVN2" s="52"/>
      <c r="VVO2" s="52"/>
      <c r="VVP2" s="52"/>
      <c r="VVQ2" s="52"/>
      <c r="VVR2" s="52"/>
      <c r="VVS2" s="52"/>
      <c r="VVT2" s="52"/>
      <c r="VVU2" s="52"/>
      <c r="VVV2" s="52"/>
      <c r="VVW2" s="52"/>
      <c r="VVX2" s="52"/>
      <c r="VVY2" s="52"/>
      <c r="VVZ2" s="52"/>
      <c r="VWA2" s="52"/>
      <c r="VWB2" s="52"/>
      <c r="VWC2" s="52"/>
      <c r="VWD2" s="52"/>
      <c r="VWE2" s="52"/>
      <c r="VWF2" s="52"/>
      <c r="VWG2" s="52"/>
      <c r="VWH2" s="52"/>
      <c r="VWI2" s="52"/>
      <c r="VWJ2" s="52"/>
      <c r="VWK2" s="52"/>
      <c r="VWL2" s="52"/>
      <c r="VWM2" s="52"/>
      <c r="VWN2" s="52"/>
      <c r="VWO2" s="52"/>
      <c r="VWP2" s="52"/>
      <c r="VWQ2" s="52"/>
      <c r="VWR2" s="52"/>
      <c r="VWS2" s="52"/>
      <c r="VWT2" s="52"/>
      <c r="VWU2" s="52"/>
      <c r="VWV2" s="52"/>
      <c r="VWW2" s="52"/>
      <c r="VWX2" s="52"/>
      <c r="VWY2" s="52"/>
      <c r="VWZ2" s="52"/>
      <c r="VXA2" s="52"/>
      <c r="VXB2" s="52"/>
      <c r="VXC2" s="52"/>
      <c r="VXD2" s="52"/>
      <c r="VXE2" s="52"/>
      <c r="VXF2" s="52"/>
      <c r="VXG2" s="52"/>
      <c r="VXH2" s="52"/>
      <c r="VXI2" s="52"/>
      <c r="VXJ2" s="52"/>
      <c r="VXK2" s="52"/>
      <c r="VXL2" s="52"/>
      <c r="VXM2" s="52"/>
      <c r="VXN2" s="52"/>
      <c r="VXO2" s="52"/>
      <c r="VXP2" s="52"/>
      <c r="VXQ2" s="52"/>
      <c r="VXR2" s="52"/>
      <c r="VXS2" s="52"/>
      <c r="VXT2" s="52"/>
      <c r="VXU2" s="52"/>
      <c r="VXV2" s="52"/>
      <c r="VXW2" s="52"/>
      <c r="VXX2" s="52"/>
      <c r="VXY2" s="52"/>
      <c r="VXZ2" s="52"/>
      <c r="VYA2" s="52"/>
      <c r="VYB2" s="52"/>
      <c r="VYC2" s="52"/>
      <c r="VYD2" s="52"/>
      <c r="VYE2" s="52"/>
      <c r="VYF2" s="52"/>
      <c r="VYG2" s="52"/>
      <c r="VYH2" s="52"/>
      <c r="VYI2" s="52"/>
      <c r="VYJ2" s="52"/>
      <c r="VYK2" s="52"/>
      <c r="VYL2" s="52"/>
      <c r="VYM2" s="52"/>
      <c r="VYN2" s="52"/>
      <c r="VYO2" s="52"/>
      <c r="VYP2" s="52"/>
      <c r="VYQ2" s="52"/>
      <c r="VYR2" s="52"/>
      <c r="VYS2" s="52"/>
      <c r="VYT2" s="52"/>
      <c r="VYU2" s="52"/>
      <c r="VYV2" s="52"/>
      <c r="VYW2" s="52"/>
      <c r="VYX2" s="52"/>
      <c r="VYY2" s="52"/>
      <c r="VYZ2" s="52"/>
      <c r="VZA2" s="52"/>
      <c r="VZB2" s="52"/>
      <c r="VZC2" s="52"/>
      <c r="VZD2" s="52"/>
      <c r="VZE2" s="52"/>
      <c r="VZF2" s="52"/>
      <c r="VZG2" s="52"/>
      <c r="VZH2" s="52"/>
      <c r="VZI2" s="52"/>
      <c r="VZJ2" s="52"/>
      <c r="VZK2" s="52"/>
      <c r="VZL2" s="52"/>
      <c r="VZM2" s="52"/>
      <c r="VZN2" s="52"/>
      <c r="VZO2" s="52"/>
      <c r="VZP2" s="52"/>
      <c r="VZQ2" s="52"/>
      <c r="VZR2" s="52"/>
      <c r="VZS2" s="52"/>
      <c r="VZT2" s="52"/>
      <c r="VZU2" s="52"/>
      <c r="VZV2" s="52"/>
      <c r="VZW2" s="52"/>
      <c r="VZX2" s="52"/>
      <c r="VZY2" s="52"/>
      <c r="VZZ2" s="52"/>
      <c r="WAA2" s="52"/>
      <c r="WAB2" s="52"/>
      <c r="WAC2" s="52"/>
      <c r="WAD2" s="52"/>
      <c r="WAE2" s="52"/>
      <c r="WAF2" s="52"/>
      <c r="WAG2" s="52"/>
      <c r="WAH2" s="52"/>
      <c r="WAI2" s="52"/>
      <c r="WAJ2" s="52"/>
      <c r="WAK2" s="52"/>
      <c r="WAL2" s="52"/>
      <c r="WAM2" s="52"/>
      <c r="WAN2" s="52"/>
      <c r="WAO2" s="52"/>
      <c r="WAP2" s="52"/>
      <c r="WAQ2" s="52"/>
      <c r="WAR2" s="52"/>
      <c r="WAS2" s="52"/>
      <c r="WAT2" s="52"/>
      <c r="WAU2" s="52"/>
      <c r="WAV2" s="52"/>
      <c r="WAW2" s="52"/>
      <c r="WAX2" s="52"/>
      <c r="WAY2" s="52"/>
      <c r="WAZ2" s="52"/>
      <c r="WBA2" s="52"/>
      <c r="WBB2" s="52"/>
      <c r="WBC2" s="52"/>
      <c r="WBD2" s="52"/>
      <c r="WBE2" s="52"/>
      <c r="WBF2" s="52"/>
      <c r="WBG2" s="52"/>
      <c r="WBH2" s="52"/>
      <c r="WBI2" s="52"/>
      <c r="WBJ2" s="52"/>
      <c r="WBK2" s="52"/>
      <c r="WBL2" s="52"/>
      <c r="WBM2" s="52"/>
      <c r="WBN2" s="52"/>
      <c r="WBO2" s="52"/>
      <c r="WBP2" s="52"/>
      <c r="WBQ2" s="52"/>
      <c r="WBR2" s="52"/>
      <c r="WBS2" s="52"/>
      <c r="WBT2" s="52"/>
      <c r="WBU2" s="52"/>
      <c r="WBV2" s="52"/>
      <c r="WBW2" s="52"/>
      <c r="WBX2" s="52"/>
      <c r="WBY2" s="52"/>
      <c r="WBZ2" s="52"/>
      <c r="WCA2" s="52"/>
      <c r="WCB2" s="52"/>
      <c r="WCC2" s="52"/>
      <c r="WCD2" s="52"/>
      <c r="WCE2" s="52"/>
      <c r="WCF2" s="52"/>
      <c r="WCG2" s="52"/>
      <c r="WCH2" s="52"/>
      <c r="WCI2" s="52"/>
      <c r="WCJ2" s="52"/>
      <c r="WCK2" s="52"/>
      <c r="WCL2" s="52"/>
      <c r="WCM2" s="52"/>
      <c r="WCN2" s="52"/>
      <c r="WCO2" s="52"/>
      <c r="WCP2" s="52"/>
      <c r="WCQ2" s="52"/>
      <c r="WCR2" s="52"/>
      <c r="WCS2" s="52"/>
      <c r="WCT2" s="52"/>
      <c r="WCU2" s="52"/>
      <c r="WCV2" s="52"/>
      <c r="WCW2" s="52"/>
      <c r="WCX2" s="52"/>
      <c r="WCY2" s="52"/>
      <c r="WCZ2" s="52"/>
      <c r="WDA2" s="52"/>
      <c r="WDB2" s="52"/>
      <c r="WDC2" s="52"/>
      <c r="WDD2" s="52"/>
      <c r="WDE2" s="52"/>
      <c r="WDF2" s="52"/>
      <c r="WDG2" s="52"/>
      <c r="WDH2" s="52"/>
      <c r="WDI2" s="52"/>
      <c r="WDJ2" s="52"/>
      <c r="WDK2" s="52"/>
      <c r="WDL2" s="52"/>
      <c r="WDM2" s="52"/>
      <c r="WDN2" s="52"/>
      <c r="WDO2" s="52"/>
      <c r="WDP2" s="52"/>
      <c r="WDQ2" s="52"/>
      <c r="WDR2" s="52"/>
      <c r="WDS2" s="52"/>
      <c r="WDT2" s="52"/>
      <c r="WDU2" s="52"/>
      <c r="WDV2" s="52"/>
      <c r="WDW2" s="52"/>
      <c r="WDX2" s="52"/>
      <c r="WDY2" s="52"/>
      <c r="WDZ2" s="52"/>
      <c r="WEA2" s="52"/>
      <c r="WEB2" s="52"/>
      <c r="WEC2" s="52"/>
      <c r="WED2" s="52"/>
      <c r="WEE2" s="52"/>
      <c r="WEF2" s="52"/>
      <c r="WEG2" s="52"/>
      <c r="WEH2" s="52"/>
      <c r="WEI2" s="52"/>
      <c r="WEJ2" s="52"/>
      <c r="WEK2" s="52"/>
      <c r="WEL2" s="52"/>
      <c r="WEM2" s="52"/>
      <c r="WEN2" s="52"/>
      <c r="WEO2" s="52"/>
      <c r="WEP2" s="52"/>
      <c r="WEQ2" s="52"/>
      <c r="WER2" s="52"/>
      <c r="WES2" s="52"/>
      <c r="WET2" s="52"/>
      <c r="WEU2" s="52"/>
      <c r="WEV2" s="52"/>
      <c r="WEW2" s="52"/>
      <c r="WEX2" s="52"/>
      <c r="WEY2" s="52"/>
      <c r="WEZ2" s="52"/>
      <c r="WFA2" s="52"/>
      <c r="WFB2" s="52"/>
      <c r="WFC2" s="52"/>
      <c r="WFD2" s="52"/>
      <c r="WFE2" s="52"/>
      <c r="WFF2" s="52"/>
      <c r="WFG2" s="52"/>
      <c r="WFH2" s="52"/>
      <c r="WFI2" s="52"/>
      <c r="WFJ2" s="52"/>
      <c r="WFK2" s="52"/>
      <c r="WFL2" s="52"/>
      <c r="WFM2" s="52"/>
      <c r="WFN2" s="52"/>
      <c r="WFO2" s="52"/>
      <c r="WFP2" s="52"/>
      <c r="WFQ2" s="52"/>
      <c r="WFR2" s="52"/>
      <c r="WFS2" s="52"/>
      <c r="WFT2" s="52"/>
      <c r="WFU2" s="52"/>
      <c r="WFV2" s="52"/>
      <c r="WFW2" s="52"/>
      <c r="WFX2" s="52"/>
      <c r="WFY2" s="52"/>
      <c r="WFZ2" s="52"/>
      <c r="WGA2" s="52"/>
      <c r="WGB2" s="52"/>
      <c r="WGC2" s="52"/>
      <c r="WGD2" s="52"/>
      <c r="WGE2" s="52"/>
      <c r="WGF2" s="52"/>
      <c r="WGG2" s="52"/>
      <c r="WGH2" s="52"/>
      <c r="WGI2" s="52"/>
      <c r="WGJ2" s="52"/>
      <c r="WGK2" s="52"/>
      <c r="WGL2" s="52"/>
      <c r="WGM2" s="52"/>
      <c r="WGN2" s="52"/>
      <c r="WGO2" s="52"/>
      <c r="WGP2" s="52"/>
      <c r="WGQ2" s="52"/>
      <c r="WGR2" s="52"/>
      <c r="WGS2" s="52"/>
      <c r="WGT2" s="52"/>
      <c r="WGU2" s="52"/>
      <c r="WGV2" s="52"/>
      <c r="WGW2" s="52"/>
      <c r="WGX2" s="52"/>
      <c r="WGY2" s="52"/>
      <c r="WGZ2" s="52"/>
      <c r="WHA2" s="52"/>
      <c r="WHB2" s="52"/>
      <c r="WHC2" s="52"/>
      <c r="WHD2" s="52"/>
      <c r="WHE2" s="52"/>
      <c r="WHF2" s="52"/>
      <c r="WHG2" s="52"/>
      <c r="WHH2" s="52"/>
      <c r="WHI2" s="52"/>
      <c r="WHJ2" s="52"/>
      <c r="WHK2" s="52"/>
      <c r="WHL2" s="52"/>
      <c r="WHM2" s="52"/>
      <c r="WHN2" s="52"/>
      <c r="WHO2" s="52"/>
      <c r="WHP2" s="52"/>
      <c r="WHQ2" s="52"/>
      <c r="WHR2" s="52"/>
      <c r="WHS2" s="52"/>
      <c r="WHT2" s="52"/>
      <c r="WHU2" s="52"/>
      <c r="WHV2" s="52"/>
      <c r="WHW2" s="52"/>
      <c r="WHX2" s="52"/>
      <c r="WHY2" s="52"/>
      <c r="WHZ2" s="52"/>
      <c r="WIA2" s="52"/>
      <c r="WIB2" s="52"/>
      <c r="WIC2" s="52"/>
      <c r="WID2" s="52"/>
      <c r="WIE2" s="52"/>
      <c r="WIF2" s="52"/>
      <c r="WIG2" s="52"/>
      <c r="WIH2" s="52"/>
      <c r="WII2" s="52"/>
      <c r="WIJ2" s="52"/>
      <c r="WIK2" s="52"/>
      <c r="WIL2" s="52"/>
      <c r="WIM2" s="52"/>
      <c r="WIN2" s="52"/>
      <c r="WIO2" s="52"/>
      <c r="WIP2" s="52"/>
      <c r="WIQ2" s="52"/>
      <c r="WIR2" s="52"/>
      <c r="WIS2" s="52"/>
      <c r="WIT2" s="52"/>
      <c r="WIU2" s="52"/>
      <c r="WIV2" s="52"/>
      <c r="WIW2" s="52"/>
      <c r="WIX2" s="52"/>
      <c r="WIY2" s="52"/>
      <c r="WIZ2" s="52"/>
      <c r="WJA2" s="52"/>
      <c r="WJB2" s="52"/>
      <c r="WJC2" s="52"/>
      <c r="WJD2" s="52"/>
      <c r="WJE2" s="52"/>
      <c r="WJF2" s="52"/>
      <c r="WJG2" s="52"/>
      <c r="WJH2" s="52"/>
      <c r="WJI2" s="52"/>
      <c r="WJJ2" s="52"/>
      <c r="WJK2" s="52"/>
      <c r="WJL2" s="52"/>
      <c r="WJM2" s="52"/>
      <c r="WJN2" s="52"/>
      <c r="WJO2" s="52"/>
      <c r="WJP2" s="52"/>
      <c r="WJQ2" s="52"/>
      <c r="WJR2" s="52"/>
      <c r="WJS2" s="52"/>
      <c r="WJT2" s="52"/>
      <c r="WJU2" s="52"/>
      <c r="WJV2" s="52"/>
      <c r="WJW2" s="52"/>
      <c r="WJX2" s="52"/>
      <c r="WJY2" s="52"/>
      <c r="WJZ2" s="52"/>
      <c r="WKA2" s="52"/>
      <c r="WKB2" s="52"/>
      <c r="WKC2" s="52"/>
      <c r="WKD2" s="52"/>
      <c r="WKE2" s="52"/>
      <c r="WKF2" s="52"/>
      <c r="WKG2" s="52"/>
      <c r="WKH2" s="52"/>
      <c r="WKI2" s="52"/>
      <c r="WKJ2" s="52"/>
      <c r="WKK2" s="52"/>
      <c r="WKL2" s="52"/>
      <c r="WKM2" s="52"/>
      <c r="WKN2" s="52"/>
      <c r="WKO2" s="52"/>
      <c r="WKP2" s="52"/>
      <c r="WKQ2" s="52"/>
      <c r="WKR2" s="52"/>
      <c r="WKS2" s="52"/>
      <c r="WKT2" s="52"/>
      <c r="WKU2" s="52"/>
      <c r="WKV2" s="52"/>
      <c r="WKW2" s="52"/>
      <c r="WKX2" s="52"/>
      <c r="WKY2" s="52"/>
      <c r="WKZ2" s="52"/>
      <c r="WLA2" s="52"/>
      <c r="WLB2" s="52"/>
      <c r="WLC2" s="52"/>
      <c r="WLD2" s="52"/>
      <c r="WLE2" s="52"/>
      <c r="WLF2" s="52"/>
      <c r="WLG2" s="52"/>
      <c r="WLH2" s="52"/>
      <c r="WLI2" s="52"/>
      <c r="WLJ2" s="52"/>
      <c r="WLK2" s="52"/>
      <c r="WLL2" s="52"/>
      <c r="WLM2" s="52"/>
      <c r="WLN2" s="52"/>
      <c r="WLO2" s="52"/>
      <c r="WLP2" s="52"/>
      <c r="WLQ2" s="52"/>
      <c r="WLR2" s="52"/>
      <c r="WLS2" s="52"/>
      <c r="WLT2" s="52"/>
      <c r="WLU2" s="52"/>
      <c r="WLV2" s="52"/>
      <c r="WLW2" s="52"/>
      <c r="WLX2" s="52"/>
      <c r="WLY2" s="52"/>
      <c r="WLZ2" s="52"/>
      <c r="WMA2" s="52"/>
      <c r="WMB2" s="52"/>
      <c r="WMC2" s="52"/>
      <c r="WMD2" s="52"/>
      <c r="WME2" s="52"/>
      <c r="WMF2" s="52"/>
      <c r="WMG2" s="52"/>
      <c r="WMH2" s="52"/>
      <c r="WMI2" s="52"/>
      <c r="WMJ2" s="52"/>
      <c r="WMK2" s="52"/>
      <c r="WML2" s="52"/>
      <c r="WMM2" s="52"/>
      <c r="WMN2" s="52"/>
      <c r="WMO2" s="52"/>
      <c r="WMP2" s="52"/>
      <c r="WMQ2" s="52"/>
      <c r="WMR2" s="52"/>
      <c r="WMS2" s="52"/>
      <c r="WMT2" s="52"/>
      <c r="WMU2" s="52"/>
      <c r="WMV2" s="52"/>
      <c r="WMW2" s="52"/>
      <c r="WMX2" s="52"/>
      <c r="WMY2" s="52"/>
      <c r="WMZ2" s="52"/>
      <c r="WNA2" s="52"/>
      <c r="WNB2" s="52"/>
      <c r="WNC2" s="52"/>
      <c r="WND2" s="52"/>
      <c r="WNE2" s="52"/>
      <c r="WNF2" s="52"/>
      <c r="WNG2" s="52"/>
      <c r="WNH2" s="52"/>
      <c r="WNI2" s="52"/>
      <c r="WNJ2" s="52"/>
      <c r="WNK2" s="52"/>
      <c r="WNL2" s="52"/>
      <c r="WNM2" s="52"/>
      <c r="WNN2" s="52"/>
      <c r="WNO2" s="52"/>
      <c r="WNP2" s="52"/>
      <c r="WNQ2" s="52"/>
      <c r="WNR2" s="52"/>
      <c r="WNS2" s="52"/>
      <c r="WNT2" s="52"/>
      <c r="WNU2" s="52"/>
      <c r="WNV2" s="52"/>
      <c r="WNW2" s="52"/>
      <c r="WNX2" s="52"/>
      <c r="WNY2" s="52"/>
      <c r="WNZ2" s="52"/>
      <c r="WOA2" s="52"/>
      <c r="WOB2" s="52"/>
      <c r="WOC2" s="52"/>
      <c r="WOD2" s="52"/>
      <c r="WOE2" s="52"/>
      <c r="WOF2" s="52"/>
      <c r="WOG2" s="52"/>
      <c r="WOH2" s="52"/>
      <c r="WOI2" s="52"/>
      <c r="WOJ2" s="52"/>
      <c r="WOK2" s="52"/>
      <c r="WOL2" s="52"/>
      <c r="WOM2" s="52"/>
      <c r="WON2" s="52"/>
      <c r="WOO2" s="52"/>
      <c r="WOP2" s="52"/>
      <c r="WOQ2" s="52"/>
      <c r="WOR2" s="52"/>
      <c r="WOS2" s="52"/>
      <c r="WOT2" s="52"/>
      <c r="WOU2" s="52"/>
      <c r="WOV2" s="52"/>
      <c r="WOW2" s="52"/>
      <c r="WOX2" s="52"/>
      <c r="WOY2" s="52"/>
      <c r="WOZ2" s="52"/>
      <c r="WPA2" s="52"/>
      <c r="WPB2" s="52"/>
      <c r="WPC2" s="52"/>
      <c r="WPD2" s="52"/>
      <c r="WPE2" s="52"/>
      <c r="WPF2" s="52"/>
      <c r="WPG2" s="52"/>
      <c r="WPH2" s="52"/>
      <c r="WPI2" s="52"/>
      <c r="WPJ2" s="52"/>
      <c r="WPK2" s="52"/>
      <c r="WPL2" s="52"/>
      <c r="WPM2" s="52"/>
      <c r="WPN2" s="52"/>
      <c r="WPO2" s="52"/>
      <c r="WPP2" s="52"/>
      <c r="WPQ2" s="52"/>
      <c r="WPR2" s="52"/>
      <c r="WPS2" s="52"/>
      <c r="WPT2" s="52"/>
      <c r="WPU2" s="52"/>
      <c r="WPV2" s="52"/>
      <c r="WPW2" s="52"/>
      <c r="WPX2" s="52"/>
      <c r="WPY2" s="52"/>
      <c r="WPZ2" s="52"/>
      <c r="WQA2" s="52"/>
      <c r="WQB2" s="52"/>
      <c r="WQC2" s="52"/>
      <c r="WQD2" s="52"/>
      <c r="WQE2" s="52"/>
      <c r="WQF2" s="52"/>
      <c r="WQG2" s="52"/>
      <c r="WQH2" s="52"/>
      <c r="WQI2" s="52"/>
      <c r="WQJ2" s="52"/>
      <c r="WQK2" s="52"/>
      <c r="WQL2" s="52"/>
      <c r="WQM2" s="52"/>
      <c r="WQN2" s="52"/>
      <c r="WQO2" s="52"/>
      <c r="WQP2" s="52"/>
      <c r="WQQ2" s="52"/>
      <c r="WQR2" s="52"/>
      <c r="WQS2" s="52"/>
      <c r="WQT2" s="52"/>
      <c r="WQU2" s="52"/>
      <c r="WQV2" s="52"/>
      <c r="WQW2" s="52"/>
      <c r="WQX2" s="52"/>
      <c r="WQY2" s="52"/>
      <c r="WQZ2" s="52"/>
      <c r="WRA2" s="52"/>
      <c r="WRB2" s="52"/>
      <c r="WRC2" s="52"/>
      <c r="WRD2" s="52"/>
      <c r="WRE2" s="52"/>
      <c r="WRF2" s="52"/>
      <c r="WRG2" s="52"/>
      <c r="WRH2" s="52"/>
      <c r="WRI2" s="52"/>
      <c r="WRJ2" s="52"/>
      <c r="WRK2" s="52"/>
      <c r="WRL2" s="52"/>
      <c r="WRM2" s="52"/>
      <c r="WRN2" s="52"/>
      <c r="WRO2" s="52"/>
      <c r="WRP2" s="52"/>
      <c r="WRQ2" s="52"/>
      <c r="WRR2" s="52"/>
      <c r="WRS2" s="52"/>
      <c r="WRT2" s="52"/>
      <c r="WRU2" s="52"/>
      <c r="WRV2" s="52"/>
      <c r="WRW2" s="52"/>
      <c r="WRX2" s="52"/>
      <c r="WRY2" s="52"/>
      <c r="WRZ2" s="52"/>
      <c r="WSA2" s="52"/>
      <c r="WSB2" s="52"/>
      <c r="WSC2" s="52"/>
      <c r="WSD2" s="52"/>
      <c r="WSE2" s="52"/>
      <c r="WSF2" s="52"/>
      <c r="WSG2" s="52"/>
      <c r="WSH2" s="52"/>
      <c r="WSI2" s="52"/>
      <c r="WSJ2" s="52"/>
      <c r="WSK2" s="52"/>
      <c r="WSL2" s="52"/>
      <c r="WSM2" s="52"/>
      <c r="WSN2" s="52"/>
      <c r="WSO2" s="52"/>
      <c r="WSP2" s="52"/>
      <c r="WSQ2" s="52"/>
      <c r="WSR2" s="52"/>
      <c r="WSS2" s="52"/>
      <c r="WST2" s="52"/>
      <c r="WSU2" s="52"/>
      <c r="WSV2" s="52"/>
      <c r="WSW2" s="52"/>
      <c r="WSX2" s="52"/>
      <c r="WSY2" s="52"/>
      <c r="WSZ2" s="52"/>
      <c r="WTA2" s="52"/>
      <c r="WTB2" s="52"/>
      <c r="WTC2" s="52"/>
      <c r="WTD2" s="52"/>
      <c r="WTE2" s="52"/>
      <c r="WTF2" s="52"/>
      <c r="WTG2" s="52"/>
      <c r="WTH2" s="52"/>
      <c r="WTI2" s="52"/>
      <c r="WTJ2" s="52"/>
      <c r="WTK2" s="52"/>
      <c r="WTL2" s="52"/>
      <c r="WTM2" s="52"/>
      <c r="WTN2" s="52"/>
      <c r="WTO2" s="52"/>
      <c r="WTP2" s="52"/>
      <c r="WTQ2" s="52"/>
      <c r="WTR2" s="52"/>
      <c r="WTS2" s="52"/>
      <c r="WTT2" s="52"/>
      <c r="WTU2" s="52"/>
      <c r="WTV2" s="52"/>
      <c r="WTW2" s="52"/>
      <c r="WTX2" s="52"/>
      <c r="WTY2" s="52"/>
      <c r="WTZ2" s="52"/>
      <c r="WUA2" s="52"/>
      <c r="WUB2" s="52"/>
      <c r="WUC2" s="52"/>
      <c r="WUD2" s="52"/>
      <c r="WUE2" s="52"/>
      <c r="WUF2" s="52"/>
      <c r="WUG2" s="52"/>
      <c r="WUH2" s="52"/>
      <c r="WUI2" s="52"/>
      <c r="WUJ2" s="52"/>
      <c r="WUK2" s="52"/>
      <c r="WUL2" s="52"/>
      <c r="WUM2" s="52"/>
      <c r="WUN2" s="52"/>
      <c r="WUO2" s="52"/>
      <c r="WUP2" s="52"/>
      <c r="WUQ2" s="52"/>
      <c r="WUR2" s="52"/>
      <c r="WUS2" s="52"/>
      <c r="WUT2" s="52"/>
      <c r="WUU2" s="52"/>
      <c r="WUV2" s="52"/>
      <c r="WUW2" s="52"/>
      <c r="WUX2" s="52"/>
      <c r="WUY2" s="52"/>
      <c r="WUZ2" s="52"/>
      <c r="WVA2" s="52"/>
      <c r="WVB2" s="52"/>
      <c r="WVC2" s="52"/>
      <c r="WVD2" s="52"/>
      <c r="WVE2" s="52"/>
      <c r="WVF2" s="52"/>
      <c r="WVG2" s="52"/>
      <c r="WVH2" s="52"/>
      <c r="WVI2" s="52"/>
      <c r="WVJ2" s="52"/>
      <c r="WVK2" s="52"/>
      <c r="WVL2" s="52"/>
      <c r="WVM2" s="52"/>
    </row>
    <row r="3" spans="1:16133" s="98" customFormat="1" ht="15" customHeight="1" x14ac:dyDescent="0.25">
      <c r="A3" s="53">
        <v>2</v>
      </c>
      <c r="B3" s="96" t="s">
        <v>297</v>
      </c>
      <c r="C3" s="92" t="s">
        <v>302</v>
      </c>
      <c r="D3" s="101">
        <f>'VUK 298.Ç DEĞERLEME'!N3</f>
        <v>4421460.2492899969</v>
      </c>
      <c r="E3" s="101">
        <f>'VUK 298.Ç DEĞERLEME'!O3</f>
        <v>265287.6149573999</v>
      </c>
      <c r="F3" s="93">
        <f>'VUK 298.Ç DEĞERLEME'!M3</f>
        <v>4156172.6343325973</v>
      </c>
      <c r="G3" s="99"/>
      <c r="H3" s="52"/>
      <c r="I3" s="120" t="s">
        <v>309</v>
      </c>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c r="ES3" s="52"/>
      <c r="ET3" s="52"/>
      <c r="EU3" s="52"/>
      <c r="EV3" s="52"/>
      <c r="EW3" s="52"/>
      <c r="EX3" s="52"/>
      <c r="EY3" s="52"/>
      <c r="EZ3" s="52"/>
      <c r="FA3" s="52"/>
      <c r="FB3" s="52"/>
      <c r="FC3" s="52"/>
      <c r="FD3" s="52"/>
      <c r="FE3" s="52"/>
      <c r="FF3" s="52"/>
      <c r="FG3" s="52"/>
      <c r="FH3" s="52"/>
      <c r="FI3" s="52"/>
      <c r="FJ3" s="52"/>
      <c r="FK3" s="52"/>
      <c r="FL3" s="52"/>
      <c r="FM3" s="52"/>
      <c r="FN3" s="52"/>
      <c r="FO3" s="52"/>
      <c r="FP3" s="52"/>
      <c r="FQ3" s="52"/>
      <c r="FR3" s="52"/>
      <c r="FS3" s="52"/>
      <c r="FT3" s="52"/>
      <c r="FU3" s="52"/>
      <c r="FV3" s="52"/>
      <c r="FW3" s="52"/>
      <c r="FX3" s="52"/>
      <c r="FY3" s="52"/>
      <c r="FZ3" s="52"/>
      <c r="GA3" s="52"/>
      <c r="GB3" s="52"/>
      <c r="GC3" s="52"/>
      <c r="GD3" s="52"/>
      <c r="GE3" s="52"/>
      <c r="GF3" s="52"/>
      <c r="GG3" s="52"/>
      <c r="GH3" s="52"/>
      <c r="GI3" s="52"/>
      <c r="GJ3" s="52"/>
      <c r="GK3" s="52"/>
      <c r="GL3" s="52"/>
      <c r="GM3" s="52"/>
      <c r="GN3" s="52"/>
      <c r="GO3" s="52"/>
      <c r="GP3" s="52"/>
      <c r="GQ3" s="52"/>
      <c r="GR3" s="52"/>
      <c r="GS3" s="52"/>
      <c r="GT3" s="52"/>
      <c r="GU3" s="52"/>
      <c r="GV3" s="52"/>
      <c r="GW3" s="52"/>
      <c r="GX3" s="52"/>
      <c r="GY3" s="52"/>
      <c r="GZ3" s="52"/>
      <c r="HA3" s="52"/>
      <c r="HB3" s="52"/>
      <c r="HC3" s="52"/>
      <c r="HD3" s="52"/>
      <c r="HE3" s="52"/>
      <c r="HF3" s="52"/>
      <c r="HG3" s="52"/>
      <c r="HH3" s="52"/>
      <c r="HI3" s="52"/>
      <c r="HJ3" s="52"/>
      <c r="HK3" s="52"/>
      <c r="HL3" s="52"/>
      <c r="HM3" s="52"/>
      <c r="HN3" s="52"/>
      <c r="HO3" s="52"/>
      <c r="HP3" s="52"/>
      <c r="HQ3" s="52"/>
      <c r="HR3" s="52"/>
      <c r="HS3" s="52"/>
      <c r="HT3" s="52"/>
      <c r="HU3" s="52"/>
      <c r="HV3" s="52"/>
      <c r="HW3" s="52"/>
      <c r="HX3" s="52"/>
      <c r="HY3" s="52"/>
      <c r="HZ3" s="52"/>
      <c r="IA3" s="52"/>
      <c r="IB3" s="52"/>
      <c r="IC3" s="52"/>
      <c r="ID3" s="52"/>
      <c r="IE3" s="52"/>
      <c r="IF3" s="52"/>
      <c r="IG3" s="52"/>
      <c r="IH3" s="52"/>
      <c r="II3" s="52"/>
      <c r="IJ3" s="52"/>
      <c r="IK3" s="52"/>
      <c r="IL3" s="52"/>
      <c r="IM3" s="52"/>
      <c r="IN3" s="52"/>
      <c r="IO3" s="52"/>
      <c r="IP3" s="52"/>
      <c r="IQ3" s="52"/>
      <c r="IR3" s="52"/>
      <c r="IS3" s="52"/>
      <c r="IT3" s="52"/>
      <c r="IU3" s="52"/>
      <c r="IV3" s="52"/>
      <c r="IW3" s="52"/>
      <c r="IX3" s="52"/>
      <c r="IY3" s="52"/>
      <c r="IZ3" s="52"/>
      <c r="JA3" s="52"/>
      <c r="JB3" s="52"/>
      <c r="JC3" s="52"/>
      <c r="JD3" s="52"/>
      <c r="JE3" s="52"/>
      <c r="JF3" s="52"/>
      <c r="JG3" s="52"/>
      <c r="JH3" s="52"/>
      <c r="JI3" s="52"/>
      <c r="JJ3" s="52"/>
      <c r="JK3" s="52"/>
      <c r="JL3" s="52"/>
      <c r="JM3" s="52"/>
      <c r="JN3" s="52"/>
      <c r="JO3" s="52"/>
      <c r="JP3" s="52"/>
      <c r="JQ3" s="52"/>
      <c r="JR3" s="52"/>
      <c r="JS3" s="52"/>
      <c r="JT3" s="52"/>
      <c r="JU3" s="52"/>
      <c r="JV3" s="52"/>
      <c r="JW3" s="52"/>
      <c r="JX3" s="52"/>
      <c r="JY3" s="52"/>
      <c r="JZ3" s="52"/>
      <c r="KA3" s="52"/>
      <c r="KB3" s="52"/>
      <c r="KC3" s="52"/>
      <c r="KD3" s="52"/>
      <c r="KE3" s="52"/>
      <c r="KF3" s="52"/>
      <c r="KG3" s="52"/>
      <c r="KH3" s="52"/>
      <c r="KI3" s="52"/>
      <c r="KJ3" s="52"/>
      <c r="KK3" s="52"/>
      <c r="KL3" s="52"/>
      <c r="KM3" s="52"/>
      <c r="KN3" s="52"/>
      <c r="KO3" s="52"/>
      <c r="KP3" s="52"/>
      <c r="KQ3" s="52"/>
      <c r="KR3" s="52"/>
      <c r="KS3" s="52"/>
      <c r="KT3" s="52"/>
      <c r="KU3" s="52"/>
      <c r="KV3" s="52"/>
      <c r="KW3" s="52"/>
      <c r="KX3" s="52"/>
      <c r="KY3" s="52"/>
      <c r="KZ3" s="52"/>
      <c r="LA3" s="52"/>
      <c r="LB3" s="52"/>
      <c r="LC3" s="52"/>
      <c r="LD3" s="52"/>
      <c r="LE3" s="52"/>
      <c r="LF3" s="52"/>
      <c r="LG3" s="52"/>
      <c r="LH3" s="52"/>
      <c r="LI3" s="52"/>
      <c r="LJ3" s="52"/>
      <c r="LK3" s="52"/>
      <c r="LL3" s="52"/>
      <c r="LM3" s="52"/>
      <c r="LN3" s="52"/>
      <c r="LO3" s="52"/>
      <c r="LP3" s="52"/>
      <c r="LQ3" s="52"/>
      <c r="LR3" s="52"/>
      <c r="LS3" s="52"/>
      <c r="LT3" s="52"/>
      <c r="LU3" s="52"/>
      <c r="LV3" s="52"/>
      <c r="LW3" s="52"/>
      <c r="LX3" s="52"/>
      <c r="LY3" s="52"/>
      <c r="LZ3" s="52"/>
      <c r="MA3" s="52"/>
      <c r="MB3" s="52"/>
      <c r="MC3" s="52"/>
      <c r="MD3" s="52"/>
      <c r="ME3" s="52"/>
      <c r="MF3" s="52"/>
      <c r="MG3" s="52"/>
      <c r="MH3" s="52"/>
      <c r="MI3" s="52"/>
      <c r="MJ3" s="52"/>
      <c r="MK3" s="52"/>
      <c r="ML3" s="52"/>
      <c r="MM3" s="52"/>
      <c r="MN3" s="52"/>
      <c r="MO3" s="52"/>
      <c r="MP3" s="52"/>
      <c r="MQ3" s="52"/>
      <c r="MR3" s="52"/>
      <c r="MS3" s="52"/>
      <c r="MT3" s="52"/>
      <c r="MU3" s="52"/>
      <c r="MV3" s="52"/>
      <c r="MW3" s="52"/>
      <c r="MX3" s="52"/>
      <c r="MY3" s="52"/>
      <c r="MZ3" s="52"/>
      <c r="NA3" s="52"/>
      <c r="NB3" s="52"/>
      <c r="NC3" s="52"/>
      <c r="ND3" s="52"/>
      <c r="NE3" s="52"/>
      <c r="NF3" s="52"/>
      <c r="NG3" s="52"/>
      <c r="NH3" s="52"/>
      <c r="NI3" s="52"/>
      <c r="NJ3" s="52"/>
      <c r="NK3" s="52"/>
      <c r="NL3" s="52"/>
      <c r="NM3" s="52"/>
      <c r="NN3" s="52"/>
      <c r="NO3" s="52"/>
      <c r="NP3" s="52"/>
      <c r="NQ3" s="52"/>
      <c r="NR3" s="52"/>
      <c r="NS3" s="52"/>
      <c r="NT3" s="52"/>
      <c r="NU3" s="52"/>
      <c r="NV3" s="52"/>
      <c r="NW3" s="52"/>
      <c r="NX3" s="52"/>
      <c r="NY3" s="52"/>
      <c r="NZ3" s="52"/>
      <c r="OA3" s="52"/>
      <c r="OB3" s="52"/>
      <c r="OC3" s="52"/>
      <c r="OD3" s="52"/>
      <c r="OE3" s="52"/>
      <c r="OF3" s="52"/>
      <c r="OG3" s="52"/>
      <c r="OH3" s="52"/>
      <c r="OI3" s="52"/>
      <c r="OJ3" s="52"/>
      <c r="OK3" s="52"/>
      <c r="OL3" s="52"/>
      <c r="OM3" s="52"/>
      <c r="ON3" s="52"/>
      <c r="OO3" s="52"/>
      <c r="OP3" s="52"/>
      <c r="OQ3" s="52"/>
      <c r="OR3" s="52"/>
      <c r="OS3" s="52"/>
      <c r="OT3" s="52"/>
      <c r="OU3" s="52"/>
      <c r="OV3" s="52"/>
      <c r="OW3" s="52"/>
      <c r="OX3" s="52"/>
      <c r="OY3" s="52"/>
      <c r="OZ3" s="52"/>
      <c r="PA3" s="52"/>
      <c r="PB3" s="52"/>
      <c r="PC3" s="52"/>
      <c r="PD3" s="52"/>
      <c r="PE3" s="52"/>
      <c r="PF3" s="52"/>
      <c r="PG3" s="52"/>
      <c r="PH3" s="52"/>
      <c r="PI3" s="52"/>
      <c r="PJ3" s="52"/>
      <c r="PK3" s="52"/>
      <c r="PL3" s="52"/>
      <c r="PM3" s="52"/>
      <c r="PN3" s="52"/>
      <c r="PO3" s="52"/>
      <c r="PP3" s="52"/>
      <c r="PQ3" s="52"/>
      <c r="PR3" s="52"/>
      <c r="PS3" s="52"/>
      <c r="PT3" s="52"/>
      <c r="PU3" s="52"/>
      <c r="PV3" s="52"/>
      <c r="PW3" s="52"/>
      <c r="PX3" s="52"/>
      <c r="PY3" s="52"/>
      <c r="PZ3" s="52"/>
      <c r="QA3" s="52"/>
      <c r="QB3" s="52"/>
      <c r="QC3" s="52"/>
      <c r="QD3" s="52"/>
      <c r="QE3" s="52"/>
      <c r="QF3" s="52"/>
      <c r="QG3" s="52"/>
      <c r="QH3" s="52"/>
      <c r="QI3" s="52"/>
      <c r="QJ3" s="52"/>
      <c r="QK3" s="52"/>
      <c r="QL3" s="52"/>
      <c r="QM3" s="52"/>
      <c r="QN3" s="52"/>
      <c r="QO3" s="52"/>
      <c r="QP3" s="52"/>
      <c r="QQ3" s="52"/>
      <c r="QR3" s="52"/>
      <c r="QS3" s="52"/>
      <c r="QT3" s="52"/>
      <c r="QU3" s="52"/>
      <c r="QV3" s="52"/>
      <c r="QW3" s="52"/>
      <c r="QX3" s="52"/>
      <c r="QY3" s="52"/>
      <c r="QZ3" s="52"/>
      <c r="RA3" s="52"/>
      <c r="RB3" s="52"/>
      <c r="RC3" s="52"/>
      <c r="RD3" s="52"/>
      <c r="RE3" s="52"/>
      <c r="RF3" s="52"/>
      <c r="RG3" s="52"/>
      <c r="RH3" s="52"/>
      <c r="RI3" s="52"/>
      <c r="RJ3" s="52"/>
      <c r="RK3" s="52"/>
      <c r="RL3" s="52"/>
      <c r="RM3" s="52"/>
      <c r="RN3" s="52"/>
      <c r="RO3" s="52"/>
      <c r="RP3" s="52"/>
      <c r="RQ3" s="52"/>
      <c r="RR3" s="52"/>
      <c r="RS3" s="52"/>
      <c r="RT3" s="52"/>
      <c r="RU3" s="52"/>
      <c r="RV3" s="52"/>
      <c r="RW3" s="52"/>
      <c r="RX3" s="52"/>
      <c r="RY3" s="52"/>
      <c r="RZ3" s="52"/>
      <c r="SA3" s="52"/>
      <c r="SB3" s="52"/>
      <c r="SC3" s="52"/>
      <c r="SD3" s="52"/>
      <c r="SE3" s="52"/>
      <c r="SF3" s="52"/>
      <c r="SG3" s="52"/>
      <c r="SH3" s="52"/>
      <c r="SI3" s="52"/>
      <c r="SJ3" s="52"/>
      <c r="SK3" s="52"/>
      <c r="SL3" s="52"/>
      <c r="SM3" s="52"/>
      <c r="SN3" s="52"/>
      <c r="SO3" s="52"/>
      <c r="SP3" s="52"/>
      <c r="SQ3" s="52"/>
      <c r="SR3" s="52"/>
      <c r="SS3" s="52"/>
      <c r="ST3" s="52"/>
      <c r="SU3" s="52"/>
      <c r="SV3" s="52"/>
      <c r="SW3" s="52"/>
      <c r="SX3" s="52"/>
      <c r="SY3" s="52"/>
      <c r="SZ3" s="52"/>
      <c r="TA3" s="52"/>
      <c r="TB3" s="52"/>
      <c r="TC3" s="52"/>
      <c r="TD3" s="52"/>
      <c r="TE3" s="52"/>
      <c r="TF3" s="52"/>
      <c r="TG3" s="52"/>
      <c r="TH3" s="52"/>
      <c r="TI3" s="52"/>
      <c r="TJ3" s="52"/>
      <c r="TK3" s="52"/>
      <c r="TL3" s="52"/>
      <c r="TM3" s="52"/>
      <c r="TN3" s="52"/>
      <c r="TO3" s="52"/>
      <c r="TP3" s="52"/>
      <c r="TQ3" s="52"/>
      <c r="TR3" s="52"/>
      <c r="TS3" s="52"/>
      <c r="TT3" s="52"/>
      <c r="TU3" s="52"/>
      <c r="TV3" s="52"/>
      <c r="TW3" s="52"/>
      <c r="TX3" s="52"/>
      <c r="TY3" s="52"/>
      <c r="TZ3" s="52"/>
      <c r="UA3" s="52"/>
      <c r="UB3" s="52"/>
      <c r="UC3" s="52"/>
      <c r="UD3" s="52"/>
      <c r="UE3" s="52"/>
      <c r="UF3" s="52"/>
      <c r="UG3" s="52"/>
      <c r="UH3" s="52"/>
      <c r="UI3" s="52"/>
      <c r="UJ3" s="52"/>
      <c r="UK3" s="52"/>
      <c r="UL3" s="52"/>
      <c r="UM3" s="52"/>
      <c r="UN3" s="52"/>
      <c r="UO3" s="52"/>
      <c r="UP3" s="52"/>
      <c r="UQ3" s="52"/>
      <c r="UR3" s="52"/>
      <c r="US3" s="52"/>
      <c r="UT3" s="52"/>
      <c r="UU3" s="52"/>
      <c r="UV3" s="52"/>
      <c r="UW3" s="52"/>
      <c r="UX3" s="52"/>
      <c r="UY3" s="52"/>
      <c r="UZ3" s="52"/>
      <c r="VA3" s="52"/>
      <c r="VB3" s="52"/>
      <c r="VC3" s="52"/>
      <c r="VD3" s="52"/>
      <c r="VE3" s="52"/>
      <c r="VF3" s="52"/>
      <c r="VG3" s="52"/>
      <c r="VH3" s="52"/>
      <c r="VI3" s="52"/>
      <c r="VJ3" s="52"/>
      <c r="VK3" s="52"/>
      <c r="VL3" s="52"/>
      <c r="VM3" s="52"/>
      <c r="VN3" s="52"/>
      <c r="VO3" s="52"/>
      <c r="VP3" s="52"/>
      <c r="VQ3" s="52"/>
      <c r="VR3" s="52"/>
      <c r="VS3" s="52"/>
      <c r="VT3" s="52"/>
      <c r="VU3" s="52"/>
      <c r="VV3" s="52"/>
      <c r="VW3" s="52"/>
      <c r="VX3" s="52"/>
      <c r="VY3" s="52"/>
      <c r="VZ3" s="52"/>
      <c r="WA3" s="52"/>
      <c r="WB3" s="52"/>
      <c r="WC3" s="52"/>
      <c r="WD3" s="52"/>
      <c r="WE3" s="52"/>
      <c r="WF3" s="52"/>
      <c r="WG3" s="52"/>
      <c r="WH3" s="52"/>
      <c r="WI3" s="52"/>
      <c r="WJ3" s="52"/>
      <c r="WK3" s="52"/>
      <c r="WL3" s="52"/>
      <c r="WM3" s="52"/>
      <c r="WN3" s="52"/>
      <c r="WO3" s="52"/>
      <c r="WP3" s="52"/>
      <c r="WQ3" s="52"/>
      <c r="WR3" s="52"/>
      <c r="WS3" s="52"/>
      <c r="WT3" s="52"/>
      <c r="WU3" s="52"/>
      <c r="WV3" s="52"/>
      <c r="WW3" s="52"/>
      <c r="WX3" s="52"/>
      <c r="WY3" s="52"/>
      <c r="WZ3" s="52"/>
      <c r="XA3" s="52"/>
      <c r="XB3" s="52"/>
      <c r="XC3" s="52"/>
      <c r="XD3" s="52"/>
      <c r="XE3" s="52"/>
      <c r="XF3" s="52"/>
      <c r="XG3" s="52"/>
      <c r="XH3" s="52"/>
      <c r="XI3" s="52"/>
      <c r="XJ3" s="52"/>
      <c r="XK3" s="52"/>
      <c r="XL3" s="52"/>
      <c r="XM3" s="52"/>
      <c r="XN3" s="52"/>
      <c r="XO3" s="52"/>
      <c r="XP3" s="52"/>
      <c r="XQ3" s="52"/>
      <c r="XR3" s="52"/>
      <c r="XS3" s="52"/>
      <c r="XT3" s="52"/>
      <c r="XU3" s="52"/>
      <c r="XV3" s="52"/>
      <c r="XW3" s="52"/>
      <c r="XX3" s="52"/>
      <c r="XY3" s="52"/>
      <c r="XZ3" s="52"/>
      <c r="YA3" s="52"/>
      <c r="YB3" s="52"/>
      <c r="YC3" s="52"/>
      <c r="YD3" s="52"/>
      <c r="YE3" s="52"/>
      <c r="YF3" s="52"/>
      <c r="YG3" s="52"/>
      <c r="YH3" s="52"/>
      <c r="YI3" s="52"/>
      <c r="YJ3" s="52"/>
      <c r="YK3" s="52"/>
      <c r="YL3" s="52"/>
      <c r="YM3" s="52"/>
      <c r="YN3" s="52"/>
      <c r="YO3" s="52"/>
      <c r="YP3" s="52"/>
      <c r="YQ3" s="52"/>
      <c r="YR3" s="52"/>
      <c r="YS3" s="52"/>
      <c r="YT3" s="52"/>
      <c r="YU3" s="52"/>
      <c r="YV3" s="52"/>
      <c r="YW3" s="52"/>
      <c r="YX3" s="52"/>
      <c r="YY3" s="52"/>
      <c r="YZ3" s="52"/>
      <c r="ZA3" s="52"/>
      <c r="ZB3" s="52"/>
      <c r="ZC3" s="52"/>
      <c r="ZD3" s="52"/>
      <c r="ZE3" s="52"/>
      <c r="ZF3" s="52"/>
      <c r="ZG3" s="52"/>
      <c r="ZH3" s="52"/>
      <c r="ZI3" s="52"/>
      <c r="ZJ3" s="52"/>
      <c r="ZK3" s="52"/>
      <c r="ZL3" s="52"/>
      <c r="ZM3" s="52"/>
      <c r="ZN3" s="52"/>
      <c r="ZO3" s="52"/>
      <c r="ZP3" s="52"/>
      <c r="ZQ3" s="52"/>
      <c r="ZR3" s="52"/>
      <c r="ZS3" s="52"/>
      <c r="ZT3" s="52"/>
      <c r="ZU3" s="52"/>
      <c r="ZV3" s="52"/>
      <c r="ZW3" s="52"/>
      <c r="ZX3" s="52"/>
      <c r="ZY3" s="52"/>
      <c r="ZZ3" s="52"/>
      <c r="AAA3" s="52"/>
      <c r="AAB3" s="52"/>
      <c r="AAC3" s="52"/>
      <c r="AAD3" s="52"/>
      <c r="AAE3" s="52"/>
      <c r="AAF3" s="52"/>
      <c r="AAG3" s="52"/>
      <c r="AAH3" s="52"/>
      <c r="AAI3" s="52"/>
      <c r="AAJ3" s="52"/>
      <c r="AAK3" s="52"/>
      <c r="AAL3" s="52"/>
      <c r="AAM3" s="52"/>
      <c r="AAN3" s="52"/>
      <c r="AAO3" s="52"/>
      <c r="AAP3" s="52"/>
      <c r="AAQ3" s="52"/>
      <c r="AAR3" s="52"/>
      <c r="AAS3" s="52"/>
      <c r="AAT3" s="52"/>
      <c r="AAU3" s="52"/>
      <c r="AAV3" s="52"/>
      <c r="AAW3" s="52"/>
      <c r="AAX3" s="52"/>
      <c r="AAY3" s="52"/>
      <c r="AAZ3" s="52"/>
      <c r="ABA3" s="52"/>
      <c r="ABB3" s="52"/>
      <c r="ABC3" s="52"/>
      <c r="ABD3" s="52"/>
      <c r="ABE3" s="52"/>
      <c r="ABF3" s="52"/>
      <c r="ABG3" s="52"/>
      <c r="ABH3" s="52"/>
      <c r="ABI3" s="52"/>
      <c r="ABJ3" s="52"/>
      <c r="ABK3" s="52"/>
      <c r="ABL3" s="52"/>
      <c r="ABM3" s="52"/>
      <c r="ABN3" s="52"/>
      <c r="ABO3" s="52"/>
      <c r="ABP3" s="52"/>
      <c r="ABQ3" s="52"/>
      <c r="ABR3" s="52"/>
      <c r="ABS3" s="52"/>
      <c r="ABT3" s="52"/>
      <c r="ABU3" s="52"/>
      <c r="ABV3" s="52"/>
      <c r="ABW3" s="52"/>
      <c r="ABX3" s="52"/>
      <c r="ABY3" s="52"/>
      <c r="ABZ3" s="52"/>
      <c r="ACA3" s="52"/>
      <c r="ACB3" s="52"/>
      <c r="ACC3" s="52"/>
      <c r="ACD3" s="52"/>
      <c r="ACE3" s="52"/>
      <c r="ACF3" s="52"/>
      <c r="ACG3" s="52"/>
      <c r="ACH3" s="52"/>
      <c r="ACI3" s="52"/>
      <c r="ACJ3" s="52"/>
      <c r="ACK3" s="52"/>
      <c r="ACL3" s="52"/>
      <c r="ACM3" s="52"/>
      <c r="ACN3" s="52"/>
      <c r="ACO3" s="52"/>
      <c r="ACP3" s="52"/>
      <c r="ACQ3" s="52"/>
      <c r="ACR3" s="52"/>
      <c r="ACS3" s="52"/>
      <c r="ACT3" s="52"/>
      <c r="ACU3" s="52"/>
      <c r="ACV3" s="52"/>
      <c r="ACW3" s="52"/>
      <c r="ACX3" s="52"/>
      <c r="ACY3" s="52"/>
      <c r="ACZ3" s="52"/>
      <c r="ADA3" s="52"/>
      <c r="ADB3" s="52"/>
      <c r="ADC3" s="52"/>
      <c r="ADD3" s="52"/>
      <c r="ADE3" s="52"/>
      <c r="ADF3" s="52"/>
      <c r="ADG3" s="52"/>
      <c r="ADH3" s="52"/>
      <c r="ADI3" s="52"/>
      <c r="ADJ3" s="52"/>
      <c r="ADK3" s="52"/>
      <c r="ADL3" s="52"/>
      <c r="ADM3" s="52"/>
      <c r="ADN3" s="52"/>
      <c r="ADO3" s="52"/>
      <c r="ADP3" s="52"/>
      <c r="ADQ3" s="52"/>
      <c r="ADR3" s="52"/>
      <c r="ADS3" s="52"/>
      <c r="ADT3" s="52"/>
      <c r="ADU3" s="52"/>
      <c r="ADV3" s="52"/>
      <c r="ADW3" s="52"/>
      <c r="ADX3" s="52"/>
      <c r="ADY3" s="52"/>
      <c r="ADZ3" s="52"/>
      <c r="AEA3" s="52"/>
      <c r="AEB3" s="52"/>
      <c r="AEC3" s="52"/>
      <c r="AED3" s="52"/>
      <c r="AEE3" s="52"/>
      <c r="AEF3" s="52"/>
      <c r="AEG3" s="52"/>
      <c r="AEH3" s="52"/>
      <c r="AEI3" s="52"/>
      <c r="AEJ3" s="52"/>
      <c r="AEK3" s="52"/>
      <c r="AEL3" s="52"/>
      <c r="AEM3" s="52"/>
      <c r="AEN3" s="52"/>
      <c r="AEO3" s="52"/>
      <c r="AEP3" s="52"/>
      <c r="AEQ3" s="52"/>
      <c r="AER3" s="52"/>
      <c r="AES3" s="52"/>
      <c r="AET3" s="52"/>
      <c r="AEU3" s="52"/>
      <c r="AEV3" s="52"/>
      <c r="AEW3" s="52"/>
      <c r="AEX3" s="52"/>
      <c r="AEY3" s="52"/>
      <c r="AEZ3" s="52"/>
      <c r="AFA3" s="52"/>
      <c r="AFB3" s="52"/>
      <c r="AFC3" s="52"/>
      <c r="AFD3" s="52"/>
      <c r="AFE3" s="52"/>
      <c r="AFF3" s="52"/>
      <c r="AFG3" s="52"/>
      <c r="AFH3" s="52"/>
      <c r="AFI3" s="52"/>
      <c r="AFJ3" s="52"/>
      <c r="AFK3" s="52"/>
      <c r="AFL3" s="52"/>
      <c r="AFM3" s="52"/>
      <c r="AFN3" s="52"/>
      <c r="AFO3" s="52"/>
      <c r="AFP3" s="52"/>
      <c r="AFQ3" s="52"/>
      <c r="AFR3" s="52"/>
      <c r="AFS3" s="52"/>
      <c r="AFT3" s="52"/>
      <c r="AFU3" s="52"/>
      <c r="AFV3" s="52"/>
      <c r="AFW3" s="52"/>
      <c r="AFX3" s="52"/>
      <c r="AFY3" s="52"/>
      <c r="AFZ3" s="52"/>
      <c r="AGA3" s="52"/>
      <c r="AGB3" s="52"/>
      <c r="AGC3" s="52"/>
      <c r="AGD3" s="52"/>
      <c r="AGE3" s="52"/>
      <c r="AGF3" s="52"/>
      <c r="AGG3" s="52"/>
      <c r="AGH3" s="52"/>
      <c r="AGI3" s="52"/>
      <c r="AGJ3" s="52"/>
      <c r="AGK3" s="52"/>
      <c r="AGL3" s="52"/>
      <c r="AGM3" s="52"/>
      <c r="AGN3" s="52"/>
      <c r="AGO3" s="52"/>
      <c r="AGP3" s="52"/>
      <c r="AGQ3" s="52"/>
      <c r="AGR3" s="52"/>
      <c r="AGS3" s="52"/>
      <c r="AGT3" s="52"/>
      <c r="AGU3" s="52"/>
      <c r="AGV3" s="52"/>
      <c r="AGW3" s="52"/>
      <c r="AGX3" s="52"/>
      <c r="AGY3" s="52"/>
      <c r="AGZ3" s="52"/>
      <c r="AHA3" s="52"/>
      <c r="AHB3" s="52"/>
      <c r="AHC3" s="52"/>
      <c r="AHD3" s="52"/>
      <c r="AHE3" s="52"/>
      <c r="AHF3" s="52"/>
      <c r="AHG3" s="52"/>
      <c r="AHH3" s="52"/>
      <c r="AHI3" s="52"/>
      <c r="AHJ3" s="52"/>
      <c r="AHK3" s="52"/>
      <c r="AHL3" s="52"/>
      <c r="AHM3" s="52"/>
      <c r="AHN3" s="52"/>
      <c r="AHO3" s="52"/>
      <c r="AHP3" s="52"/>
      <c r="AHQ3" s="52"/>
      <c r="AHR3" s="52"/>
      <c r="AHS3" s="52"/>
      <c r="AHT3" s="52"/>
      <c r="AHU3" s="52"/>
      <c r="AHV3" s="52"/>
      <c r="AHW3" s="52"/>
      <c r="AHX3" s="52"/>
      <c r="AHY3" s="52"/>
      <c r="AHZ3" s="52"/>
      <c r="AIA3" s="52"/>
      <c r="AIB3" s="52"/>
      <c r="AIC3" s="52"/>
      <c r="AID3" s="52"/>
      <c r="AIE3" s="52"/>
      <c r="AIF3" s="52"/>
      <c r="AIG3" s="52"/>
      <c r="AIH3" s="52"/>
      <c r="AII3" s="52"/>
      <c r="AIJ3" s="52"/>
      <c r="AIK3" s="52"/>
      <c r="AIL3" s="52"/>
      <c r="AIM3" s="52"/>
      <c r="AIN3" s="52"/>
      <c r="AIO3" s="52"/>
      <c r="AIP3" s="52"/>
      <c r="AIQ3" s="52"/>
      <c r="AIR3" s="52"/>
      <c r="AIS3" s="52"/>
      <c r="AIT3" s="52"/>
      <c r="AIU3" s="52"/>
      <c r="AIV3" s="52"/>
      <c r="AIW3" s="52"/>
      <c r="AIX3" s="52"/>
      <c r="AIY3" s="52"/>
      <c r="AIZ3" s="52"/>
      <c r="AJA3" s="52"/>
      <c r="AJB3" s="52"/>
      <c r="AJC3" s="52"/>
      <c r="AJD3" s="52"/>
      <c r="AJE3" s="52"/>
      <c r="AJF3" s="52"/>
      <c r="AJG3" s="52"/>
      <c r="AJH3" s="52"/>
      <c r="AJI3" s="52"/>
      <c r="AJJ3" s="52"/>
      <c r="AJK3" s="52"/>
      <c r="AJL3" s="52"/>
      <c r="AJM3" s="52"/>
      <c r="AJN3" s="52"/>
      <c r="AJO3" s="52"/>
      <c r="AJP3" s="52"/>
      <c r="AJQ3" s="52"/>
      <c r="AJR3" s="52"/>
      <c r="AJS3" s="52"/>
      <c r="AJT3" s="52"/>
      <c r="AJU3" s="52"/>
      <c r="AJV3" s="52"/>
      <c r="AJW3" s="52"/>
      <c r="AJX3" s="52"/>
      <c r="AJY3" s="52"/>
      <c r="AJZ3" s="52"/>
      <c r="AKA3" s="52"/>
      <c r="AKB3" s="52"/>
      <c r="AKC3" s="52"/>
      <c r="AKD3" s="52"/>
      <c r="AKE3" s="52"/>
      <c r="AKF3" s="52"/>
      <c r="AKG3" s="52"/>
      <c r="AKH3" s="52"/>
      <c r="AKI3" s="52"/>
      <c r="AKJ3" s="52"/>
      <c r="AKK3" s="52"/>
      <c r="AKL3" s="52"/>
      <c r="AKM3" s="52"/>
      <c r="AKN3" s="52"/>
      <c r="AKO3" s="52"/>
      <c r="AKP3" s="52"/>
      <c r="AKQ3" s="52"/>
      <c r="AKR3" s="52"/>
      <c r="AKS3" s="52"/>
      <c r="AKT3" s="52"/>
      <c r="AKU3" s="52"/>
      <c r="AKV3" s="52"/>
      <c r="AKW3" s="52"/>
      <c r="AKX3" s="52"/>
      <c r="AKY3" s="52"/>
      <c r="AKZ3" s="52"/>
      <c r="ALA3" s="52"/>
      <c r="ALB3" s="52"/>
      <c r="ALC3" s="52"/>
      <c r="ALD3" s="52"/>
      <c r="ALE3" s="52"/>
      <c r="ALF3" s="52"/>
      <c r="ALG3" s="52"/>
      <c r="ALH3" s="52"/>
      <c r="ALI3" s="52"/>
      <c r="ALJ3" s="52"/>
      <c r="ALK3" s="52"/>
      <c r="ALL3" s="52"/>
      <c r="ALM3" s="52"/>
      <c r="ALN3" s="52"/>
      <c r="ALO3" s="52"/>
      <c r="ALP3" s="52"/>
      <c r="ALQ3" s="52"/>
      <c r="ALR3" s="52"/>
      <c r="ALS3" s="52"/>
      <c r="ALT3" s="52"/>
      <c r="ALU3" s="52"/>
      <c r="ALV3" s="52"/>
      <c r="ALW3" s="52"/>
      <c r="ALX3" s="52"/>
      <c r="ALY3" s="52"/>
      <c r="ALZ3" s="52"/>
      <c r="AMA3" s="52"/>
      <c r="AMB3" s="52"/>
      <c r="AMC3" s="52"/>
      <c r="AMD3" s="52"/>
      <c r="AME3" s="52"/>
      <c r="AMF3" s="52"/>
      <c r="AMG3" s="52"/>
      <c r="AMH3" s="52"/>
      <c r="AMI3" s="52"/>
      <c r="AMJ3" s="52"/>
      <c r="AMK3" s="52"/>
      <c r="AML3" s="52"/>
      <c r="AMM3" s="52"/>
      <c r="AMN3" s="52"/>
      <c r="AMO3" s="52"/>
      <c r="AMP3" s="52"/>
      <c r="AMQ3" s="52"/>
      <c r="AMR3" s="52"/>
      <c r="AMS3" s="52"/>
      <c r="AMT3" s="52"/>
      <c r="AMU3" s="52"/>
      <c r="AMV3" s="52"/>
      <c r="AMW3" s="52"/>
      <c r="AMX3" s="52"/>
      <c r="AMY3" s="52"/>
      <c r="AMZ3" s="52"/>
      <c r="ANA3" s="52"/>
      <c r="ANB3" s="52"/>
      <c r="ANC3" s="52"/>
      <c r="AND3" s="52"/>
      <c r="ANE3" s="52"/>
      <c r="ANF3" s="52"/>
      <c r="ANG3" s="52"/>
      <c r="ANH3" s="52"/>
      <c r="ANI3" s="52"/>
      <c r="ANJ3" s="52"/>
      <c r="ANK3" s="52"/>
      <c r="ANL3" s="52"/>
      <c r="ANM3" s="52"/>
      <c r="ANN3" s="52"/>
      <c r="ANO3" s="52"/>
      <c r="ANP3" s="52"/>
      <c r="ANQ3" s="52"/>
      <c r="ANR3" s="52"/>
      <c r="ANS3" s="52"/>
      <c r="ANT3" s="52"/>
      <c r="ANU3" s="52"/>
      <c r="ANV3" s="52"/>
      <c r="ANW3" s="52"/>
      <c r="ANX3" s="52"/>
      <c r="ANY3" s="52"/>
      <c r="ANZ3" s="52"/>
      <c r="AOA3" s="52"/>
      <c r="AOB3" s="52"/>
      <c r="AOC3" s="52"/>
      <c r="AOD3" s="52"/>
      <c r="AOE3" s="52"/>
      <c r="AOF3" s="52"/>
      <c r="AOG3" s="52"/>
      <c r="AOH3" s="52"/>
      <c r="AOI3" s="52"/>
      <c r="AOJ3" s="52"/>
      <c r="AOK3" s="52"/>
      <c r="AOL3" s="52"/>
      <c r="AOM3" s="52"/>
      <c r="AON3" s="52"/>
      <c r="AOO3" s="52"/>
      <c r="AOP3" s="52"/>
      <c r="AOQ3" s="52"/>
      <c r="AOR3" s="52"/>
      <c r="AOS3" s="52"/>
      <c r="AOT3" s="52"/>
      <c r="AOU3" s="52"/>
      <c r="AOV3" s="52"/>
      <c r="AOW3" s="52"/>
      <c r="AOX3" s="52"/>
      <c r="AOY3" s="52"/>
      <c r="AOZ3" s="52"/>
      <c r="APA3" s="52"/>
      <c r="APB3" s="52"/>
      <c r="APC3" s="52"/>
      <c r="APD3" s="52"/>
      <c r="APE3" s="52"/>
      <c r="APF3" s="52"/>
      <c r="APG3" s="52"/>
      <c r="APH3" s="52"/>
      <c r="API3" s="52"/>
      <c r="APJ3" s="52"/>
      <c r="APK3" s="52"/>
      <c r="APL3" s="52"/>
      <c r="APM3" s="52"/>
      <c r="APN3" s="52"/>
      <c r="APO3" s="52"/>
      <c r="APP3" s="52"/>
      <c r="APQ3" s="52"/>
      <c r="APR3" s="52"/>
      <c r="APS3" s="52"/>
      <c r="APT3" s="52"/>
      <c r="APU3" s="52"/>
      <c r="APV3" s="52"/>
      <c r="APW3" s="52"/>
      <c r="APX3" s="52"/>
      <c r="APY3" s="52"/>
      <c r="APZ3" s="52"/>
      <c r="AQA3" s="52"/>
      <c r="AQB3" s="52"/>
      <c r="AQC3" s="52"/>
      <c r="AQD3" s="52"/>
      <c r="AQE3" s="52"/>
      <c r="AQF3" s="52"/>
      <c r="AQG3" s="52"/>
      <c r="AQH3" s="52"/>
      <c r="AQI3" s="52"/>
      <c r="AQJ3" s="52"/>
      <c r="AQK3" s="52"/>
      <c r="AQL3" s="52"/>
      <c r="AQM3" s="52"/>
      <c r="AQN3" s="52"/>
      <c r="AQO3" s="52"/>
      <c r="AQP3" s="52"/>
      <c r="AQQ3" s="52"/>
      <c r="AQR3" s="52"/>
      <c r="AQS3" s="52"/>
      <c r="AQT3" s="52"/>
      <c r="AQU3" s="52"/>
      <c r="AQV3" s="52"/>
      <c r="AQW3" s="52"/>
      <c r="AQX3" s="52"/>
      <c r="AQY3" s="52"/>
      <c r="AQZ3" s="52"/>
      <c r="ARA3" s="52"/>
      <c r="ARB3" s="52"/>
      <c r="ARC3" s="52"/>
      <c r="ARD3" s="52"/>
      <c r="ARE3" s="52"/>
      <c r="ARF3" s="52"/>
      <c r="ARG3" s="52"/>
      <c r="ARH3" s="52"/>
      <c r="ARI3" s="52"/>
      <c r="ARJ3" s="52"/>
      <c r="ARK3" s="52"/>
      <c r="ARL3" s="52"/>
      <c r="ARM3" s="52"/>
      <c r="ARN3" s="52"/>
      <c r="ARO3" s="52"/>
      <c r="ARP3" s="52"/>
      <c r="ARQ3" s="52"/>
      <c r="ARR3" s="52"/>
      <c r="ARS3" s="52"/>
      <c r="ART3" s="52"/>
      <c r="ARU3" s="52"/>
      <c r="ARV3" s="52"/>
      <c r="ARW3" s="52"/>
      <c r="ARX3" s="52"/>
      <c r="ARY3" s="52"/>
      <c r="ARZ3" s="52"/>
      <c r="ASA3" s="52"/>
      <c r="ASB3" s="52"/>
      <c r="ASC3" s="52"/>
      <c r="ASD3" s="52"/>
      <c r="ASE3" s="52"/>
      <c r="ASF3" s="52"/>
      <c r="ASG3" s="52"/>
      <c r="ASH3" s="52"/>
      <c r="ASI3" s="52"/>
      <c r="ASJ3" s="52"/>
      <c r="ASK3" s="52"/>
      <c r="ASL3" s="52"/>
      <c r="ASM3" s="52"/>
      <c r="ASN3" s="52"/>
      <c r="ASO3" s="52"/>
      <c r="ASP3" s="52"/>
      <c r="ASQ3" s="52"/>
      <c r="ASR3" s="52"/>
      <c r="ASS3" s="52"/>
      <c r="AST3" s="52"/>
      <c r="ASU3" s="52"/>
      <c r="ASV3" s="52"/>
      <c r="ASW3" s="52"/>
      <c r="ASX3" s="52"/>
      <c r="ASY3" s="52"/>
      <c r="ASZ3" s="52"/>
      <c r="ATA3" s="52"/>
      <c r="ATB3" s="52"/>
      <c r="ATC3" s="52"/>
      <c r="ATD3" s="52"/>
      <c r="ATE3" s="52"/>
      <c r="ATF3" s="52"/>
      <c r="ATG3" s="52"/>
      <c r="ATH3" s="52"/>
      <c r="ATI3" s="52"/>
      <c r="ATJ3" s="52"/>
      <c r="ATK3" s="52"/>
      <c r="ATL3" s="52"/>
      <c r="ATM3" s="52"/>
      <c r="ATN3" s="52"/>
      <c r="ATO3" s="52"/>
      <c r="ATP3" s="52"/>
      <c r="ATQ3" s="52"/>
      <c r="ATR3" s="52"/>
      <c r="ATS3" s="52"/>
      <c r="ATT3" s="52"/>
      <c r="ATU3" s="52"/>
      <c r="ATV3" s="52"/>
      <c r="ATW3" s="52"/>
      <c r="ATX3" s="52"/>
      <c r="ATY3" s="52"/>
      <c r="ATZ3" s="52"/>
      <c r="AUA3" s="52"/>
      <c r="AUB3" s="52"/>
      <c r="AUC3" s="52"/>
      <c r="AUD3" s="52"/>
      <c r="AUE3" s="52"/>
      <c r="AUF3" s="52"/>
      <c r="AUG3" s="52"/>
      <c r="AUH3" s="52"/>
      <c r="AUI3" s="52"/>
      <c r="AUJ3" s="52"/>
      <c r="AUK3" s="52"/>
      <c r="AUL3" s="52"/>
      <c r="AUM3" s="52"/>
      <c r="AUN3" s="52"/>
      <c r="AUO3" s="52"/>
      <c r="AUP3" s="52"/>
      <c r="AUQ3" s="52"/>
      <c r="AUR3" s="52"/>
      <c r="AUS3" s="52"/>
      <c r="AUT3" s="52"/>
      <c r="AUU3" s="52"/>
      <c r="AUV3" s="52"/>
      <c r="AUW3" s="52"/>
      <c r="AUX3" s="52"/>
      <c r="AUY3" s="52"/>
      <c r="AUZ3" s="52"/>
      <c r="AVA3" s="52"/>
      <c r="AVB3" s="52"/>
      <c r="AVC3" s="52"/>
      <c r="AVD3" s="52"/>
      <c r="AVE3" s="52"/>
      <c r="AVF3" s="52"/>
      <c r="AVG3" s="52"/>
      <c r="AVH3" s="52"/>
      <c r="AVI3" s="52"/>
      <c r="AVJ3" s="52"/>
      <c r="AVK3" s="52"/>
      <c r="AVL3" s="52"/>
      <c r="AVM3" s="52"/>
      <c r="AVN3" s="52"/>
      <c r="AVO3" s="52"/>
      <c r="AVP3" s="52"/>
      <c r="AVQ3" s="52"/>
      <c r="AVR3" s="52"/>
      <c r="AVS3" s="52"/>
      <c r="AVT3" s="52"/>
      <c r="AVU3" s="52"/>
      <c r="AVV3" s="52"/>
      <c r="AVW3" s="52"/>
      <c r="AVX3" s="52"/>
      <c r="AVY3" s="52"/>
      <c r="AVZ3" s="52"/>
      <c r="AWA3" s="52"/>
      <c r="AWB3" s="52"/>
      <c r="AWC3" s="52"/>
      <c r="AWD3" s="52"/>
      <c r="AWE3" s="52"/>
      <c r="AWF3" s="52"/>
      <c r="AWG3" s="52"/>
      <c r="AWH3" s="52"/>
      <c r="AWI3" s="52"/>
      <c r="AWJ3" s="52"/>
      <c r="AWK3" s="52"/>
      <c r="AWL3" s="52"/>
      <c r="AWM3" s="52"/>
      <c r="AWN3" s="52"/>
      <c r="AWO3" s="52"/>
      <c r="AWP3" s="52"/>
      <c r="AWQ3" s="52"/>
      <c r="AWR3" s="52"/>
      <c r="AWS3" s="52"/>
      <c r="AWT3" s="52"/>
      <c r="AWU3" s="52"/>
      <c r="AWV3" s="52"/>
      <c r="AWW3" s="52"/>
      <c r="AWX3" s="52"/>
      <c r="AWY3" s="52"/>
      <c r="AWZ3" s="52"/>
      <c r="AXA3" s="52"/>
      <c r="AXB3" s="52"/>
      <c r="AXC3" s="52"/>
      <c r="AXD3" s="52"/>
      <c r="AXE3" s="52"/>
      <c r="AXF3" s="52"/>
      <c r="AXG3" s="52"/>
      <c r="AXH3" s="52"/>
      <c r="AXI3" s="52"/>
      <c r="AXJ3" s="52"/>
      <c r="AXK3" s="52"/>
      <c r="AXL3" s="52"/>
      <c r="AXM3" s="52"/>
      <c r="AXN3" s="52"/>
      <c r="AXO3" s="52"/>
      <c r="AXP3" s="52"/>
      <c r="AXQ3" s="52"/>
      <c r="AXR3" s="52"/>
      <c r="AXS3" s="52"/>
      <c r="AXT3" s="52"/>
      <c r="AXU3" s="52"/>
      <c r="AXV3" s="52"/>
      <c r="AXW3" s="52"/>
      <c r="AXX3" s="52"/>
      <c r="AXY3" s="52"/>
      <c r="AXZ3" s="52"/>
      <c r="AYA3" s="52"/>
      <c r="AYB3" s="52"/>
      <c r="AYC3" s="52"/>
      <c r="AYD3" s="52"/>
      <c r="AYE3" s="52"/>
      <c r="AYF3" s="52"/>
      <c r="AYG3" s="52"/>
      <c r="AYH3" s="52"/>
      <c r="AYI3" s="52"/>
      <c r="AYJ3" s="52"/>
      <c r="AYK3" s="52"/>
      <c r="AYL3" s="52"/>
      <c r="AYM3" s="52"/>
      <c r="AYN3" s="52"/>
      <c r="AYO3" s="52"/>
      <c r="AYP3" s="52"/>
      <c r="AYQ3" s="52"/>
      <c r="AYR3" s="52"/>
      <c r="AYS3" s="52"/>
      <c r="AYT3" s="52"/>
      <c r="AYU3" s="52"/>
      <c r="AYV3" s="52"/>
      <c r="AYW3" s="52"/>
      <c r="AYX3" s="52"/>
      <c r="AYY3" s="52"/>
      <c r="AYZ3" s="52"/>
      <c r="AZA3" s="52"/>
      <c r="AZB3" s="52"/>
      <c r="AZC3" s="52"/>
      <c r="AZD3" s="52"/>
      <c r="AZE3" s="52"/>
      <c r="AZF3" s="52"/>
      <c r="AZG3" s="52"/>
      <c r="AZH3" s="52"/>
      <c r="AZI3" s="52"/>
      <c r="AZJ3" s="52"/>
      <c r="AZK3" s="52"/>
      <c r="AZL3" s="52"/>
      <c r="AZM3" s="52"/>
      <c r="AZN3" s="52"/>
      <c r="AZO3" s="52"/>
      <c r="AZP3" s="52"/>
      <c r="AZQ3" s="52"/>
      <c r="AZR3" s="52"/>
      <c r="AZS3" s="52"/>
      <c r="AZT3" s="52"/>
      <c r="AZU3" s="52"/>
      <c r="AZV3" s="52"/>
      <c r="AZW3" s="52"/>
      <c r="AZX3" s="52"/>
      <c r="AZY3" s="52"/>
      <c r="AZZ3" s="52"/>
      <c r="BAA3" s="52"/>
      <c r="BAB3" s="52"/>
      <c r="BAC3" s="52"/>
      <c r="BAD3" s="52"/>
      <c r="BAE3" s="52"/>
      <c r="BAF3" s="52"/>
      <c r="BAG3" s="52"/>
      <c r="BAH3" s="52"/>
      <c r="BAI3" s="52"/>
      <c r="BAJ3" s="52"/>
      <c r="BAK3" s="52"/>
      <c r="BAL3" s="52"/>
      <c r="BAM3" s="52"/>
      <c r="BAN3" s="52"/>
      <c r="BAO3" s="52"/>
      <c r="BAP3" s="52"/>
      <c r="BAQ3" s="52"/>
      <c r="BAR3" s="52"/>
      <c r="BAS3" s="52"/>
      <c r="BAT3" s="52"/>
      <c r="BAU3" s="52"/>
      <c r="BAV3" s="52"/>
      <c r="BAW3" s="52"/>
      <c r="BAX3" s="52"/>
      <c r="BAY3" s="52"/>
      <c r="BAZ3" s="52"/>
      <c r="BBA3" s="52"/>
      <c r="BBB3" s="52"/>
      <c r="BBC3" s="52"/>
      <c r="BBD3" s="52"/>
      <c r="BBE3" s="52"/>
      <c r="BBF3" s="52"/>
      <c r="BBG3" s="52"/>
      <c r="BBH3" s="52"/>
      <c r="BBI3" s="52"/>
      <c r="BBJ3" s="52"/>
      <c r="BBK3" s="52"/>
      <c r="BBL3" s="52"/>
      <c r="BBM3" s="52"/>
      <c r="BBN3" s="52"/>
      <c r="BBO3" s="52"/>
      <c r="BBP3" s="52"/>
      <c r="BBQ3" s="52"/>
      <c r="BBR3" s="52"/>
      <c r="BBS3" s="52"/>
      <c r="BBT3" s="52"/>
      <c r="BBU3" s="52"/>
      <c r="BBV3" s="52"/>
      <c r="BBW3" s="52"/>
      <c r="BBX3" s="52"/>
      <c r="BBY3" s="52"/>
      <c r="BBZ3" s="52"/>
      <c r="BCA3" s="52"/>
      <c r="BCB3" s="52"/>
      <c r="BCC3" s="52"/>
      <c r="BCD3" s="52"/>
      <c r="BCE3" s="52"/>
      <c r="BCF3" s="52"/>
      <c r="BCG3" s="52"/>
      <c r="BCH3" s="52"/>
      <c r="BCI3" s="52"/>
      <c r="BCJ3" s="52"/>
      <c r="BCK3" s="52"/>
      <c r="BCL3" s="52"/>
      <c r="BCM3" s="52"/>
      <c r="BCN3" s="52"/>
      <c r="BCO3" s="52"/>
      <c r="BCP3" s="52"/>
      <c r="BCQ3" s="52"/>
      <c r="BCR3" s="52"/>
      <c r="BCS3" s="52"/>
      <c r="BCT3" s="52"/>
      <c r="BCU3" s="52"/>
      <c r="BCV3" s="52"/>
      <c r="BCW3" s="52"/>
      <c r="BCX3" s="52"/>
      <c r="BCY3" s="52"/>
      <c r="BCZ3" s="52"/>
      <c r="BDA3" s="52"/>
      <c r="BDB3" s="52"/>
      <c r="BDC3" s="52"/>
      <c r="BDD3" s="52"/>
      <c r="BDE3" s="52"/>
      <c r="BDF3" s="52"/>
      <c r="BDG3" s="52"/>
      <c r="BDH3" s="52"/>
      <c r="BDI3" s="52"/>
      <c r="BDJ3" s="52"/>
      <c r="BDK3" s="52"/>
      <c r="BDL3" s="52"/>
      <c r="BDM3" s="52"/>
      <c r="BDN3" s="52"/>
      <c r="BDO3" s="52"/>
      <c r="BDP3" s="52"/>
      <c r="BDQ3" s="52"/>
      <c r="BDR3" s="52"/>
      <c r="BDS3" s="52"/>
      <c r="BDT3" s="52"/>
      <c r="BDU3" s="52"/>
      <c r="BDV3" s="52"/>
      <c r="BDW3" s="52"/>
      <c r="BDX3" s="52"/>
      <c r="BDY3" s="52"/>
      <c r="BDZ3" s="52"/>
      <c r="BEA3" s="52"/>
      <c r="BEB3" s="52"/>
      <c r="BEC3" s="52"/>
      <c r="BED3" s="52"/>
      <c r="BEE3" s="52"/>
      <c r="BEF3" s="52"/>
      <c r="BEG3" s="52"/>
      <c r="BEH3" s="52"/>
      <c r="BEI3" s="52"/>
      <c r="BEJ3" s="52"/>
      <c r="BEK3" s="52"/>
      <c r="BEL3" s="52"/>
      <c r="BEM3" s="52"/>
      <c r="BEN3" s="52"/>
      <c r="BEO3" s="52"/>
      <c r="BEP3" s="52"/>
      <c r="BEQ3" s="52"/>
      <c r="BER3" s="52"/>
      <c r="BES3" s="52"/>
      <c r="BET3" s="52"/>
      <c r="BEU3" s="52"/>
      <c r="BEV3" s="52"/>
      <c r="BEW3" s="52"/>
      <c r="BEX3" s="52"/>
      <c r="BEY3" s="52"/>
      <c r="BEZ3" s="52"/>
      <c r="BFA3" s="52"/>
      <c r="BFB3" s="52"/>
      <c r="BFC3" s="52"/>
      <c r="BFD3" s="52"/>
      <c r="BFE3" s="52"/>
      <c r="BFF3" s="52"/>
      <c r="BFG3" s="52"/>
      <c r="BFH3" s="52"/>
      <c r="BFI3" s="52"/>
      <c r="BFJ3" s="52"/>
      <c r="BFK3" s="52"/>
      <c r="BFL3" s="52"/>
      <c r="BFM3" s="52"/>
      <c r="BFN3" s="52"/>
      <c r="BFO3" s="52"/>
      <c r="BFP3" s="52"/>
      <c r="BFQ3" s="52"/>
      <c r="BFR3" s="52"/>
      <c r="BFS3" s="52"/>
      <c r="BFT3" s="52"/>
      <c r="BFU3" s="52"/>
      <c r="BFV3" s="52"/>
      <c r="BFW3" s="52"/>
      <c r="BFX3" s="52"/>
      <c r="BFY3" s="52"/>
      <c r="BFZ3" s="52"/>
      <c r="BGA3" s="52"/>
      <c r="BGB3" s="52"/>
      <c r="BGC3" s="52"/>
      <c r="BGD3" s="52"/>
      <c r="BGE3" s="52"/>
      <c r="BGF3" s="52"/>
      <c r="BGG3" s="52"/>
      <c r="BGH3" s="52"/>
      <c r="BGI3" s="52"/>
      <c r="BGJ3" s="52"/>
      <c r="BGK3" s="52"/>
      <c r="BGL3" s="52"/>
      <c r="BGM3" s="52"/>
      <c r="BGN3" s="52"/>
      <c r="BGO3" s="52"/>
      <c r="BGP3" s="52"/>
      <c r="BGQ3" s="52"/>
      <c r="BGR3" s="52"/>
      <c r="BGS3" s="52"/>
      <c r="BGT3" s="52"/>
      <c r="BGU3" s="52"/>
      <c r="BGV3" s="52"/>
      <c r="BGW3" s="52"/>
      <c r="BGX3" s="52"/>
      <c r="BGY3" s="52"/>
      <c r="BGZ3" s="52"/>
      <c r="BHA3" s="52"/>
      <c r="BHB3" s="52"/>
      <c r="BHC3" s="52"/>
      <c r="BHD3" s="52"/>
      <c r="BHE3" s="52"/>
      <c r="BHF3" s="52"/>
      <c r="BHG3" s="52"/>
      <c r="BHH3" s="52"/>
      <c r="BHI3" s="52"/>
      <c r="BHJ3" s="52"/>
      <c r="BHK3" s="52"/>
      <c r="BHL3" s="52"/>
      <c r="BHM3" s="52"/>
      <c r="BHN3" s="52"/>
      <c r="BHO3" s="52"/>
      <c r="BHP3" s="52"/>
      <c r="BHQ3" s="52"/>
      <c r="BHR3" s="52"/>
      <c r="BHS3" s="52"/>
      <c r="BHT3" s="52"/>
      <c r="BHU3" s="52"/>
      <c r="BHV3" s="52"/>
      <c r="BHW3" s="52"/>
      <c r="BHX3" s="52"/>
      <c r="BHY3" s="52"/>
      <c r="BHZ3" s="52"/>
      <c r="BIA3" s="52"/>
      <c r="BIB3" s="52"/>
      <c r="BIC3" s="52"/>
      <c r="BID3" s="52"/>
      <c r="BIE3" s="52"/>
      <c r="BIF3" s="52"/>
      <c r="BIG3" s="52"/>
      <c r="BIH3" s="52"/>
      <c r="BII3" s="52"/>
      <c r="BIJ3" s="52"/>
      <c r="BIK3" s="52"/>
      <c r="BIL3" s="52"/>
      <c r="BIM3" s="52"/>
      <c r="BIN3" s="52"/>
      <c r="BIO3" s="52"/>
      <c r="BIP3" s="52"/>
      <c r="BIQ3" s="52"/>
      <c r="BIR3" s="52"/>
      <c r="BIS3" s="52"/>
      <c r="BIT3" s="52"/>
      <c r="BIU3" s="52"/>
      <c r="BIV3" s="52"/>
      <c r="BIW3" s="52"/>
      <c r="BIX3" s="52"/>
      <c r="BIY3" s="52"/>
      <c r="BIZ3" s="52"/>
      <c r="BJA3" s="52"/>
      <c r="BJB3" s="52"/>
      <c r="BJC3" s="52"/>
      <c r="BJD3" s="52"/>
      <c r="BJE3" s="52"/>
      <c r="BJF3" s="52"/>
      <c r="BJG3" s="52"/>
      <c r="BJH3" s="52"/>
      <c r="BJI3" s="52"/>
      <c r="BJJ3" s="52"/>
      <c r="BJK3" s="52"/>
      <c r="BJL3" s="52"/>
      <c r="BJM3" s="52"/>
      <c r="BJN3" s="52"/>
      <c r="BJO3" s="52"/>
      <c r="BJP3" s="52"/>
      <c r="BJQ3" s="52"/>
      <c r="BJR3" s="52"/>
      <c r="BJS3" s="52"/>
      <c r="BJT3" s="52"/>
      <c r="BJU3" s="52"/>
      <c r="BJV3" s="52"/>
      <c r="BJW3" s="52"/>
      <c r="BJX3" s="52"/>
      <c r="BJY3" s="52"/>
      <c r="BJZ3" s="52"/>
      <c r="BKA3" s="52"/>
      <c r="BKB3" s="52"/>
      <c r="BKC3" s="52"/>
      <c r="BKD3" s="52"/>
      <c r="BKE3" s="52"/>
      <c r="BKF3" s="52"/>
      <c r="BKG3" s="52"/>
      <c r="BKH3" s="52"/>
      <c r="BKI3" s="52"/>
      <c r="BKJ3" s="52"/>
      <c r="BKK3" s="52"/>
      <c r="BKL3" s="52"/>
      <c r="BKM3" s="52"/>
      <c r="BKN3" s="52"/>
      <c r="BKO3" s="52"/>
      <c r="BKP3" s="52"/>
      <c r="BKQ3" s="52"/>
      <c r="BKR3" s="52"/>
      <c r="BKS3" s="52"/>
      <c r="BKT3" s="52"/>
      <c r="BKU3" s="52"/>
      <c r="BKV3" s="52"/>
      <c r="BKW3" s="52"/>
      <c r="BKX3" s="52"/>
      <c r="BKY3" s="52"/>
      <c r="BKZ3" s="52"/>
      <c r="BLA3" s="52"/>
      <c r="BLB3" s="52"/>
      <c r="BLC3" s="52"/>
      <c r="BLD3" s="52"/>
      <c r="BLE3" s="52"/>
      <c r="BLF3" s="52"/>
      <c r="BLG3" s="52"/>
      <c r="BLH3" s="52"/>
      <c r="BLI3" s="52"/>
      <c r="BLJ3" s="52"/>
      <c r="BLK3" s="52"/>
      <c r="BLL3" s="52"/>
      <c r="BLM3" s="52"/>
      <c r="BLN3" s="52"/>
      <c r="BLO3" s="52"/>
      <c r="BLP3" s="52"/>
      <c r="BLQ3" s="52"/>
      <c r="BLR3" s="52"/>
      <c r="BLS3" s="52"/>
      <c r="BLT3" s="52"/>
      <c r="BLU3" s="52"/>
      <c r="BLV3" s="52"/>
      <c r="BLW3" s="52"/>
      <c r="BLX3" s="52"/>
      <c r="BLY3" s="52"/>
      <c r="BLZ3" s="52"/>
      <c r="BMA3" s="52"/>
      <c r="BMB3" s="52"/>
      <c r="BMC3" s="52"/>
      <c r="BMD3" s="52"/>
      <c r="BME3" s="52"/>
      <c r="BMF3" s="52"/>
      <c r="BMG3" s="52"/>
      <c r="BMH3" s="52"/>
      <c r="BMI3" s="52"/>
      <c r="BMJ3" s="52"/>
      <c r="BMK3" s="52"/>
      <c r="BML3" s="52"/>
      <c r="BMM3" s="52"/>
      <c r="BMN3" s="52"/>
      <c r="BMO3" s="52"/>
      <c r="BMP3" s="52"/>
      <c r="BMQ3" s="52"/>
      <c r="BMR3" s="52"/>
      <c r="BMS3" s="52"/>
      <c r="BMT3" s="52"/>
      <c r="BMU3" s="52"/>
      <c r="BMV3" s="52"/>
      <c r="BMW3" s="52"/>
      <c r="BMX3" s="52"/>
      <c r="BMY3" s="52"/>
      <c r="BMZ3" s="52"/>
      <c r="BNA3" s="52"/>
      <c r="BNB3" s="52"/>
      <c r="BNC3" s="52"/>
      <c r="BND3" s="52"/>
      <c r="BNE3" s="52"/>
      <c r="BNF3" s="52"/>
      <c r="BNG3" s="52"/>
      <c r="BNH3" s="52"/>
      <c r="BNI3" s="52"/>
      <c r="BNJ3" s="52"/>
      <c r="BNK3" s="52"/>
      <c r="BNL3" s="52"/>
      <c r="BNM3" s="52"/>
      <c r="BNN3" s="52"/>
      <c r="BNO3" s="52"/>
      <c r="BNP3" s="52"/>
      <c r="BNQ3" s="52"/>
      <c r="BNR3" s="52"/>
      <c r="BNS3" s="52"/>
      <c r="BNT3" s="52"/>
      <c r="BNU3" s="52"/>
      <c r="BNV3" s="52"/>
      <c r="BNW3" s="52"/>
      <c r="BNX3" s="52"/>
      <c r="BNY3" s="52"/>
      <c r="BNZ3" s="52"/>
      <c r="BOA3" s="52"/>
      <c r="BOB3" s="52"/>
      <c r="BOC3" s="52"/>
      <c r="BOD3" s="52"/>
      <c r="BOE3" s="52"/>
      <c r="BOF3" s="52"/>
      <c r="BOG3" s="52"/>
      <c r="BOH3" s="52"/>
      <c r="BOI3" s="52"/>
      <c r="BOJ3" s="52"/>
      <c r="BOK3" s="52"/>
      <c r="BOL3" s="52"/>
      <c r="BOM3" s="52"/>
      <c r="BON3" s="52"/>
      <c r="BOO3" s="52"/>
      <c r="BOP3" s="52"/>
      <c r="BOQ3" s="52"/>
      <c r="BOR3" s="52"/>
      <c r="BOS3" s="52"/>
      <c r="BOT3" s="52"/>
      <c r="BOU3" s="52"/>
      <c r="BOV3" s="52"/>
      <c r="BOW3" s="52"/>
      <c r="BOX3" s="52"/>
      <c r="BOY3" s="52"/>
      <c r="BOZ3" s="52"/>
      <c r="BPA3" s="52"/>
      <c r="BPB3" s="52"/>
      <c r="BPC3" s="52"/>
      <c r="BPD3" s="52"/>
      <c r="BPE3" s="52"/>
      <c r="BPF3" s="52"/>
      <c r="BPG3" s="52"/>
      <c r="BPH3" s="52"/>
      <c r="BPI3" s="52"/>
      <c r="BPJ3" s="52"/>
      <c r="BPK3" s="52"/>
      <c r="BPL3" s="52"/>
      <c r="BPM3" s="52"/>
      <c r="BPN3" s="52"/>
      <c r="BPO3" s="52"/>
      <c r="BPP3" s="52"/>
      <c r="BPQ3" s="52"/>
      <c r="BPR3" s="52"/>
      <c r="BPS3" s="52"/>
      <c r="BPT3" s="52"/>
      <c r="BPU3" s="52"/>
      <c r="BPV3" s="52"/>
      <c r="BPW3" s="52"/>
      <c r="BPX3" s="52"/>
      <c r="BPY3" s="52"/>
      <c r="BPZ3" s="52"/>
      <c r="BQA3" s="52"/>
      <c r="BQB3" s="52"/>
      <c r="BQC3" s="52"/>
      <c r="BQD3" s="52"/>
      <c r="BQE3" s="52"/>
      <c r="BQF3" s="52"/>
      <c r="BQG3" s="52"/>
      <c r="BQH3" s="52"/>
      <c r="BQI3" s="52"/>
      <c r="BQJ3" s="52"/>
      <c r="BQK3" s="52"/>
      <c r="BQL3" s="52"/>
      <c r="BQM3" s="52"/>
      <c r="BQN3" s="52"/>
      <c r="BQO3" s="52"/>
      <c r="BQP3" s="52"/>
      <c r="BQQ3" s="52"/>
      <c r="BQR3" s="52"/>
      <c r="BQS3" s="52"/>
      <c r="BQT3" s="52"/>
      <c r="BQU3" s="52"/>
      <c r="BQV3" s="52"/>
      <c r="BQW3" s="52"/>
      <c r="BQX3" s="52"/>
      <c r="BQY3" s="52"/>
      <c r="BQZ3" s="52"/>
      <c r="BRA3" s="52"/>
      <c r="BRB3" s="52"/>
      <c r="BRC3" s="52"/>
      <c r="BRD3" s="52"/>
      <c r="BRE3" s="52"/>
      <c r="BRF3" s="52"/>
      <c r="BRG3" s="52"/>
      <c r="BRH3" s="52"/>
      <c r="BRI3" s="52"/>
      <c r="BRJ3" s="52"/>
      <c r="BRK3" s="52"/>
      <c r="BRL3" s="52"/>
      <c r="BRM3" s="52"/>
      <c r="BRN3" s="52"/>
      <c r="BRO3" s="52"/>
      <c r="BRP3" s="52"/>
      <c r="BRQ3" s="52"/>
      <c r="BRR3" s="52"/>
      <c r="BRS3" s="52"/>
      <c r="BRT3" s="52"/>
      <c r="BRU3" s="52"/>
      <c r="BRV3" s="52"/>
      <c r="BRW3" s="52"/>
      <c r="BRX3" s="52"/>
      <c r="BRY3" s="52"/>
      <c r="BRZ3" s="52"/>
      <c r="BSA3" s="52"/>
      <c r="BSB3" s="52"/>
      <c r="BSC3" s="52"/>
      <c r="BSD3" s="52"/>
      <c r="BSE3" s="52"/>
      <c r="BSF3" s="52"/>
      <c r="BSG3" s="52"/>
      <c r="BSH3" s="52"/>
      <c r="BSI3" s="52"/>
      <c r="BSJ3" s="52"/>
      <c r="BSK3" s="52"/>
      <c r="BSL3" s="52"/>
      <c r="BSM3" s="52"/>
      <c r="BSN3" s="52"/>
      <c r="BSO3" s="52"/>
      <c r="BSP3" s="52"/>
      <c r="BSQ3" s="52"/>
      <c r="BSR3" s="52"/>
      <c r="BSS3" s="52"/>
      <c r="BST3" s="52"/>
      <c r="BSU3" s="52"/>
      <c r="BSV3" s="52"/>
      <c r="BSW3" s="52"/>
      <c r="BSX3" s="52"/>
      <c r="BSY3" s="52"/>
      <c r="BSZ3" s="52"/>
      <c r="BTA3" s="52"/>
      <c r="BTB3" s="52"/>
      <c r="BTC3" s="52"/>
      <c r="BTD3" s="52"/>
      <c r="BTE3" s="52"/>
      <c r="BTF3" s="52"/>
      <c r="BTG3" s="52"/>
      <c r="BTH3" s="52"/>
      <c r="BTI3" s="52"/>
      <c r="BTJ3" s="52"/>
      <c r="BTK3" s="52"/>
      <c r="BTL3" s="52"/>
      <c r="BTM3" s="52"/>
      <c r="BTN3" s="52"/>
      <c r="BTO3" s="52"/>
      <c r="BTP3" s="52"/>
      <c r="BTQ3" s="52"/>
      <c r="BTR3" s="52"/>
      <c r="BTS3" s="52"/>
      <c r="BTT3" s="52"/>
      <c r="BTU3" s="52"/>
      <c r="BTV3" s="52"/>
      <c r="BTW3" s="52"/>
      <c r="BTX3" s="52"/>
      <c r="BTY3" s="52"/>
      <c r="BTZ3" s="52"/>
      <c r="BUA3" s="52"/>
      <c r="BUB3" s="52"/>
      <c r="BUC3" s="52"/>
      <c r="BUD3" s="52"/>
      <c r="BUE3" s="52"/>
      <c r="BUF3" s="52"/>
      <c r="BUG3" s="52"/>
      <c r="BUH3" s="52"/>
      <c r="BUI3" s="52"/>
      <c r="BUJ3" s="52"/>
      <c r="BUK3" s="52"/>
      <c r="BUL3" s="52"/>
      <c r="BUM3" s="52"/>
      <c r="BUN3" s="52"/>
      <c r="BUO3" s="52"/>
      <c r="BUP3" s="52"/>
      <c r="BUQ3" s="52"/>
      <c r="BUR3" s="52"/>
      <c r="BUS3" s="52"/>
      <c r="BUT3" s="52"/>
      <c r="BUU3" s="52"/>
      <c r="BUV3" s="52"/>
      <c r="BUW3" s="52"/>
      <c r="BUX3" s="52"/>
      <c r="BUY3" s="52"/>
      <c r="BUZ3" s="52"/>
      <c r="BVA3" s="52"/>
      <c r="BVB3" s="52"/>
      <c r="BVC3" s="52"/>
      <c r="BVD3" s="52"/>
      <c r="BVE3" s="52"/>
      <c r="BVF3" s="52"/>
      <c r="BVG3" s="52"/>
      <c r="BVH3" s="52"/>
      <c r="BVI3" s="52"/>
      <c r="BVJ3" s="52"/>
      <c r="BVK3" s="52"/>
      <c r="BVL3" s="52"/>
      <c r="BVM3" s="52"/>
      <c r="BVN3" s="52"/>
      <c r="BVO3" s="52"/>
      <c r="BVP3" s="52"/>
      <c r="BVQ3" s="52"/>
      <c r="BVR3" s="52"/>
      <c r="BVS3" s="52"/>
      <c r="BVT3" s="52"/>
      <c r="BVU3" s="52"/>
      <c r="BVV3" s="52"/>
      <c r="BVW3" s="52"/>
      <c r="BVX3" s="52"/>
      <c r="BVY3" s="52"/>
      <c r="BVZ3" s="52"/>
      <c r="BWA3" s="52"/>
      <c r="BWB3" s="52"/>
      <c r="BWC3" s="52"/>
      <c r="BWD3" s="52"/>
      <c r="BWE3" s="52"/>
      <c r="BWF3" s="52"/>
      <c r="BWG3" s="52"/>
      <c r="BWH3" s="52"/>
      <c r="BWI3" s="52"/>
      <c r="BWJ3" s="52"/>
      <c r="BWK3" s="52"/>
      <c r="BWL3" s="52"/>
      <c r="BWM3" s="52"/>
      <c r="BWN3" s="52"/>
      <c r="BWO3" s="52"/>
      <c r="BWP3" s="52"/>
      <c r="BWQ3" s="52"/>
      <c r="BWR3" s="52"/>
      <c r="BWS3" s="52"/>
      <c r="BWT3" s="52"/>
      <c r="BWU3" s="52"/>
      <c r="BWV3" s="52"/>
      <c r="BWW3" s="52"/>
      <c r="BWX3" s="52"/>
      <c r="BWY3" s="52"/>
      <c r="BWZ3" s="52"/>
      <c r="BXA3" s="52"/>
      <c r="BXB3" s="52"/>
      <c r="BXC3" s="52"/>
      <c r="BXD3" s="52"/>
      <c r="BXE3" s="52"/>
      <c r="BXF3" s="52"/>
      <c r="BXG3" s="52"/>
      <c r="BXH3" s="52"/>
      <c r="BXI3" s="52"/>
      <c r="BXJ3" s="52"/>
      <c r="BXK3" s="52"/>
      <c r="BXL3" s="52"/>
      <c r="BXM3" s="52"/>
      <c r="BXN3" s="52"/>
      <c r="BXO3" s="52"/>
      <c r="BXP3" s="52"/>
      <c r="BXQ3" s="52"/>
      <c r="BXR3" s="52"/>
      <c r="BXS3" s="52"/>
      <c r="BXT3" s="52"/>
      <c r="BXU3" s="52"/>
      <c r="BXV3" s="52"/>
      <c r="BXW3" s="52"/>
      <c r="BXX3" s="52"/>
      <c r="BXY3" s="52"/>
      <c r="BXZ3" s="52"/>
      <c r="BYA3" s="52"/>
      <c r="BYB3" s="52"/>
      <c r="BYC3" s="52"/>
      <c r="BYD3" s="52"/>
      <c r="BYE3" s="52"/>
      <c r="BYF3" s="52"/>
      <c r="BYG3" s="52"/>
      <c r="BYH3" s="52"/>
      <c r="BYI3" s="52"/>
      <c r="BYJ3" s="52"/>
      <c r="BYK3" s="52"/>
      <c r="BYL3" s="52"/>
      <c r="BYM3" s="52"/>
      <c r="BYN3" s="52"/>
      <c r="BYO3" s="52"/>
      <c r="BYP3" s="52"/>
      <c r="BYQ3" s="52"/>
      <c r="BYR3" s="52"/>
      <c r="BYS3" s="52"/>
      <c r="BYT3" s="52"/>
      <c r="BYU3" s="52"/>
      <c r="BYV3" s="52"/>
      <c r="BYW3" s="52"/>
      <c r="BYX3" s="52"/>
      <c r="BYY3" s="52"/>
      <c r="BYZ3" s="52"/>
      <c r="BZA3" s="52"/>
      <c r="BZB3" s="52"/>
      <c r="BZC3" s="52"/>
      <c r="BZD3" s="52"/>
      <c r="BZE3" s="52"/>
      <c r="BZF3" s="52"/>
      <c r="BZG3" s="52"/>
      <c r="BZH3" s="52"/>
      <c r="BZI3" s="52"/>
      <c r="BZJ3" s="52"/>
      <c r="BZK3" s="52"/>
      <c r="BZL3" s="52"/>
      <c r="BZM3" s="52"/>
      <c r="BZN3" s="52"/>
      <c r="BZO3" s="52"/>
      <c r="BZP3" s="52"/>
      <c r="BZQ3" s="52"/>
      <c r="BZR3" s="52"/>
      <c r="BZS3" s="52"/>
      <c r="BZT3" s="52"/>
      <c r="BZU3" s="52"/>
      <c r="BZV3" s="52"/>
      <c r="BZW3" s="52"/>
      <c r="BZX3" s="52"/>
      <c r="BZY3" s="52"/>
      <c r="BZZ3" s="52"/>
      <c r="CAA3" s="52"/>
      <c r="CAB3" s="52"/>
      <c r="CAC3" s="52"/>
      <c r="CAD3" s="52"/>
      <c r="CAE3" s="52"/>
      <c r="CAF3" s="52"/>
      <c r="CAG3" s="52"/>
      <c r="CAH3" s="52"/>
      <c r="CAI3" s="52"/>
      <c r="CAJ3" s="52"/>
      <c r="CAK3" s="52"/>
      <c r="CAL3" s="52"/>
      <c r="CAM3" s="52"/>
      <c r="CAN3" s="52"/>
      <c r="CAO3" s="52"/>
      <c r="CAP3" s="52"/>
      <c r="CAQ3" s="52"/>
      <c r="CAR3" s="52"/>
      <c r="CAS3" s="52"/>
      <c r="CAT3" s="52"/>
      <c r="CAU3" s="52"/>
      <c r="CAV3" s="52"/>
      <c r="CAW3" s="52"/>
      <c r="CAX3" s="52"/>
      <c r="CAY3" s="52"/>
      <c r="CAZ3" s="52"/>
      <c r="CBA3" s="52"/>
      <c r="CBB3" s="52"/>
      <c r="CBC3" s="52"/>
      <c r="CBD3" s="52"/>
      <c r="CBE3" s="52"/>
      <c r="CBF3" s="52"/>
      <c r="CBG3" s="52"/>
      <c r="CBH3" s="52"/>
      <c r="CBI3" s="52"/>
      <c r="CBJ3" s="52"/>
      <c r="CBK3" s="52"/>
      <c r="CBL3" s="52"/>
      <c r="CBM3" s="52"/>
      <c r="CBN3" s="52"/>
      <c r="CBO3" s="52"/>
      <c r="CBP3" s="52"/>
      <c r="CBQ3" s="52"/>
      <c r="CBR3" s="52"/>
      <c r="CBS3" s="52"/>
      <c r="CBT3" s="52"/>
      <c r="CBU3" s="52"/>
      <c r="CBV3" s="52"/>
      <c r="CBW3" s="52"/>
      <c r="CBX3" s="52"/>
      <c r="CBY3" s="52"/>
      <c r="CBZ3" s="52"/>
      <c r="CCA3" s="52"/>
      <c r="CCB3" s="52"/>
      <c r="CCC3" s="52"/>
      <c r="CCD3" s="52"/>
      <c r="CCE3" s="52"/>
      <c r="CCF3" s="52"/>
      <c r="CCG3" s="52"/>
      <c r="CCH3" s="52"/>
      <c r="CCI3" s="52"/>
      <c r="CCJ3" s="52"/>
      <c r="CCK3" s="52"/>
      <c r="CCL3" s="52"/>
      <c r="CCM3" s="52"/>
      <c r="CCN3" s="52"/>
      <c r="CCO3" s="52"/>
      <c r="CCP3" s="52"/>
      <c r="CCQ3" s="52"/>
      <c r="CCR3" s="52"/>
      <c r="CCS3" s="52"/>
      <c r="CCT3" s="52"/>
      <c r="CCU3" s="52"/>
      <c r="CCV3" s="52"/>
      <c r="CCW3" s="52"/>
      <c r="CCX3" s="52"/>
      <c r="CCY3" s="52"/>
      <c r="CCZ3" s="52"/>
      <c r="CDA3" s="52"/>
      <c r="CDB3" s="52"/>
      <c r="CDC3" s="52"/>
      <c r="CDD3" s="52"/>
      <c r="CDE3" s="52"/>
      <c r="CDF3" s="52"/>
      <c r="CDG3" s="52"/>
      <c r="CDH3" s="52"/>
      <c r="CDI3" s="52"/>
      <c r="CDJ3" s="52"/>
      <c r="CDK3" s="52"/>
      <c r="CDL3" s="52"/>
      <c r="CDM3" s="52"/>
      <c r="CDN3" s="52"/>
      <c r="CDO3" s="52"/>
      <c r="CDP3" s="52"/>
      <c r="CDQ3" s="52"/>
      <c r="CDR3" s="52"/>
      <c r="CDS3" s="52"/>
      <c r="CDT3" s="52"/>
      <c r="CDU3" s="52"/>
      <c r="CDV3" s="52"/>
      <c r="CDW3" s="52"/>
      <c r="CDX3" s="52"/>
      <c r="CDY3" s="52"/>
      <c r="CDZ3" s="52"/>
      <c r="CEA3" s="52"/>
      <c r="CEB3" s="52"/>
      <c r="CEC3" s="52"/>
      <c r="CED3" s="52"/>
      <c r="CEE3" s="52"/>
      <c r="CEF3" s="52"/>
      <c r="CEG3" s="52"/>
      <c r="CEH3" s="52"/>
      <c r="CEI3" s="52"/>
      <c r="CEJ3" s="52"/>
      <c r="CEK3" s="52"/>
      <c r="CEL3" s="52"/>
      <c r="CEM3" s="52"/>
      <c r="CEN3" s="52"/>
      <c r="CEO3" s="52"/>
      <c r="CEP3" s="52"/>
      <c r="CEQ3" s="52"/>
      <c r="CER3" s="52"/>
      <c r="CES3" s="52"/>
      <c r="CET3" s="52"/>
      <c r="CEU3" s="52"/>
      <c r="CEV3" s="52"/>
      <c r="CEW3" s="52"/>
      <c r="CEX3" s="52"/>
      <c r="CEY3" s="52"/>
      <c r="CEZ3" s="52"/>
      <c r="CFA3" s="52"/>
      <c r="CFB3" s="52"/>
      <c r="CFC3" s="52"/>
      <c r="CFD3" s="52"/>
      <c r="CFE3" s="52"/>
      <c r="CFF3" s="52"/>
      <c r="CFG3" s="52"/>
      <c r="CFH3" s="52"/>
      <c r="CFI3" s="52"/>
      <c r="CFJ3" s="52"/>
      <c r="CFK3" s="52"/>
      <c r="CFL3" s="52"/>
      <c r="CFM3" s="52"/>
      <c r="CFN3" s="52"/>
      <c r="CFO3" s="52"/>
      <c r="CFP3" s="52"/>
      <c r="CFQ3" s="52"/>
      <c r="CFR3" s="52"/>
      <c r="CFS3" s="52"/>
      <c r="CFT3" s="52"/>
      <c r="CFU3" s="52"/>
      <c r="CFV3" s="52"/>
      <c r="CFW3" s="52"/>
      <c r="CFX3" s="52"/>
      <c r="CFY3" s="52"/>
      <c r="CFZ3" s="52"/>
      <c r="CGA3" s="52"/>
      <c r="CGB3" s="52"/>
      <c r="CGC3" s="52"/>
      <c r="CGD3" s="52"/>
      <c r="CGE3" s="52"/>
      <c r="CGF3" s="52"/>
      <c r="CGG3" s="52"/>
      <c r="CGH3" s="52"/>
      <c r="CGI3" s="52"/>
      <c r="CGJ3" s="52"/>
      <c r="CGK3" s="52"/>
      <c r="CGL3" s="52"/>
      <c r="CGM3" s="52"/>
      <c r="CGN3" s="52"/>
      <c r="CGO3" s="52"/>
      <c r="CGP3" s="52"/>
      <c r="CGQ3" s="52"/>
      <c r="CGR3" s="52"/>
      <c r="CGS3" s="52"/>
      <c r="CGT3" s="52"/>
      <c r="CGU3" s="52"/>
      <c r="CGV3" s="52"/>
      <c r="CGW3" s="52"/>
      <c r="CGX3" s="52"/>
      <c r="CGY3" s="52"/>
      <c r="CGZ3" s="52"/>
      <c r="CHA3" s="52"/>
      <c r="CHB3" s="52"/>
      <c r="CHC3" s="52"/>
      <c r="CHD3" s="52"/>
      <c r="CHE3" s="52"/>
      <c r="CHF3" s="52"/>
      <c r="CHG3" s="52"/>
      <c r="CHH3" s="52"/>
      <c r="CHI3" s="52"/>
      <c r="CHJ3" s="52"/>
      <c r="CHK3" s="52"/>
      <c r="CHL3" s="52"/>
      <c r="CHM3" s="52"/>
      <c r="CHN3" s="52"/>
      <c r="CHO3" s="52"/>
      <c r="CHP3" s="52"/>
      <c r="CHQ3" s="52"/>
      <c r="CHR3" s="52"/>
      <c r="CHS3" s="52"/>
      <c r="CHT3" s="52"/>
      <c r="CHU3" s="52"/>
      <c r="CHV3" s="52"/>
      <c r="CHW3" s="52"/>
      <c r="CHX3" s="52"/>
      <c r="CHY3" s="52"/>
      <c r="CHZ3" s="52"/>
      <c r="CIA3" s="52"/>
      <c r="CIB3" s="52"/>
      <c r="CIC3" s="52"/>
      <c r="CID3" s="52"/>
      <c r="CIE3" s="52"/>
      <c r="CIF3" s="52"/>
      <c r="CIG3" s="52"/>
      <c r="CIH3" s="52"/>
      <c r="CII3" s="52"/>
      <c r="CIJ3" s="52"/>
      <c r="CIK3" s="52"/>
      <c r="CIL3" s="52"/>
      <c r="CIM3" s="52"/>
      <c r="CIN3" s="52"/>
      <c r="CIO3" s="52"/>
      <c r="CIP3" s="52"/>
      <c r="CIQ3" s="52"/>
      <c r="CIR3" s="52"/>
      <c r="CIS3" s="52"/>
      <c r="CIT3" s="52"/>
      <c r="CIU3" s="52"/>
      <c r="CIV3" s="52"/>
      <c r="CIW3" s="52"/>
      <c r="CIX3" s="52"/>
      <c r="CIY3" s="52"/>
      <c r="CIZ3" s="52"/>
      <c r="CJA3" s="52"/>
      <c r="CJB3" s="52"/>
      <c r="CJC3" s="52"/>
      <c r="CJD3" s="52"/>
      <c r="CJE3" s="52"/>
      <c r="CJF3" s="52"/>
      <c r="CJG3" s="52"/>
      <c r="CJH3" s="52"/>
      <c r="CJI3" s="52"/>
      <c r="CJJ3" s="52"/>
      <c r="CJK3" s="52"/>
      <c r="CJL3" s="52"/>
      <c r="CJM3" s="52"/>
      <c r="CJN3" s="52"/>
      <c r="CJO3" s="52"/>
      <c r="CJP3" s="52"/>
      <c r="CJQ3" s="52"/>
      <c r="CJR3" s="52"/>
      <c r="CJS3" s="52"/>
      <c r="CJT3" s="52"/>
      <c r="CJU3" s="52"/>
      <c r="CJV3" s="52"/>
      <c r="CJW3" s="52"/>
      <c r="CJX3" s="52"/>
      <c r="CJY3" s="52"/>
      <c r="CJZ3" s="52"/>
      <c r="CKA3" s="52"/>
      <c r="CKB3" s="52"/>
      <c r="CKC3" s="52"/>
      <c r="CKD3" s="52"/>
      <c r="CKE3" s="52"/>
      <c r="CKF3" s="52"/>
      <c r="CKG3" s="52"/>
      <c r="CKH3" s="52"/>
      <c r="CKI3" s="52"/>
      <c r="CKJ3" s="52"/>
      <c r="CKK3" s="52"/>
      <c r="CKL3" s="52"/>
      <c r="CKM3" s="52"/>
      <c r="CKN3" s="52"/>
      <c r="CKO3" s="52"/>
      <c r="CKP3" s="52"/>
      <c r="CKQ3" s="52"/>
      <c r="CKR3" s="52"/>
      <c r="CKS3" s="52"/>
      <c r="CKT3" s="52"/>
      <c r="CKU3" s="52"/>
      <c r="CKV3" s="52"/>
      <c r="CKW3" s="52"/>
      <c r="CKX3" s="52"/>
      <c r="CKY3" s="52"/>
      <c r="CKZ3" s="52"/>
      <c r="CLA3" s="52"/>
      <c r="CLB3" s="52"/>
      <c r="CLC3" s="52"/>
      <c r="CLD3" s="52"/>
      <c r="CLE3" s="52"/>
      <c r="CLF3" s="52"/>
      <c r="CLG3" s="52"/>
      <c r="CLH3" s="52"/>
      <c r="CLI3" s="52"/>
      <c r="CLJ3" s="52"/>
      <c r="CLK3" s="52"/>
      <c r="CLL3" s="52"/>
      <c r="CLM3" s="52"/>
      <c r="CLN3" s="52"/>
      <c r="CLO3" s="52"/>
      <c r="CLP3" s="52"/>
      <c r="CLQ3" s="52"/>
      <c r="CLR3" s="52"/>
      <c r="CLS3" s="52"/>
      <c r="CLT3" s="52"/>
      <c r="CLU3" s="52"/>
      <c r="CLV3" s="52"/>
      <c r="CLW3" s="52"/>
      <c r="CLX3" s="52"/>
      <c r="CLY3" s="52"/>
      <c r="CLZ3" s="52"/>
      <c r="CMA3" s="52"/>
      <c r="CMB3" s="52"/>
      <c r="CMC3" s="52"/>
      <c r="CMD3" s="52"/>
      <c r="CME3" s="52"/>
      <c r="CMF3" s="52"/>
      <c r="CMG3" s="52"/>
      <c r="CMH3" s="52"/>
      <c r="CMI3" s="52"/>
      <c r="CMJ3" s="52"/>
      <c r="CMK3" s="52"/>
      <c r="CML3" s="52"/>
      <c r="CMM3" s="52"/>
      <c r="CMN3" s="52"/>
      <c r="CMO3" s="52"/>
      <c r="CMP3" s="52"/>
      <c r="CMQ3" s="52"/>
      <c r="CMR3" s="52"/>
      <c r="CMS3" s="52"/>
      <c r="CMT3" s="52"/>
      <c r="CMU3" s="52"/>
      <c r="CMV3" s="52"/>
      <c r="CMW3" s="52"/>
      <c r="CMX3" s="52"/>
      <c r="CMY3" s="52"/>
      <c r="CMZ3" s="52"/>
      <c r="CNA3" s="52"/>
      <c r="CNB3" s="52"/>
      <c r="CNC3" s="52"/>
      <c r="CND3" s="52"/>
      <c r="CNE3" s="52"/>
      <c r="CNF3" s="52"/>
      <c r="CNG3" s="52"/>
      <c r="CNH3" s="52"/>
      <c r="CNI3" s="52"/>
      <c r="CNJ3" s="52"/>
      <c r="CNK3" s="52"/>
      <c r="CNL3" s="52"/>
      <c r="CNM3" s="52"/>
      <c r="CNN3" s="52"/>
      <c r="CNO3" s="52"/>
      <c r="CNP3" s="52"/>
      <c r="CNQ3" s="52"/>
      <c r="CNR3" s="52"/>
      <c r="CNS3" s="52"/>
      <c r="CNT3" s="52"/>
      <c r="CNU3" s="52"/>
      <c r="CNV3" s="52"/>
      <c r="CNW3" s="52"/>
      <c r="CNX3" s="52"/>
      <c r="CNY3" s="52"/>
      <c r="CNZ3" s="52"/>
      <c r="COA3" s="52"/>
      <c r="COB3" s="52"/>
      <c r="COC3" s="52"/>
      <c r="COD3" s="52"/>
      <c r="COE3" s="52"/>
      <c r="COF3" s="52"/>
      <c r="COG3" s="52"/>
      <c r="COH3" s="52"/>
      <c r="COI3" s="52"/>
      <c r="COJ3" s="52"/>
      <c r="COK3" s="52"/>
      <c r="COL3" s="52"/>
      <c r="COM3" s="52"/>
      <c r="CON3" s="52"/>
      <c r="COO3" s="52"/>
      <c r="COP3" s="52"/>
      <c r="COQ3" s="52"/>
      <c r="COR3" s="52"/>
      <c r="COS3" s="52"/>
      <c r="COT3" s="52"/>
      <c r="COU3" s="52"/>
      <c r="COV3" s="52"/>
      <c r="COW3" s="52"/>
      <c r="COX3" s="52"/>
      <c r="COY3" s="52"/>
      <c r="COZ3" s="52"/>
      <c r="CPA3" s="52"/>
      <c r="CPB3" s="52"/>
      <c r="CPC3" s="52"/>
      <c r="CPD3" s="52"/>
      <c r="CPE3" s="52"/>
      <c r="CPF3" s="52"/>
      <c r="CPG3" s="52"/>
      <c r="CPH3" s="52"/>
      <c r="CPI3" s="52"/>
      <c r="CPJ3" s="52"/>
      <c r="CPK3" s="52"/>
      <c r="CPL3" s="52"/>
      <c r="CPM3" s="52"/>
      <c r="CPN3" s="52"/>
      <c r="CPO3" s="52"/>
      <c r="CPP3" s="52"/>
      <c r="CPQ3" s="52"/>
      <c r="CPR3" s="52"/>
      <c r="CPS3" s="52"/>
      <c r="CPT3" s="52"/>
      <c r="CPU3" s="52"/>
      <c r="CPV3" s="52"/>
      <c r="CPW3" s="52"/>
      <c r="CPX3" s="52"/>
      <c r="CPY3" s="52"/>
      <c r="CPZ3" s="52"/>
      <c r="CQA3" s="52"/>
      <c r="CQB3" s="52"/>
      <c r="CQC3" s="52"/>
      <c r="CQD3" s="52"/>
      <c r="CQE3" s="52"/>
      <c r="CQF3" s="52"/>
      <c r="CQG3" s="52"/>
      <c r="CQH3" s="52"/>
      <c r="CQI3" s="52"/>
      <c r="CQJ3" s="52"/>
      <c r="CQK3" s="52"/>
      <c r="CQL3" s="52"/>
      <c r="CQM3" s="52"/>
      <c r="CQN3" s="52"/>
      <c r="CQO3" s="52"/>
      <c r="CQP3" s="52"/>
      <c r="CQQ3" s="52"/>
      <c r="CQR3" s="52"/>
      <c r="CQS3" s="52"/>
      <c r="CQT3" s="52"/>
      <c r="CQU3" s="52"/>
      <c r="CQV3" s="52"/>
      <c r="CQW3" s="52"/>
      <c r="CQX3" s="52"/>
      <c r="CQY3" s="52"/>
      <c r="CQZ3" s="52"/>
      <c r="CRA3" s="52"/>
      <c r="CRB3" s="52"/>
      <c r="CRC3" s="52"/>
      <c r="CRD3" s="52"/>
      <c r="CRE3" s="52"/>
      <c r="CRF3" s="52"/>
      <c r="CRG3" s="52"/>
      <c r="CRH3" s="52"/>
      <c r="CRI3" s="52"/>
      <c r="CRJ3" s="52"/>
      <c r="CRK3" s="52"/>
      <c r="CRL3" s="52"/>
      <c r="CRM3" s="52"/>
      <c r="CRN3" s="52"/>
      <c r="CRO3" s="52"/>
      <c r="CRP3" s="52"/>
      <c r="CRQ3" s="52"/>
      <c r="CRR3" s="52"/>
      <c r="CRS3" s="52"/>
      <c r="CRT3" s="52"/>
      <c r="CRU3" s="52"/>
      <c r="CRV3" s="52"/>
      <c r="CRW3" s="52"/>
      <c r="CRX3" s="52"/>
      <c r="CRY3" s="52"/>
      <c r="CRZ3" s="52"/>
      <c r="CSA3" s="52"/>
      <c r="CSB3" s="52"/>
      <c r="CSC3" s="52"/>
      <c r="CSD3" s="52"/>
      <c r="CSE3" s="52"/>
      <c r="CSF3" s="52"/>
      <c r="CSG3" s="52"/>
      <c r="CSH3" s="52"/>
      <c r="CSI3" s="52"/>
      <c r="CSJ3" s="52"/>
      <c r="CSK3" s="52"/>
      <c r="CSL3" s="52"/>
      <c r="CSM3" s="52"/>
      <c r="CSN3" s="52"/>
      <c r="CSO3" s="52"/>
      <c r="CSP3" s="52"/>
      <c r="CSQ3" s="52"/>
      <c r="CSR3" s="52"/>
      <c r="CSS3" s="52"/>
      <c r="CST3" s="52"/>
      <c r="CSU3" s="52"/>
      <c r="CSV3" s="52"/>
      <c r="CSW3" s="52"/>
      <c r="CSX3" s="52"/>
      <c r="CSY3" s="52"/>
      <c r="CSZ3" s="52"/>
      <c r="CTA3" s="52"/>
      <c r="CTB3" s="52"/>
      <c r="CTC3" s="52"/>
      <c r="CTD3" s="52"/>
      <c r="CTE3" s="52"/>
      <c r="CTF3" s="52"/>
      <c r="CTG3" s="52"/>
      <c r="CTH3" s="52"/>
      <c r="CTI3" s="52"/>
      <c r="CTJ3" s="52"/>
      <c r="CTK3" s="52"/>
      <c r="CTL3" s="52"/>
      <c r="CTM3" s="52"/>
      <c r="CTN3" s="52"/>
      <c r="CTO3" s="52"/>
      <c r="CTP3" s="52"/>
      <c r="CTQ3" s="52"/>
      <c r="CTR3" s="52"/>
      <c r="CTS3" s="52"/>
      <c r="CTT3" s="52"/>
      <c r="CTU3" s="52"/>
      <c r="CTV3" s="52"/>
      <c r="CTW3" s="52"/>
      <c r="CTX3" s="52"/>
      <c r="CTY3" s="52"/>
      <c r="CTZ3" s="52"/>
      <c r="CUA3" s="52"/>
      <c r="CUB3" s="52"/>
      <c r="CUC3" s="52"/>
      <c r="CUD3" s="52"/>
      <c r="CUE3" s="52"/>
      <c r="CUF3" s="52"/>
      <c r="CUG3" s="52"/>
      <c r="CUH3" s="52"/>
      <c r="CUI3" s="52"/>
      <c r="CUJ3" s="52"/>
      <c r="CUK3" s="52"/>
      <c r="CUL3" s="52"/>
      <c r="CUM3" s="52"/>
      <c r="CUN3" s="52"/>
      <c r="CUO3" s="52"/>
      <c r="CUP3" s="52"/>
      <c r="CUQ3" s="52"/>
      <c r="CUR3" s="52"/>
      <c r="CUS3" s="52"/>
      <c r="CUT3" s="52"/>
      <c r="CUU3" s="52"/>
      <c r="CUV3" s="52"/>
      <c r="CUW3" s="52"/>
      <c r="CUX3" s="52"/>
      <c r="CUY3" s="52"/>
      <c r="CUZ3" s="52"/>
      <c r="CVA3" s="52"/>
      <c r="CVB3" s="52"/>
      <c r="CVC3" s="52"/>
      <c r="CVD3" s="52"/>
      <c r="CVE3" s="52"/>
      <c r="CVF3" s="52"/>
      <c r="CVG3" s="52"/>
      <c r="CVH3" s="52"/>
      <c r="CVI3" s="52"/>
      <c r="CVJ3" s="52"/>
      <c r="CVK3" s="52"/>
      <c r="CVL3" s="52"/>
      <c r="CVM3" s="52"/>
      <c r="CVN3" s="52"/>
      <c r="CVO3" s="52"/>
      <c r="CVP3" s="52"/>
      <c r="CVQ3" s="52"/>
      <c r="CVR3" s="52"/>
      <c r="CVS3" s="52"/>
      <c r="CVT3" s="52"/>
      <c r="CVU3" s="52"/>
      <c r="CVV3" s="52"/>
      <c r="CVW3" s="52"/>
      <c r="CVX3" s="52"/>
      <c r="CVY3" s="52"/>
      <c r="CVZ3" s="52"/>
      <c r="CWA3" s="52"/>
      <c r="CWB3" s="52"/>
      <c r="CWC3" s="52"/>
      <c r="CWD3" s="52"/>
      <c r="CWE3" s="52"/>
      <c r="CWF3" s="52"/>
      <c r="CWG3" s="52"/>
      <c r="CWH3" s="52"/>
      <c r="CWI3" s="52"/>
      <c r="CWJ3" s="52"/>
      <c r="CWK3" s="52"/>
      <c r="CWL3" s="52"/>
      <c r="CWM3" s="52"/>
      <c r="CWN3" s="52"/>
      <c r="CWO3" s="52"/>
      <c r="CWP3" s="52"/>
      <c r="CWQ3" s="52"/>
      <c r="CWR3" s="52"/>
      <c r="CWS3" s="52"/>
      <c r="CWT3" s="52"/>
      <c r="CWU3" s="52"/>
      <c r="CWV3" s="52"/>
      <c r="CWW3" s="52"/>
      <c r="CWX3" s="52"/>
      <c r="CWY3" s="52"/>
      <c r="CWZ3" s="52"/>
      <c r="CXA3" s="52"/>
      <c r="CXB3" s="52"/>
      <c r="CXC3" s="52"/>
      <c r="CXD3" s="52"/>
      <c r="CXE3" s="52"/>
      <c r="CXF3" s="52"/>
      <c r="CXG3" s="52"/>
      <c r="CXH3" s="52"/>
      <c r="CXI3" s="52"/>
      <c r="CXJ3" s="52"/>
      <c r="CXK3" s="52"/>
      <c r="CXL3" s="52"/>
      <c r="CXM3" s="52"/>
      <c r="CXN3" s="52"/>
      <c r="CXO3" s="52"/>
      <c r="CXP3" s="52"/>
      <c r="CXQ3" s="52"/>
      <c r="CXR3" s="52"/>
      <c r="CXS3" s="52"/>
      <c r="CXT3" s="52"/>
      <c r="CXU3" s="52"/>
      <c r="CXV3" s="52"/>
      <c r="CXW3" s="52"/>
      <c r="CXX3" s="52"/>
      <c r="CXY3" s="52"/>
      <c r="CXZ3" s="52"/>
      <c r="CYA3" s="52"/>
      <c r="CYB3" s="52"/>
      <c r="CYC3" s="52"/>
      <c r="CYD3" s="52"/>
      <c r="CYE3" s="52"/>
      <c r="CYF3" s="52"/>
      <c r="CYG3" s="52"/>
      <c r="CYH3" s="52"/>
      <c r="CYI3" s="52"/>
      <c r="CYJ3" s="52"/>
      <c r="CYK3" s="52"/>
      <c r="CYL3" s="52"/>
      <c r="CYM3" s="52"/>
      <c r="CYN3" s="52"/>
      <c r="CYO3" s="52"/>
      <c r="CYP3" s="52"/>
      <c r="CYQ3" s="52"/>
      <c r="CYR3" s="52"/>
      <c r="CYS3" s="52"/>
      <c r="CYT3" s="52"/>
      <c r="CYU3" s="52"/>
      <c r="CYV3" s="52"/>
      <c r="CYW3" s="52"/>
      <c r="CYX3" s="52"/>
      <c r="CYY3" s="52"/>
      <c r="CYZ3" s="52"/>
      <c r="CZA3" s="52"/>
      <c r="CZB3" s="52"/>
      <c r="CZC3" s="52"/>
      <c r="CZD3" s="52"/>
      <c r="CZE3" s="52"/>
      <c r="CZF3" s="52"/>
      <c r="CZG3" s="52"/>
      <c r="CZH3" s="52"/>
      <c r="CZI3" s="52"/>
      <c r="CZJ3" s="52"/>
      <c r="CZK3" s="52"/>
      <c r="CZL3" s="52"/>
      <c r="CZM3" s="52"/>
      <c r="CZN3" s="52"/>
      <c r="CZO3" s="52"/>
      <c r="CZP3" s="52"/>
      <c r="CZQ3" s="52"/>
      <c r="CZR3" s="52"/>
      <c r="CZS3" s="52"/>
      <c r="CZT3" s="52"/>
      <c r="CZU3" s="52"/>
      <c r="CZV3" s="52"/>
      <c r="CZW3" s="52"/>
      <c r="CZX3" s="52"/>
      <c r="CZY3" s="52"/>
      <c r="CZZ3" s="52"/>
      <c r="DAA3" s="52"/>
      <c r="DAB3" s="52"/>
      <c r="DAC3" s="52"/>
      <c r="DAD3" s="52"/>
      <c r="DAE3" s="52"/>
      <c r="DAF3" s="52"/>
      <c r="DAG3" s="52"/>
      <c r="DAH3" s="52"/>
      <c r="DAI3" s="52"/>
      <c r="DAJ3" s="52"/>
      <c r="DAK3" s="52"/>
      <c r="DAL3" s="52"/>
      <c r="DAM3" s="52"/>
      <c r="DAN3" s="52"/>
      <c r="DAO3" s="52"/>
      <c r="DAP3" s="52"/>
      <c r="DAQ3" s="52"/>
      <c r="DAR3" s="52"/>
      <c r="DAS3" s="52"/>
      <c r="DAT3" s="52"/>
      <c r="DAU3" s="52"/>
      <c r="DAV3" s="52"/>
      <c r="DAW3" s="52"/>
      <c r="DAX3" s="52"/>
      <c r="DAY3" s="52"/>
      <c r="DAZ3" s="52"/>
      <c r="DBA3" s="52"/>
      <c r="DBB3" s="52"/>
      <c r="DBC3" s="52"/>
      <c r="DBD3" s="52"/>
      <c r="DBE3" s="52"/>
      <c r="DBF3" s="52"/>
      <c r="DBG3" s="52"/>
      <c r="DBH3" s="52"/>
      <c r="DBI3" s="52"/>
      <c r="DBJ3" s="52"/>
      <c r="DBK3" s="52"/>
      <c r="DBL3" s="52"/>
      <c r="DBM3" s="52"/>
      <c r="DBN3" s="52"/>
      <c r="DBO3" s="52"/>
      <c r="DBP3" s="52"/>
      <c r="DBQ3" s="52"/>
      <c r="DBR3" s="52"/>
      <c r="DBS3" s="52"/>
      <c r="DBT3" s="52"/>
      <c r="DBU3" s="52"/>
      <c r="DBV3" s="52"/>
      <c r="DBW3" s="52"/>
      <c r="DBX3" s="52"/>
      <c r="DBY3" s="52"/>
      <c r="DBZ3" s="52"/>
      <c r="DCA3" s="52"/>
      <c r="DCB3" s="52"/>
      <c r="DCC3" s="52"/>
      <c r="DCD3" s="52"/>
      <c r="DCE3" s="52"/>
      <c r="DCF3" s="52"/>
      <c r="DCG3" s="52"/>
      <c r="DCH3" s="52"/>
      <c r="DCI3" s="52"/>
      <c r="DCJ3" s="52"/>
      <c r="DCK3" s="52"/>
      <c r="DCL3" s="52"/>
      <c r="DCM3" s="52"/>
      <c r="DCN3" s="52"/>
      <c r="DCO3" s="52"/>
      <c r="DCP3" s="52"/>
      <c r="DCQ3" s="52"/>
      <c r="DCR3" s="52"/>
      <c r="DCS3" s="52"/>
      <c r="DCT3" s="52"/>
      <c r="DCU3" s="52"/>
      <c r="DCV3" s="52"/>
      <c r="DCW3" s="52"/>
      <c r="DCX3" s="52"/>
      <c r="DCY3" s="52"/>
      <c r="DCZ3" s="52"/>
      <c r="DDA3" s="52"/>
      <c r="DDB3" s="52"/>
      <c r="DDC3" s="52"/>
      <c r="DDD3" s="52"/>
      <c r="DDE3" s="52"/>
      <c r="DDF3" s="52"/>
      <c r="DDG3" s="52"/>
      <c r="DDH3" s="52"/>
      <c r="DDI3" s="52"/>
      <c r="DDJ3" s="52"/>
      <c r="DDK3" s="52"/>
      <c r="DDL3" s="52"/>
      <c r="DDM3" s="52"/>
      <c r="DDN3" s="52"/>
      <c r="DDO3" s="52"/>
      <c r="DDP3" s="52"/>
      <c r="DDQ3" s="52"/>
      <c r="DDR3" s="52"/>
      <c r="DDS3" s="52"/>
      <c r="DDT3" s="52"/>
      <c r="DDU3" s="52"/>
      <c r="DDV3" s="52"/>
      <c r="DDW3" s="52"/>
      <c r="DDX3" s="52"/>
      <c r="DDY3" s="52"/>
      <c r="DDZ3" s="52"/>
      <c r="DEA3" s="52"/>
      <c r="DEB3" s="52"/>
      <c r="DEC3" s="52"/>
      <c r="DED3" s="52"/>
      <c r="DEE3" s="52"/>
      <c r="DEF3" s="52"/>
      <c r="DEG3" s="52"/>
      <c r="DEH3" s="52"/>
      <c r="DEI3" s="52"/>
      <c r="DEJ3" s="52"/>
      <c r="DEK3" s="52"/>
      <c r="DEL3" s="52"/>
      <c r="DEM3" s="52"/>
      <c r="DEN3" s="52"/>
      <c r="DEO3" s="52"/>
      <c r="DEP3" s="52"/>
      <c r="DEQ3" s="52"/>
      <c r="DER3" s="52"/>
      <c r="DES3" s="52"/>
      <c r="DET3" s="52"/>
      <c r="DEU3" s="52"/>
      <c r="DEV3" s="52"/>
      <c r="DEW3" s="52"/>
      <c r="DEX3" s="52"/>
      <c r="DEY3" s="52"/>
      <c r="DEZ3" s="52"/>
      <c r="DFA3" s="52"/>
      <c r="DFB3" s="52"/>
      <c r="DFC3" s="52"/>
      <c r="DFD3" s="52"/>
      <c r="DFE3" s="52"/>
      <c r="DFF3" s="52"/>
      <c r="DFG3" s="52"/>
      <c r="DFH3" s="52"/>
      <c r="DFI3" s="52"/>
      <c r="DFJ3" s="52"/>
      <c r="DFK3" s="52"/>
      <c r="DFL3" s="52"/>
      <c r="DFM3" s="52"/>
      <c r="DFN3" s="52"/>
      <c r="DFO3" s="52"/>
      <c r="DFP3" s="52"/>
      <c r="DFQ3" s="52"/>
      <c r="DFR3" s="52"/>
      <c r="DFS3" s="52"/>
      <c r="DFT3" s="52"/>
      <c r="DFU3" s="52"/>
      <c r="DFV3" s="52"/>
      <c r="DFW3" s="52"/>
      <c r="DFX3" s="52"/>
      <c r="DFY3" s="52"/>
      <c r="DFZ3" s="52"/>
      <c r="DGA3" s="52"/>
      <c r="DGB3" s="52"/>
      <c r="DGC3" s="52"/>
      <c r="DGD3" s="52"/>
      <c r="DGE3" s="52"/>
      <c r="DGF3" s="52"/>
      <c r="DGG3" s="52"/>
      <c r="DGH3" s="52"/>
      <c r="DGI3" s="52"/>
      <c r="DGJ3" s="52"/>
      <c r="DGK3" s="52"/>
      <c r="DGL3" s="52"/>
      <c r="DGM3" s="52"/>
      <c r="DGN3" s="52"/>
      <c r="DGO3" s="52"/>
      <c r="DGP3" s="52"/>
      <c r="DGQ3" s="52"/>
      <c r="DGR3" s="52"/>
      <c r="DGS3" s="52"/>
      <c r="DGT3" s="52"/>
      <c r="DGU3" s="52"/>
      <c r="DGV3" s="52"/>
      <c r="DGW3" s="52"/>
      <c r="DGX3" s="52"/>
      <c r="DGY3" s="52"/>
      <c r="DGZ3" s="52"/>
      <c r="DHA3" s="52"/>
      <c r="DHB3" s="52"/>
      <c r="DHC3" s="52"/>
      <c r="DHD3" s="52"/>
      <c r="DHE3" s="52"/>
      <c r="DHF3" s="52"/>
      <c r="DHG3" s="52"/>
      <c r="DHH3" s="52"/>
      <c r="DHI3" s="52"/>
      <c r="DHJ3" s="52"/>
      <c r="DHK3" s="52"/>
      <c r="DHL3" s="52"/>
      <c r="DHM3" s="52"/>
      <c r="DHN3" s="52"/>
      <c r="DHO3" s="52"/>
      <c r="DHP3" s="52"/>
      <c r="DHQ3" s="52"/>
      <c r="DHR3" s="52"/>
      <c r="DHS3" s="52"/>
      <c r="DHT3" s="52"/>
      <c r="DHU3" s="52"/>
      <c r="DHV3" s="52"/>
      <c r="DHW3" s="52"/>
      <c r="DHX3" s="52"/>
      <c r="DHY3" s="52"/>
      <c r="DHZ3" s="52"/>
      <c r="DIA3" s="52"/>
      <c r="DIB3" s="52"/>
      <c r="DIC3" s="52"/>
      <c r="DID3" s="52"/>
      <c r="DIE3" s="52"/>
      <c r="DIF3" s="52"/>
      <c r="DIG3" s="52"/>
      <c r="DIH3" s="52"/>
      <c r="DII3" s="52"/>
      <c r="DIJ3" s="52"/>
      <c r="DIK3" s="52"/>
      <c r="DIL3" s="52"/>
      <c r="DIM3" s="52"/>
      <c r="DIN3" s="52"/>
      <c r="DIO3" s="52"/>
      <c r="DIP3" s="52"/>
      <c r="DIQ3" s="52"/>
      <c r="DIR3" s="52"/>
      <c r="DIS3" s="52"/>
      <c r="DIT3" s="52"/>
      <c r="DIU3" s="52"/>
      <c r="DIV3" s="52"/>
      <c r="DIW3" s="52"/>
      <c r="DIX3" s="52"/>
      <c r="DIY3" s="52"/>
      <c r="DIZ3" s="52"/>
      <c r="DJA3" s="52"/>
      <c r="DJB3" s="52"/>
      <c r="DJC3" s="52"/>
      <c r="DJD3" s="52"/>
      <c r="DJE3" s="52"/>
      <c r="DJF3" s="52"/>
      <c r="DJG3" s="52"/>
      <c r="DJH3" s="52"/>
      <c r="DJI3" s="52"/>
      <c r="DJJ3" s="52"/>
      <c r="DJK3" s="52"/>
      <c r="DJL3" s="52"/>
      <c r="DJM3" s="52"/>
      <c r="DJN3" s="52"/>
      <c r="DJO3" s="52"/>
      <c r="DJP3" s="52"/>
      <c r="DJQ3" s="52"/>
      <c r="DJR3" s="52"/>
      <c r="DJS3" s="52"/>
      <c r="DJT3" s="52"/>
      <c r="DJU3" s="52"/>
      <c r="DJV3" s="52"/>
      <c r="DJW3" s="52"/>
      <c r="DJX3" s="52"/>
      <c r="DJY3" s="52"/>
      <c r="DJZ3" s="52"/>
      <c r="DKA3" s="52"/>
      <c r="DKB3" s="52"/>
      <c r="DKC3" s="52"/>
      <c r="DKD3" s="52"/>
      <c r="DKE3" s="52"/>
      <c r="DKF3" s="52"/>
      <c r="DKG3" s="52"/>
      <c r="DKH3" s="52"/>
      <c r="DKI3" s="52"/>
      <c r="DKJ3" s="52"/>
      <c r="DKK3" s="52"/>
      <c r="DKL3" s="52"/>
      <c r="DKM3" s="52"/>
      <c r="DKN3" s="52"/>
      <c r="DKO3" s="52"/>
      <c r="DKP3" s="52"/>
      <c r="DKQ3" s="52"/>
      <c r="DKR3" s="52"/>
      <c r="DKS3" s="52"/>
      <c r="DKT3" s="52"/>
      <c r="DKU3" s="52"/>
      <c r="DKV3" s="52"/>
      <c r="DKW3" s="52"/>
      <c r="DKX3" s="52"/>
      <c r="DKY3" s="52"/>
      <c r="DKZ3" s="52"/>
      <c r="DLA3" s="52"/>
      <c r="DLB3" s="52"/>
      <c r="DLC3" s="52"/>
      <c r="DLD3" s="52"/>
      <c r="DLE3" s="52"/>
      <c r="DLF3" s="52"/>
      <c r="DLG3" s="52"/>
      <c r="DLH3" s="52"/>
      <c r="DLI3" s="52"/>
      <c r="DLJ3" s="52"/>
      <c r="DLK3" s="52"/>
      <c r="DLL3" s="52"/>
      <c r="DLM3" s="52"/>
      <c r="DLN3" s="52"/>
      <c r="DLO3" s="52"/>
      <c r="DLP3" s="52"/>
      <c r="DLQ3" s="52"/>
      <c r="DLR3" s="52"/>
      <c r="DLS3" s="52"/>
      <c r="DLT3" s="52"/>
      <c r="DLU3" s="52"/>
      <c r="DLV3" s="52"/>
      <c r="DLW3" s="52"/>
      <c r="DLX3" s="52"/>
      <c r="DLY3" s="52"/>
      <c r="DLZ3" s="52"/>
      <c r="DMA3" s="52"/>
      <c r="DMB3" s="52"/>
      <c r="DMC3" s="52"/>
      <c r="DMD3" s="52"/>
      <c r="DME3" s="52"/>
      <c r="DMF3" s="52"/>
      <c r="DMG3" s="52"/>
      <c r="DMH3" s="52"/>
      <c r="DMI3" s="52"/>
      <c r="DMJ3" s="52"/>
      <c r="DMK3" s="52"/>
      <c r="DML3" s="52"/>
      <c r="DMM3" s="52"/>
      <c r="DMN3" s="52"/>
      <c r="DMO3" s="52"/>
      <c r="DMP3" s="52"/>
      <c r="DMQ3" s="52"/>
      <c r="DMR3" s="52"/>
      <c r="DMS3" s="52"/>
      <c r="DMT3" s="52"/>
      <c r="DMU3" s="52"/>
      <c r="DMV3" s="52"/>
      <c r="DMW3" s="52"/>
      <c r="DMX3" s="52"/>
      <c r="DMY3" s="52"/>
      <c r="DMZ3" s="52"/>
      <c r="DNA3" s="52"/>
      <c r="DNB3" s="52"/>
      <c r="DNC3" s="52"/>
      <c r="DND3" s="52"/>
      <c r="DNE3" s="52"/>
      <c r="DNF3" s="52"/>
      <c r="DNG3" s="52"/>
      <c r="DNH3" s="52"/>
      <c r="DNI3" s="52"/>
      <c r="DNJ3" s="52"/>
      <c r="DNK3" s="52"/>
      <c r="DNL3" s="52"/>
      <c r="DNM3" s="52"/>
      <c r="DNN3" s="52"/>
      <c r="DNO3" s="52"/>
      <c r="DNP3" s="52"/>
      <c r="DNQ3" s="52"/>
      <c r="DNR3" s="52"/>
      <c r="DNS3" s="52"/>
      <c r="DNT3" s="52"/>
      <c r="DNU3" s="52"/>
      <c r="DNV3" s="52"/>
      <c r="DNW3" s="52"/>
      <c r="DNX3" s="52"/>
      <c r="DNY3" s="52"/>
      <c r="DNZ3" s="52"/>
      <c r="DOA3" s="52"/>
      <c r="DOB3" s="52"/>
      <c r="DOC3" s="52"/>
      <c r="DOD3" s="52"/>
      <c r="DOE3" s="52"/>
      <c r="DOF3" s="52"/>
      <c r="DOG3" s="52"/>
      <c r="DOH3" s="52"/>
      <c r="DOI3" s="52"/>
      <c r="DOJ3" s="52"/>
      <c r="DOK3" s="52"/>
      <c r="DOL3" s="52"/>
      <c r="DOM3" s="52"/>
      <c r="DON3" s="52"/>
      <c r="DOO3" s="52"/>
      <c r="DOP3" s="52"/>
      <c r="DOQ3" s="52"/>
      <c r="DOR3" s="52"/>
      <c r="DOS3" s="52"/>
      <c r="DOT3" s="52"/>
      <c r="DOU3" s="52"/>
      <c r="DOV3" s="52"/>
      <c r="DOW3" s="52"/>
      <c r="DOX3" s="52"/>
      <c r="DOY3" s="52"/>
      <c r="DOZ3" s="52"/>
      <c r="DPA3" s="52"/>
      <c r="DPB3" s="52"/>
      <c r="DPC3" s="52"/>
      <c r="DPD3" s="52"/>
      <c r="DPE3" s="52"/>
      <c r="DPF3" s="52"/>
      <c r="DPG3" s="52"/>
      <c r="DPH3" s="52"/>
      <c r="DPI3" s="52"/>
      <c r="DPJ3" s="52"/>
      <c r="DPK3" s="52"/>
      <c r="DPL3" s="52"/>
      <c r="DPM3" s="52"/>
      <c r="DPN3" s="52"/>
      <c r="DPO3" s="52"/>
      <c r="DPP3" s="52"/>
      <c r="DPQ3" s="52"/>
      <c r="DPR3" s="52"/>
      <c r="DPS3" s="52"/>
      <c r="DPT3" s="52"/>
      <c r="DPU3" s="52"/>
      <c r="DPV3" s="52"/>
      <c r="DPW3" s="52"/>
      <c r="DPX3" s="52"/>
      <c r="DPY3" s="52"/>
      <c r="DPZ3" s="52"/>
      <c r="DQA3" s="52"/>
      <c r="DQB3" s="52"/>
      <c r="DQC3" s="52"/>
      <c r="DQD3" s="52"/>
      <c r="DQE3" s="52"/>
      <c r="DQF3" s="52"/>
      <c r="DQG3" s="52"/>
      <c r="DQH3" s="52"/>
      <c r="DQI3" s="52"/>
      <c r="DQJ3" s="52"/>
      <c r="DQK3" s="52"/>
      <c r="DQL3" s="52"/>
      <c r="DQM3" s="52"/>
      <c r="DQN3" s="52"/>
      <c r="DQO3" s="52"/>
      <c r="DQP3" s="52"/>
      <c r="DQQ3" s="52"/>
      <c r="DQR3" s="52"/>
      <c r="DQS3" s="52"/>
      <c r="DQT3" s="52"/>
      <c r="DQU3" s="52"/>
      <c r="DQV3" s="52"/>
      <c r="DQW3" s="52"/>
      <c r="DQX3" s="52"/>
      <c r="DQY3" s="52"/>
      <c r="DQZ3" s="52"/>
      <c r="DRA3" s="52"/>
      <c r="DRB3" s="52"/>
      <c r="DRC3" s="52"/>
      <c r="DRD3" s="52"/>
      <c r="DRE3" s="52"/>
      <c r="DRF3" s="52"/>
      <c r="DRG3" s="52"/>
      <c r="DRH3" s="52"/>
      <c r="DRI3" s="52"/>
      <c r="DRJ3" s="52"/>
      <c r="DRK3" s="52"/>
      <c r="DRL3" s="52"/>
      <c r="DRM3" s="52"/>
      <c r="DRN3" s="52"/>
      <c r="DRO3" s="52"/>
      <c r="DRP3" s="52"/>
      <c r="DRQ3" s="52"/>
      <c r="DRR3" s="52"/>
      <c r="DRS3" s="52"/>
      <c r="DRT3" s="52"/>
      <c r="DRU3" s="52"/>
      <c r="DRV3" s="52"/>
      <c r="DRW3" s="52"/>
      <c r="DRX3" s="52"/>
      <c r="DRY3" s="52"/>
      <c r="DRZ3" s="52"/>
      <c r="DSA3" s="52"/>
      <c r="DSB3" s="52"/>
      <c r="DSC3" s="52"/>
      <c r="DSD3" s="52"/>
      <c r="DSE3" s="52"/>
      <c r="DSF3" s="52"/>
      <c r="DSG3" s="52"/>
      <c r="DSH3" s="52"/>
      <c r="DSI3" s="52"/>
      <c r="DSJ3" s="52"/>
      <c r="DSK3" s="52"/>
      <c r="DSL3" s="52"/>
      <c r="DSM3" s="52"/>
      <c r="DSN3" s="52"/>
      <c r="DSO3" s="52"/>
      <c r="DSP3" s="52"/>
      <c r="DSQ3" s="52"/>
      <c r="DSR3" s="52"/>
      <c r="DSS3" s="52"/>
      <c r="DST3" s="52"/>
      <c r="DSU3" s="52"/>
      <c r="DSV3" s="52"/>
      <c r="DSW3" s="52"/>
      <c r="DSX3" s="52"/>
      <c r="DSY3" s="52"/>
      <c r="DSZ3" s="52"/>
      <c r="DTA3" s="52"/>
      <c r="DTB3" s="52"/>
      <c r="DTC3" s="52"/>
      <c r="DTD3" s="52"/>
      <c r="DTE3" s="52"/>
      <c r="DTF3" s="52"/>
      <c r="DTG3" s="52"/>
      <c r="DTH3" s="52"/>
      <c r="DTI3" s="52"/>
      <c r="DTJ3" s="52"/>
      <c r="DTK3" s="52"/>
      <c r="DTL3" s="52"/>
      <c r="DTM3" s="52"/>
      <c r="DTN3" s="52"/>
      <c r="DTO3" s="52"/>
      <c r="DTP3" s="52"/>
      <c r="DTQ3" s="52"/>
      <c r="DTR3" s="52"/>
      <c r="DTS3" s="52"/>
      <c r="DTT3" s="52"/>
      <c r="DTU3" s="52"/>
      <c r="DTV3" s="52"/>
      <c r="DTW3" s="52"/>
      <c r="DTX3" s="52"/>
      <c r="DTY3" s="52"/>
      <c r="DTZ3" s="52"/>
      <c r="DUA3" s="52"/>
      <c r="DUB3" s="52"/>
      <c r="DUC3" s="52"/>
      <c r="DUD3" s="52"/>
      <c r="DUE3" s="52"/>
      <c r="DUF3" s="52"/>
      <c r="DUG3" s="52"/>
      <c r="DUH3" s="52"/>
      <c r="DUI3" s="52"/>
      <c r="DUJ3" s="52"/>
      <c r="DUK3" s="52"/>
      <c r="DUL3" s="52"/>
      <c r="DUM3" s="52"/>
      <c r="DUN3" s="52"/>
      <c r="DUO3" s="52"/>
      <c r="DUP3" s="52"/>
      <c r="DUQ3" s="52"/>
      <c r="DUR3" s="52"/>
      <c r="DUS3" s="52"/>
      <c r="DUT3" s="52"/>
      <c r="DUU3" s="52"/>
      <c r="DUV3" s="52"/>
      <c r="DUW3" s="52"/>
      <c r="DUX3" s="52"/>
      <c r="DUY3" s="52"/>
      <c r="DUZ3" s="52"/>
      <c r="DVA3" s="52"/>
      <c r="DVB3" s="52"/>
      <c r="DVC3" s="52"/>
      <c r="DVD3" s="52"/>
      <c r="DVE3" s="52"/>
      <c r="DVF3" s="52"/>
      <c r="DVG3" s="52"/>
      <c r="DVH3" s="52"/>
      <c r="DVI3" s="52"/>
      <c r="DVJ3" s="52"/>
      <c r="DVK3" s="52"/>
      <c r="DVL3" s="52"/>
      <c r="DVM3" s="52"/>
      <c r="DVN3" s="52"/>
      <c r="DVO3" s="52"/>
      <c r="DVP3" s="52"/>
      <c r="DVQ3" s="52"/>
      <c r="DVR3" s="52"/>
      <c r="DVS3" s="52"/>
      <c r="DVT3" s="52"/>
      <c r="DVU3" s="52"/>
      <c r="DVV3" s="52"/>
      <c r="DVW3" s="52"/>
      <c r="DVX3" s="52"/>
      <c r="DVY3" s="52"/>
      <c r="DVZ3" s="52"/>
      <c r="DWA3" s="52"/>
      <c r="DWB3" s="52"/>
      <c r="DWC3" s="52"/>
      <c r="DWD3" s="52"/>
      <c r="DWE3" s="52"/>
      <c r="DWF3" s="52"/>
      <c r="DWG3" s="52"/>
      <c r="DWH3" s="52"/>
      <c r="DWI3" s="52"/>
      <c r="DWJ3" s="52"/>
      <c r="DWK3" s="52"/>
      <c r="DWL3" s="52"/>
      <c r="DWM3" s="52"/>
      <c r="DWN3" s="52"/>
      <c r="DWO3" s="52"/>
      <c r="DWP3" s="52"/>
      <c r="DWQ3" s="52"/>
      <c r="DWR3" s="52"/>
      <c r="DWS3" s="52"/>
      <c r="DWT3" s="52"/>
      <c r="DWU3" s="52"/>
      <c r="DWV3" s="52"/>
      <c r="DWW3" s="52"/>
      <c r="DWX3" s="52"/>
      <c r="DWY3" s="52"/>
      <c r="DWZ3" s="52"/>
      <c r="DXA3" s="52"/>
      <c r="DXB3" s="52"/>
      <c r="DXC3" s="52"/>
      <c r="DXD3" s="52"/>
      <c r="DXE3" s="52"/>
      <c r="DXF3" s="52"/>
      <c r="DXG3" s="52"/>
      <c r="DXH3" s="52"/>
      <c r="DXI3" s="52"/>
      <c r="DXJ3" s="52"/>
      <c r="DXK3" s="52"/>
      <c r="DXL3" s="52"/>
      <c r="DXM3" s="52"/>
      <c r="DXN3" s="52"/>
      <c r="DXO3" s="52"/>
      <c r="DXP3" s="52"/>
      <c r="DXQ3" s="52"/>
      <c r="DXR3" s="52"/>
      <c r="DXS3" s="52"/>
      <c r="DXT3" s="52"/>
      <c r="DXU3" s="52"/>
      <c r="DXV3" s="52"/>
      <c r="DXW3" s="52"/>
      <c r="DXX3" s="52"/>
      <c r="DXY3" s="52"/>
      <c r="DXZ3" s="52"/>
      <c r="DYA3" s="52"/>
      <c r="DYB3" s="52"/>
      <c r="DYC3" s="52"/>
      <c r="DYD3" s="52"/>
      <c r="DYE3" s="52"/>
      <c r="DYF3" s="52"/>
      <c r="DYG3" s="52"/>
      <c r="DYH3" s="52"/>
      <c r="DYI3" s="52"/>
      <c r="DYJ3" s="52"/>
      <c r="DYK3" s="52"/>
      <c r="DYL3" s="52"/>
      <c r="DYM3" s="52"/>
      <c r="DYN3" s="52"/>
      <c r="DYO3" s="52"/>
      <c r="DYP3" s="52"/>
      <c r="DYQ3" s="52"/>
      <c r="DYR3" s="52"/>
      <c r="DYS3" s="52"/>
      <c r="DYT3" s="52"/>
      <c r="DYU3" s="52"/>
      <c r="DYV3" s="52"/>
      <c r="DYW3" s="52"/>
      <c r="DYX3" s="52"/>
      <c r="DYY3" s="52"/>
      <c r="DYZ3" s="52"/>
      <c r="DZA3" s="52"/>
      <c r="DZB3" s="52"/>
      <c r="DZC3" s="52"/>
      <c r="DZD3" s="52"/>
      <c r="DZE3" s="52"/>
      <c r="DZF3" s="52"/>
      <c r="DZG3" s="52"/>
      <c r="DZH3" s="52"/>
      <c r="DZI3" s="52"/>
      <c r="DZJ3" s="52"/>
      <c r="DZK3" s="52"/>
      <c r="DZL3" s="52"/>
      <c r="DZM3" s="52"/>
      <c r="DZN3" s="52"/>
      <c r="DZO3" s="52"/>
      <c r="DZP3" s="52"/>
      <c r="DZQ3" s="52"/>
      <c r="DZR3" s="52"/>
      <c r="DZS3" s="52"/>
      <c r="DZT3" s="52"/>
      <c r="DZU3" s="52"/>
      <c r="DZV3" s="52"/>
      <c r="DZW3" s="52"/>
      <c r="DZX3" s="52"/>
      <c r="DZY3" s="52"/>
      <c r="DZZ3" s="52"/>
      <c r="EAA3" s="52"/>
      <c r="EAB3" s="52"/>
      <c r="EAC3" s="52"/>
      <c r="EAD3" s="52"/>
      <c r="EAE3" s="52"/>
      <c r="EAF3" s="52"/>
      <c r="EAG3" s="52"/>
      <c r="EAH3" s="52"/>
      <c r="EAI3" s="52"/>
      <c r="EAJ3" s="52"/>
      <c r="EAK3" s="52"/>
      <c r="EAL3" s="52"/>
      <c r="EAM3" s="52"/>
      <c r="EAN3" s="52"/>
      <c r="EAO3" s="52"/>
      <c r="EAP3" s="52"/>
      <c r="EAQ3" s="52"/>
      <c r="EAR3" s="52"/>
      <c r="EAS3" s="52"/>
      <c r="EAT3" s="52"/>
      <c r="EAU3" s="52"/>
      <c r="EAV3" s="52"/>
      <c r="EAW3" s="52"/>
      <c r="EAX3" s="52"/>
      <c r="EAY3" s="52"/>
      <c r="EAZ3" s="52"/>
      <c r="EBA3" s="52"/>
      <c r="EBB3" s="52"/>
      <c r="EBC3" s="52"/>
      <c r="EBD3" s="52"/>
      <c r="EBE3" s="52"/>
      <c r="EBF3" s="52"/>
      <c r="EBG3" s="52"/>
      <c r="EBH3" s="52"/>
      <c r="EBI3" s="52"/>
      <c r="EBJ3" s="52"/>
      <c r="EBK3" s="52"/>
      <c r="EBL3" s="52"/>
      <c r="EBM3" s="52"/>
      <c r="EBN3" s="52"/>
      <c r="EBO3" s="52"/>
      <c r="EBP3" s="52"/>
      <c r="EBQ3" s="52"/>
      <c r="EBR3" s="52"/>
      <c r="EBS3" s="52"/>
      <c r="EBT3" s="52"/>
      <c r="EBU3" s="52"/>
      <c r="EBV3" s="52"/>
      <c r="EBW3" s="52"/>
      <c r="EBX3" s="52"/>
      <c r="EBY3" s="52"/>
      <c r="EBZ3" s="52"/>
      <c r="ECA3" s="52"/>
      <c r="ECB3" s="52"/>
      <c r="ECC3" s="52"/>
      <c r="ECD3" s="52"/>
      <c r="ECE3" s="52"/>
      <c r="ECF3" s="52"/>
      <c r="ECG3" s="52"/>
      <c r="ECH3" s="52"/>
      <c r="ECI3" s="52"/>
      <c r="ECJ3" s="52"/>
      <c r="ECK3" s="52"/>
      <c r="ECL3" s="52"/>
      <c r="ECM3" s="52"/>
      <c r="ECN3" s="52"/>
      <c r="ECO3" s="52"/>
      <c r="ECP3" s="52"/>
      <c r="ECQ3" s="52"/>
      <c r="ECR3" s="52"/>
      <c r="ECS3" s="52"/>
      <c r="ECT3" s="52"/>
      <c r="ECU3" s="52"/>
      <c r="ECV3" s="52"/>
      <c r="ECW3" s="52"/>
      <c r="ECX3" s="52"/>
      <c r="ECY3" s="52"/>
      <c r="ECZ3" s="52"/>
      <c r="EDA3" s="52"/>
      <c r="EDB3" s="52"/>
      <c r="EDC3" s="52"/>
      <c r="EDD3" s="52"/>
      <c r="EDE3" s="52"/>
      <c r="EDF3" s="52"/>
      <c r="EDG3" s="52"/>
      <c r="EDH3" s="52"/>
      <c r="EDI3" s="52"/>
      <c r="EDJ3" s="52"/>
      <c r="EDK3" s="52"/>
      <c r="EDL3" s="52"/>
      <c r="EDM3" s="52"/>
      <c r="EDN3" s="52"/>
      <c r="EDO3" s="52"/>
      <c r="EDP3" s="52"/>
      <c r="EDQ3" s="52"/>
      <c r="EDR3" s="52"/>
      <c r="EDS3" s="52"/>
      <c r="EDT3" s="52"/>
      <c r="EDU3" s="52"/>
      <c r="EDV3" s="52"/>
      <c r="EDW3" s="52"/>
      <c r="EDX3" s="52"/>
      <c r="EDY3" s="52"/>
      <c r="EDZ3" s="52"/>
      <c r="EEA3" s="52"/>
      <c r="EEB3" s="52"/>
      <c r="EEC3" s="52"/>
      <c r="EED3" s="52"/>
      <c r="EEE3" s="52"/>
      <c r="EEF3" s="52"/>
      <c r="EEG3" s="52"/>
      <c r="EEH3" s="52"/>
      <c r="EEI3" s="52"/>
      <c r="EEJ3" s="52"/>
      <c r="EEK3" s="52"/>
      <c r="EEL3" s="52"/>
      <c r="EEM3" s="52"/>
      <c r="EEN3" s="52"/>
      <c r="EEO3" s="52"/>
      <c r="EEP3" s="52"/>
      <c r="EEQ3" s="52"/>
      <c r="EER3" s="52"/>
      <c r="EES3" s="52"/>
      <c r="EET3" s="52"/>
      <c r="EEU3" s="52"/>
      <c r="EEV3" s="52"/>
      <c r="EEW3" s="52"/>
      <c r="EEX3" s="52"/>
      <c r="EEY3" s="52"/>
      <c r="EEZ3" s="52"/>
      <c r="EFA3" s="52"/>
      <c r="EFB3" s="52"/>
      <c r="EFC3" s="52"/>
      <c r="EFD3" s="52"/>
      <c r="EFE3" s="52"/>
      <c r="EFF3" s="52"/>
      <c r="EFG3" s="52"/>
      <c r="EFH3" s="52"/>
      <c r="EFI3" s="52"/>
      <c r="EFJ3" s="52"/>
      <c r="EFK3" s="52"/>
      <c r="EFL3" s="52"/>
      <c r="EFM3" s="52"/>
      <c r="EFN3" s="52"/>
      <c r="EFO3" s="52"/>
      <c r="EFP3" s="52"/>
      <c r="EFQ3" s="52"/>
      <c r="EFR3" s="52"/>
      <c r="EFS3" s="52"/>
      <c r="EFT3" s="52"/>
      <c r="EFU3" s="52"/>
      <c r="EFV3" s="52"/>
      <c r="EFW3" s="52"/>
      <c r="EFX3" s="52"/>
      <c r="EFY3" s="52"/>
      <c r="EFZ3" s="52"/>
      <c r="EGA3" s="52"/>
      <c r="EGB3" s="52"/>
      <c r="EGC3" s="52"/>
      <c r="EGD3" s="52"/>
      <c r="EGE3" s="52"/>
      <c r="EGF3" s="52"/>
      <c r="EGG3" s="52"/>
      <c r="EGH3" s="52"/>
      <c r="EGI3" s="52"/>
      <c r="EGJ3" s="52"/>
      <c r="EGK3" s="52"/>
      <c r="EGL3" s="52"/>
      <c r="EGM3" s="52"/>
      <c r="EGN3" s="52"/>
      <c r="EGO3" s="52"/>
      <c r="EGP3" s="52"/>
      <c r="EGQ3" s="52"/>
      <c r="EGR3" s="52"/>
      <c r="EGS3" s="52"/>
      <c r="EGT3" s="52"/>
      <c r="EGU3" s="52"/>
      <c r="EGV3" s="52"/>
      <c r="EGW3" s="52"/>
      <c r="EGX3" s="52"/>
      <c r="EGY3" s="52"/>
      <c r="EGZ3" s="52"/>
      <c r="EHA3" s="52"/>
      <c r="EHB3" s="52"/>
      <c r="EHC3" s="52"/>
      <c r="EHD3" s="52"/>
      <c r="EHE3" s="52"/>
      <c r="EHF3" s="52"/>
      <c r="EHG3" s="52"/>
      <c r="EHH3" s="52"/>
      <c r="EHI3" s="52"/>
      <c r="EHJ3" s="52"/>
      <c r="EHK3" s="52"/>
      <c r="EHL3" s="52"/>
      <c r="EHM3" s="52"/>
      <c r="EHN3" s="52"/>
      <c r="EHO3" s="52"/>
      <c r="EHP3" s="52"/>
      <c r="EHQ3" s="52"/>
      <c r="EHR3" s="52"/>
      <c r="EHS3" s="52"/>
      <c r="EHT3" s="52"/>
      <c r="EHU3" s="52"/>
      <c r="EHV3" s="52"/>
      <c r="EHW3" s="52"/>
      <c r="EHX3" s="52"/>
      <c r="EHY3" s="52"/>
      <c r="EHZ3" s="52"/>
      <c r="EIA3" s="52"/>
      <c r="EIB3" s="52"/>
      <c r="EIC3" s="52"/>
      <c r="EID3" s="52"/>
      <c r="EIE3" s="52"/>
      <c r="EIF3" s="52"/>
      <c r="EIG3" s="52"/>
      <c r="EIH3" s="52"/>
      <c r="EII3" s="52"/>
      <c r="EIJ3" s="52"/>
      <c r="EIK3" s="52"/>
      <c r="EIL3" s="52"/>
      <c r="EIM3" s="52"/>
      <c r="EIN3" s="52"/>
      <c r="EIO3" s="52"/>
      <c r="EIP3" s="52"/>
      <c r="EIQ3" s="52"/>
      <c r="EIR3" s="52"/>
      <c r="EIS3" s="52"/>
      <c r="EIT3" s="52"/>
      <c r="EIU3" s="52"/>
      <c r="EIV3" s="52"/>
      <c r="EIW3" s="52"/>
      <c r="EIX3" s="52"/>
      <c r="EIY3" s="52"/>
      <c r="EIZ3" s="52"/>
      <c r="EJA3" s="52"/>
      <c r="EJB3" s="52"/>
      <c r="EJC3" s="52"/>
      <c r="EJD3" s="52"/>
      <c r="EJE3" s="52"/>
      <c r="EJF3" s="52"/>
      <c r="EJG3" s="52"/>
      <c r="EJH3" s="52"/>
      <c r="EJI3" s="52"/>
      <c r="EJJ3" s="52"/>
      <c r="EJK3" s="52"/>
      <c r="EJL3" s="52"/>
      <c r="EJM3" s="52"/>
      <c r="EJN3" s="52"/>
      <c r="EJO3" s="52"/>
      <c r="EJP3" s="52"/>
      <c r="EJQ3" s="52"/>
      <c r="EJR3" s="52"/>
      <c r="EJS3" s="52"/>
      <c r="EJT3" s="52"/>
      <c r="EJU3" s="52"/>
      <c r="EJV3" s="52"/>
      <c r="EJW3" s="52"/>
      <c r="EJX3" s="52"/>
      <c r="EJY3" s="52"/>
      <c r="EJZ3" s="52"/>
      <c r="EKA3" s="52"/>
      <c r="EKB3" s="52"/>
      <c r="EKC3" s="52"/>
      <c r="EKD3" s="52"/>
      <c r="EKE3" s="52"/>
      <c r="EKF3" s="52"/>
      <c r="EKG3" s="52"/>
      <c r="EKH3" s="52"/>
      <c r="EKI3" s="52"/>
      <c r="EKJ3" s="52"/>
      <c r="EKK3" s="52"/>
      <c r="EKL3" s="52"/>
      <c r="EKM3" s="52"/>
      <c r="EKN3" s="52"/>
      <c r="EKO3" s="52"/>
      <c r="EKP3" s="52"/>
      <c r="EKQ3" s="52"/>
      <c r="EKR3" s="52"/>
      <c r="EKS3" s="52"/>
      <c r="EKT3" s="52"/>
      <c r="EKU3" s="52"/>
      <c r="EKV3" s="52"/>
      <c r="EKW3" s="52"/>
      <c r="EKX3" s="52"/>
      <c r="EKY3" s="52"/>
      <c r="EKZ3" s="52"/>
      <c r="ELA3" s="52"/>
      <c r="ELB3" s="52"/>
      <c r="ELC3" s="52"/>
      <c r="ELD3" s="52"/>
      <c r="ELE3" s="52"/>
      <c r="ELF3" s="52"/>
      <c r="ELG3" s="52"/>
      <c r="ELH3" s="52"/>
      <c r="ELI3" s="52"/>
      <c r="ELJ3" s="52"/>
      <c r="ELK3" s="52"/>
      <c r="ELL3" s="52"/>
      <c r="ELM3" s="52"/>
      <c r="ELN3" s="52"/>
      <c r="ELO3" s="52"/>
      <c r="ELP3" s="52"/>
      <c r="ELQ3" s="52"/>
      <c r="ELR3" s="52"/>
      <c r="ELS3" s="52"/>
      <c r="ELT3" s="52"/>
      <c r="ELU3" s="52"/>
      <c r="ELV3" s="52"/>
      <c r="ELW3" s="52"/>
      <c r="ELX3" s="52"/>
      <c r="ELY3" s="52"/>
      <c r="ELZ3" s="52"/>
      <c r="EMA3" s="52"/>
      <c r="EMB3" s="52"/>
      <c r="EMC3" s="52"/>
      <c r="EMD3" s="52"/>
      <c r="EME3" s="52"/>
      <c r="EMF3" s="52"/>
      <c r="EMG3" s="52"/>
      <c r="EMH3" s="52"/>
      <c r="EMI3" s="52"/>
      <c r="EMJ3" s="52"/>
      <c r="EMK3" s="52"/>
      <c r="EML3" s="52"/>
      <c r="EMM3" s="52"/>
      <c r="EMN3" s="52"/>
      <c r="EMO3" s="52"/>
      <c r="EMP3" s="52"/>
      <c r="EMQ3" s="52"/>
      <c r="EMR3" s="52"/>
      <c r="EMS3" s="52"/>
      <c r="EMT3" s="52"/>
      <c r="EMU3" s="52"/>
      <c r="EMV3" s="52"/>
      <c r="EMW3" s="52"/>
      <c r="EMX3" s="52"/>
      <c r="EMY3" s="52"/>
      <c r="EMZ3" s="52"/>
      <c r="ENA3" s="52"/>
      <c r="ENB3" s="52"/>
      <c r="ENC3" s="52"/>
      <c r="END3" s="52"/>
      <c r="ENE3" s="52"/>
      <c r="ENF3" s="52"/>
      <c r="ENG3" s="52"/>
      <c r="ENH3" s="52"/>
      <c r="ENI3" s="52"/>
      <c r="ENJ3" s="52"/>
      <c r="ENK3" s="52"/>
      <c r="ENL3" s="52"/>
      <c r="ENM3" s="52"/>
      <c r="ENN3" s="52"/>
      <c r="ENO3" s="52"/>
      <c r="ENP3" s="52"/>
      <c r="ENQ3" s="52"/>
      <c r="ENR3" s="52"/>
      <c r="ENS3" s="52"/>
      <c r="ENT3" s="52"/>
      <c r="ENU3" s="52"/>
      <c r="ENV3" s="52"/>
      <c r="ENW3" s="52"/>
      <c r="ENX3" s="52"/>
      <c r="ENY3" s="52"/>
      <c r="ENZ3" s="52"/>
      <c r="EOA3" s="52"/>
      <c r="EOB3" s="52"/>
      <c r="EOC3" s="52"/>
      <c r="EOD3" s="52"/>
      <c r="EOE3" s="52"/>
      <c r="EOF3" s="52"/>
      <c r="EOG3" s="52"/>
      <c r="EOH3" s="52"/>
      <c r="EOI3" s="52"/>
      <c r="EOJ3" s="52"/>
      <c r="EOK3" s="52"/>
      <c r="EOL3" s="52"/>
      <c r="EOM3" s="52"/>
      <c r="EON3" s="52"/>
      <c r="EOO3" s="52"/>
      <c r="EOP3" s="52"/>
      <c r="EOQ3" s="52"/>
      <c r="EOR3" s="52"/>
      <c r="EOS3" s="52"/>
      <c r="EOT3" s="52"/>
      <c r="EOU3" s="52"/>
      <c r="EOV3" s="52"/>
      <c r="EOW3" s="52"/>
      <c r="EOX3" s="52"/>
      <c r="EOY3" s="52"/>
      <c r="EOZ3" s="52"/>
      <c r="EPA3" s="52"/>
      <c r="EPB3" s="52"/>
      <c r="EPC3" s="52"/>
      <c r="EPD3" s="52"/>
      <c r="EPE3" s="52"/>
      <c r="EPF3" s="52"/>
      <c r="EPG3" s="52"/>
      <c r="EPH3" s="52"/>
      <c r="EPI3" s="52"/>
      <c r="EPJ3" s="52"/>
      <c r="EPK3" s="52"/>
      <c r="EPL3" s="52"/>
      <c r="EPM3" s="52"/>
      <c r="EPN3" s="52"/>
      <c r="EPO3" s="52"/>
      <c r="EPP3" s="52"/>
      <c r="EPQ3" s="52"/>
      <c r="EPR3" s="52"/>
      <c r="EPS3" s="52"/>
      <c r="EPT3" s="52"/>
      <c r="EPU3" s="52"/>
      <c r="EPV3" s="52"/>
      <c r="EPW3" s="52"/>
      <c r="EPX3" s="52"/>
      <c r="EPY3" s="52"/>
      <c r="EPZ3" s="52"/>
      <c r="EQA3" s="52"/>
      <c r="EQB3" s="52"/>
      <c r="EQC3" s="52"/>
      <c r="EQD3" s="52"/>
      <c r="EQE3" s="52"/>
      <c r="EQF3" s="52"/>
      <c r="EQG3" s="52"/>
      <c r="EQH3" s="52"/>
      <c r="EQI3" s="52"/>
      <c r="EQJ3" s="52"/>
      <c r="EQK3" s="52"/>
      <c r="EQL3" s="52"/>
      <c r="EQM3" s="52"/>
      <c r="EQN3" s="52"/>
      <c r="EQO3" s="52"/>
      <c r="EQP3" s="52"/>
      <c r="EQQ3" s="52"/>
      <c r="EQR3" s="52"/>
      <c r="EQS3" s="52"/>
      <c r="EQT3" s="52"/>
      <c r="EQU3" s="52"/>
      <c r="EQV3" s="52"/>
      <c r="EQW3" s="52"/>
      <c r="EQX3" s="52"/>
      <c r="EQY3" s="52"/>
      <c r="EQZ3" s="52"/>
      <c r="ERA3" s="52"/>
      <c r="ERB3" s="52"/>
      <c r="ERC3" s="52"/>
      <c r="ERD3" s="52"/>
      <c r="ERE3" s="52"/>
      <c r="ERF3" s="52"/>
      <c r="ERG3" s="52"/>
      <c r="ERH3" s="52"/>
      <c r="ERI3" s="52"/>
      <c r="ERJ3" s="52"/>
      <c r="ERK3" s="52"/>
      <c r="ERL3" s="52"/>
      <c r="ERM3" s="52"/>
      <c r="ERN3" s="52"/>
      <c r="ERO3" s="52"/>
      <c r="ERP3" s="52"/>
      <c r="ERQ3" s="52"/>
      <c r="ERR3" s="52"/>
      <c r="ERS3" s="52"/>
      <c r="ERT3" s="52"/>
      <c r="ERU3" s="52"/>
      <c r="ERV3" s="52"/>
      <c r="ERW3" s="52"/>
      <c r="ERX3" s="52"/>
      <c r="ERY3" s="52"/>
      <c r="ERZ3" s="52"/>
      <c r="ESA3" s="52"/>
      <c r="ESB3" s="52"/>
      <c r="ESC3" s="52"/>
      <c r="ESD3" s="52"/>
      <c r="ESE3" s="52"/>
      <c r="ESF3" s="52"/>
      <c r="ESG3" s="52"/>
      <c r="ESH3" s="52"/>
      <c r="ESI3" s="52"/>
      <c r="ESJ3" s="52"/>
      <c r="ESK3" s="52"/>
      <c r="ESL3" s="52"/>
      <c r="ESM3" s="52"/>
      <c r="ESN3" s="52"/>
      <c r="ESO3" s="52"/>
      <c r="ESP3" s="52"/>
      <c r="ESQ3" s="52"/>
      <c r="ESR3" s="52"/>
      <c r="ESS3" s="52"/>
      <c r="EST3" s="52"/>
      <c r="ESU3" s="52"/>
      <c r="ESV3" s="52"/>
      <c r="ESW3" s="52"/>
      <c r="ESX3" s="52"/>
      <c r="ESY3" s="52"/>
      <c r="ESZ3" s="52"/>
      <c r="ETA3" s="52"/>
      <c r="ETB3" s="52"/>
      <c r="ETC3" s="52"/>
      <c r="ETD3" s="52"/>
      <c r="ETE3" s="52"/>
      <c r="ETF3" s="52"/>
      <c r="ETG3" s="52"/>
      <c r="ETH3" s="52"/>
      <c r="ETI3" s="52"/>
      <c r="ETJ3" s="52"/>
      <c r="ETK3" s="52"/>
      <c r="ETL3" s="52"/>
      <c r="ETM3" s="52"/>
      <c r="ETN3" s="52"/>
      <c r="ETO3" s="52"/>
      <c r="ETP3" s="52"/>
      <c r="ETQ3" s="52"/>
      <c r="ETR3" s="52"/>
      <c r="ETS3" s="52"/>
      <c r="ETT3" s="52"/>
      <c r="ETU3" s="52"/>
      <c r="ETV3" s="52"/>
      <c r="ETW3" s="52"/>
      <c r="ETX3" s="52"/>
      <c r="ETY3" s="52"/>
      <c r="ETZ3" s="52"/>
      <c r="EUA3" s="52"/>
      <c r="EUB3" s="52"/>
      <c r="EUC3" s="52"/>
      <c r="EUD3" s="52"/>
      <c r="EUE3" s="52"/>
      <c r="EUF3" s="52"/>
      <c r="EUG3" s="52"/>
      <c r="EUH3" s="52"/>
      <c r="EUI3" s="52"/>
      <c r="EUJ3" s="52"/>
      <c r="EUK3" s="52"/>
      <c r="EUL3" s="52"/>
      <c r="EUM3" s="52"/>
      <c r="EUN3" s="52"/>
      <c r="EUO3" s="52"/>
      <c r="EUP3" s="52"/>
      <c r="EUQ3" s="52"/>
      <c r="EUR3" s="52"/>
      <c r="EUS3" s="52"/>
      <c r="EUT3" s="52"/>
      <c r="EUU3" s="52"/>
      <c r="EUV3" s="52"/>
      <c r="EUW3" s="52"/>
      <c r="EUX3" s="52"/>
      <c r="EUY3" s="52"/>
      <c r="EUZ3" s="52"/>
      <c r="EVA3" s="52"/>
      <c r="EVB3" s="52"/>
      <c r="EVC3" s="52"/>
      <c r="EVD3" s="52"/>
      <c r="EVE3" s="52"/>
      <c r="EVF3" s="52"/>
      <c r="EVG3" s="52"/>
      <c r="EVH3" s="52"/>
      <c r="EVI3" s="52"/>
      <c r="EVJ3" s="52"/>
      <c r="EVK3" s="52"/>
      <c r="EVL3" s="52"/>
      <c r="EVM3" s="52"/>
      <c r="EVN3" s="52"/>
      <c r="EVO3" s="52"/>
      <c r="EVP3" s="52"/>
      <c r="EVQ3" s="52"/>
      <c r="EVR3" s="52"/>
      <c r="EVS3" s="52"/>
      <c r="EVT3" s="52"/>
      <c r="EVU3" s="52"/>
      <c r="EVV3" s="52"/>
      <c r="EVW3" s="52"/>
      <c r="EVX3" s="52"/>
      <c r="EVY3" s="52"/>
      <c r="EVZ3" s="52"/>
      <c r="EWA3" s="52"/>
      <c r="EWB3" s="52"/>
      <c r="EWC3" s="52"/>
      <c r="EWD3" s="52"/>
      <c r="EWE3" s="52"/>
      <c r="EWF3" s="52"/>
      <c r="EWG3" s="52"/>
      <c r="EWH3" s="52"/>
      <c r="EWI3" s="52"/>
      <c r="EWJ3" s="52"/>
      <c r="EWK3" s="52"/>
      <c r="EWL3" s="52"/>
      <c r="EWM3" s="52"/>
      <c r="EWN3" s="52"/>
      <c r="EWO3" s="52"/>
      <c r="EWP3" s="52"/>
      <c r="EWQ3" s="52"/>
      <c r="EWR3" s="52"/>
      <c r="EWS3" s="52"/>
      <c r="EWT3" s="52"/>
      <c r="EWU3" s="52"/>
      <c r="EWV3" s="52"/>
      <c r="EWW3" s="52"/>
      <c r="EWX3" s="52"/>
      <c r="EWY3" s="52"/>
      <c r="EWZ3" s="52"/>
      <c r="EXA3" s="52"/>
      <c r="EXB3" s="52"/>
      <c r="EXC3" s="52"/>
      <c r="EXD3" s="52"/>
      <c r="EXE3" s="52"/>
      <c r="EXF3" s="52"/>
      <c r="EXG3" s="52"/>
      <c r="EXH3" s="52"/>
      <c r="EXI3" s="52"/>
      <c r="EXJ3" s="52"/>
      <c r="EXK3" s="52"/>
      <c r="EXL3" s="52"/>
      <c r="EXM3" s="52"/>
      <c r="EXN3" s="52"/>
      <c r="EXO3" s="52"/>
      <c r="EXP3" s="52"/>
      <c r="EXQ3" s="52"/>
      <c r="EXR3" s="52"/>
      <c r="EXS3" s="52"/>
      <c r="EXT3" s="52"/>
      <c r="EXU3" s="52"/>
      <c r="EXV3" s="52"/>
      <c r="EXW3" s="52"/>
      <c r="EXX3" s="52"/>
      <c r="EXY3" s="52"/>
      <c r="EXZ3" s="52"/>
      <c r="EYA3" s="52"/>
      <c r="EYB3" s="52"/>
      <c r="EYC3" s="52"/>
      <c r="EYD3" s="52"/>
      <c r="EYE3" s="52"/>
      <c r="EYF3" s="52"/>
      <c r="EYG3" s="52"/>
      <c r="EYH3" s="52"/>
      <c r="EYI3" s="52"/>
      <c r="EYJ3" s="52"/>
      <c r="EYK3" s="52"/>
      <c r="EYL3" s="52"/>
      <c r="EYM3" s="52"/>
      <c r="EYN3" s="52"/>
      <c r="EYO3" s="52"/>
      <c r="EYP3" s="52"/>
      <c r="EYQ3" s="52"/>
      <c r="EYR3" s="52"/>
      <c r="EYS3" s="52"/>
      <c r="EYT3" s="52"/>
      <c r="EYU3" s="52"/>
      <c r="EYV3" s="52"/>
      <c r="EYW3" s="52"/>
      <c r="EYX3" s="52"/>
      <c r="EYY3" s="52"/>
      <c r="EYZ3" s="52"/>
      <c r="EZA3" s="52"/>
      <c r="EZB3" s="52"/>
      <c r="EZC3" s="52"/>
      <c r="EZD3" s="52"/>
      <c r="EZE3" s="52"/>
      <c r="EZF3" s="52"/>
      <c r="EZG3" s="52"/>
      <c r="EZH3" s="52"/>
      <c r="EZI3" s="52"/>
      <c r="EZJ3" s="52"/>
      <c r="EZK3" s="52"/>
      <c r="EZL3" s="52"/>
      <c r="EZM3" s="52"/>
      <c r="EZN3" s="52"/>
      <c r="EZO3" s="52"/>
      <c r="EZP3" s="52"/>
      <c r="EZQ3" s="52"/>
      <c r="EZR3" s="52"/>
      <c r="EZS3" s="52"/>
      <c r="EZT3" s="52"/>
      <c r="EZU3" s="52"/>
      <c r="EZV3" s="52"/>
      <c r="EZW3" s="52"/>
      <c r="EZX3" s="52"/>
      <c r="EZY3" s="52"/>
      <c r="EZZ3" s="52"/>
      <c r="FAA3" s="52"/>
      <c r="FAB3" s="52"/>
      <c r="FAC3" s="52"/>
      <c r="FAD3" s="52"/>
      <c r="FAE3" s="52"/>
      <c r="FAF3" s="52"/>
      <c r="FAG3" s="52"/>
      <c r="FAH3" s="52"/>
      <c r="FAI3" s="52"/>
      <c r="FAJ3" s="52"/>
      <c r="FAK3" s="52"/>
      <c r="FAL3" s="52"/>
      <c r="FAM3" s="52"/>
      <c r="FAN3" s="52"/>
      <c r="FAO3" s="52"/>
      <c r="FAP3" s="52"/>
      <c r="FAQ3" s="52"/>
      <c r="FAR3" s="52"/>
      <c r="FAS3" s="52"/>
      <c r="FAT3" s="52"/>
      <c r="FAU3" s="52"/>
      <c r="FAV3" s="52"/>
      <c r="FAW3" s="52"/>
      <c r="FAX3" s="52"/>
      <c r="FAY3" s="52"/>
      <c r="FAZ3" s="52"/>
      <c r="FBA3" s="52"/>
      <c r="FBB3" s="52"/>
      <c r="FBC3" s="52"/>
      <c r="FBD3" s="52"/>
      <c r="FBE3" s="52"/>
      <c r="FBF3" s="52"/>
      <c r="FBG3" s="52"/>
      <c r="FBH3" s="52"/>
      <c r="FBI3" s="52"/>
      <c r="FBJ3" s="52"/>
      <c r="FBK3" s="52"/>
      <c r="FBL3" s="52"/>
      <c r="FBM3" s="52"/>
      <c r="FBN3" s="52"/>
      <c r="FBO3" s="52"/>
      <c r="FBP3" s="52"/>
      <c r="FBQ3" s="52"/>
      <c r="FBR3" s="52"/>
      <c r="FBS3" s="52"/>
      <c r="FBT3" s="52"/>
      <c r="FBU3" s="52"/>
      <c r="FBV3" s="52"/>
      <c r="FBW3" s="52"/>
      <c r="FBX3" s="52"/>
      <c r="FBY3" s="52"/>
      <c r="FBZ3" s="52"/>
      <c r="FCA3" s="52"/>
      <c r="FCB3" s="52"/>
      <c r="FCC3" s="52"/>
      <c r="FCD3" s="52"/>
      <c r="FCE3" s="52"/>
      <c r="FCF3" s="52"/>
      <c r="FCG3" s="52"/>
      <c r="FCH3" s="52"/>
      <c r="FCI3" s="52"/>
      <c r="FCJ3" s="52"/>
      <c r="FCK3" s="52"/>
      <c r="FCL3" s="52"/>
      <c r="FCM3" s="52"/>
      <c r="FCN3" s="52"/>
      <c r="FCO3" s="52"/>
      <c r="FCP3" s="52"/>
      <c r="FCQ3" s="52"/>
      <c r="FCR3" s="52"/>
      <c r="FCS3" s="52"/>
      <c r="FCT3" s="52"/>
      <c r="FCU3" s="52"/>
      <c r="FCV3" s="52"/>
      <c r="FCW3" s="52"/>
      <c r="FCX3" s="52"/>
      <c r="FCY3" s="52"/>
      <c r="FCZ3" s="52"/>
      <c r="FDA3" s="52"/>
      <c r="FDB3" s="52"/>
      <c r="FDC3" s="52"/>
      <c r="FDD3" s="52"/>
      <c r="FDE3" s="52"/>
      <c r="FDF3" s="52"/>
      <c r="FDG3" s="52"/>
      <c r="FDH3" s="52"/>
      <c r="FDI3" s="52"/>
      <c r="FDJ3" s="52"/>
      <c r="FDK3" s="52"/>
      <c r="FDL3" s="52"/>
      <c r="FDM3" s="52"/>
      <c r="FDN3" s="52"/>
      <c r="FDO3" s="52"/>
      <c r="FDP3" s="52"/>
      <c r="FDQ3" s="52"/>
      <c r="FDR3" s="52"/>
      <c r="FDS3" s="52"/>
      <c r="FDT3" s="52"/>
      <c r="FDU3" s="52"/>
      <c r="FDV3" s="52"/>
      <c r="FDW3" s="52"/>
      <c r="FDX3" s="52"/>
      <c r="FDY3" s="52"/>
      <c r="FDZ3" s="52"/>
      <c r="FEA3" s="52"/>
      <c r="FEB3" s="52"/>
      <c r="FEC3" s="52"/>
      <c r="FED3" s="52"/>
      <c r="FEE3" s="52"/>
      <c r="FEF3" s="52"/>
      <c r="FEG3" s="52"/>
      <c r="FEH3" s="52"/>
      <c r="FEI3" s="52"/>
      <c r="FEJ3" s="52"/>
      <c r="FEK3" s="52"/>
      <c r="FEL3" s="52"/>
      <c r="FEM3" s="52"/>
      <c r="FEN3" s="52"/>
      <c r="FEO3" s="52"/>
      <c r="FEP3" s="52"/>
      <c r="FEQ3" s="52"/>
      <c r="FER3" s="52"/>
      <c r="FES3" s="52"/>
      <c r="FET3" s="52"/>
      <c r="FEU3" s="52"/>
      <c r="FEV3" s="52"/>
      <c r="FEW3" s="52"/>
      <c r="FEX3" s="52"/>
      <c r="FEY3" s="52"/>
      <c r="FEZ3" s="52"/>
      <c r="FFA3" s="52"/>
      <c r="FFB3" s="52"/>
      <c r="FFC3" s="52"/>
      <c r="FFD3" s="52"/>
      <c r="FFE3" s="52"/>
      <c r="FFF3" s="52"/>
      <c r="FFG3" s="52"/>
      <c r="FFH3" s="52"/>
      <c r="FFI3" s="52"/>
      <c r="FFJ3" s="52"/>
      <c r="FFK3" s="52"/>
      <c r="FFL3" s="52"/>
      <c r="FFM3" s="52"/>
      <c r="FFN3" s="52"/>
      <c r="FFO3" s="52"/>
      <c r="FFP3" s="52"/>
      <c r="FFQ3" s="52"/>
      <c r="FFR3" s="52"/>
      <c r="FFS3" s="52"/>
      <c r="FFT3" s="52"/>
      <c r="FFU3" s="52"/>
      <c r="FFV3" s="52"/>
      <c r="FFW3" s="52"/>
      <c r="FFX3" s="52"/>
      <c r="FFY3" s="52"/>
      <c r="FFZ3" s="52"/>
      <c r="FGA3" s="52"/>
      <c r="FGB3" s="52"/>
      <c r="FGC3" s="52"/>
      <c r="FGD3" s="52"/>
      <c r="FGE3" s="52"/>
      <c r="FGF3" s="52"/>
      <c r="FGG3" s="52"/>
      <c r="FGH3" s="52"/>
      <c r="FGI3" s="52"/>
      <c r="FGJ3" s="52"/>
      <c r="FGK3" s="52"/>
      <c r="FGL3" s="52"/>
      <c r="FGM3" s="52"/>
      <c r="FGN3" s="52"/>
      <c r="FGO3" s="52"/>
      <c r="FGP3" s="52"/>
      <c r="FGQ3" s="52"/>
      <c r="FGR3" s="52"/>
      <c r="FGS3" s="52"/>
      <c r="FGT3" s="52"/>
      <c r="FGU3" s="52"/>
      <c r="FGV3" s="52"/>
      <c r="FGW3" s="52"/>
      <c r="FGX3" s="52"/>
      <c r="FGY3" s="52"/>
      <c r="FGZ3" s="52"/>
      <c r="FHA3" s="52"/>
      <c r="FHB3" s="52"/>
      <c r="FHC3" s="52"/>
      <c r="FHD3" s="52"/>
      <c r="FHE3" s="52"/>
      <c r="FHF3" s="52"/>
      <c r="FHG3" s="52"/>
      <c r="FHH3" s="52"/>
      <c r="FHI3" s="52"/>
      <c r="FHJ3" s="52"/>
      <c r="FHK3" s="52"/>
      <c r="FHL3" s="52"/>
      <c r="FHM3" s="52"/>
      <c r="FHN3" s="52"/>
      <c r="FHO3" s="52"/>
      <c r="FHP3" s="52"/>
      <c r="FHQ3" s="52"/>
      <c r="FHR3" s="52"/>
      <c r="FHS3" s="52"/>
      <c r="FHT3" s="52"/>
      <c r="FHU3" s="52"/>
      <c r="FHV3" s="52"/>
      <c r="FHW3" s="52"/>
      <c r="FHX3" s="52"/>
      <c r="FHY3" s="52"/>
      <c r="FHZ3" s="52"/>
      <c r="FIA3" s="52"/>
      <c r="FIB3" s="52"/>
      <c r="FIC3" s="52"/>
      <c r="FID3" s="52"/>
      <c r="FIE3" s="52"/>
      <c r="FIF3" s="52"/>
      <c r="FIG3" s="52"/>
      <c r="FIH3" s="52"/>
      <c r="FII3" s="52"/>
      <c r="FIJ3" s="52"/>
      <c r="FIK3" s="52"/>
      <c r="FIL3" s="52"/>
      <c r="FIM3" s="52"/>
      <c r="FIN3" s="52"/>
      <c r="FIO3" s="52"/>
      <c r="FIP3" s="52"/>
      <c r="FIQ3" s="52"/>
      <c r="FIR3" s="52"/>
      <c r="FIS3" s="52"/>
      <c r="FIT3" s="52"/>
      <c r="FIU3" s="52"/>
      <c r="FIV3" s="52"/>
      <c r="FIW3" s="52"/>
      <c r="FIX3" s="52"/>
      <c r="FIY3" s="52"/>
      <c r="FIZ3" s="52"/>
      <c r="FJA3" s="52"/>
      <c r="FJB3" s="52"/>
      <c r="FJC3" s="52"/>
      <c r="FJD3" s="52"/>
      <c r="FJE3" s="52"/>
      <c r="FJF3" s="52"/>
      <c r="FJG3" s="52"/>
      <c r="FJH3" s="52"/>
      <c r="FJI3" s="52"/>
      <c r="FJJ3" s="52"/>
      <c r="FJK3" s="52"/>
      <c r="FJL3" s="52"/>
      <c r="FJM3" s="52"/>
      <c r="FJN3" s="52"/>
      <c r="FJO3" s="52"/>
      <c r="FJP3" s="52"/>
      <c r="FJQ3" s="52"/>
      <c r="FJR3" s="52"/>
      <c r="FJS3" s="52"/>
      <c r="FJT3" s="52"/>
      <c r="FJU3" s="52"/>
      <c r="FJV3" s="52"/>
      <c r="FJW3" s="52"/>
      <c r="FJX3" s="52"/>
      <c r="FJY3" s="52"/>
      <c r="FJZ3" s="52"/>
      <c r="FKA3" s="52"/>
      <c r="FKB3" s="52"/>
      <c r="FKC3" s="52"/>
      <c r="FKD3" s="52"/>
      <c r="FKE3" s="52"/>
      <c r="FKF3" s="52"/>
      <c r="FKG3" s="52"/>
      <c r="FKH3" s="52"/>
      <c r="FKI3" s="52"/>
      <c r="FKJ3" s="52"/>
      <c r="FKK3" s="52"/>
      <c r="FKL3" s="52"/>
      <c r="FKM3" s="52"/>
      <c r="FKN3" s="52"/>
      <c r="FKO3" s="52"/>
      <c r="FKP3" s="52"/>
      <c r="FKQ3" s="52"/>
      <c r="FKR3" s="52"/>
      <c r="FKS3" s="52"/>
      <c r="FKT3" s="52"/>
      <c r="FKU3" s="52"/>
      <c r="FKV3" s="52"/>
      <c r="FKW3" s="52"/>
      <c r="FKX3" s="52"/>
      <c r="FKY3" s="52"/>
      <c r="FKZ3" s="52"/>
      <c r="FLA3" s="52"/>
      <c r="FLB3" s="52"/>
      <c r="FLC3" s="52"/>
      <c r="FLD3" s="52"/>
      <c r="FLE3" s="52"/>
      <c r="FLF3" s="52"/>
      <c r="FLG3" s="52"/>
      <c r="FLH3" s="52"/>
      <c r="FLI3" s="52"/>
      <c r="FLJ3" s="52"/>
      <c r="FLK3" s="52"/>
      <c r="FLL3" s="52"/>
      <c r="FLM3" s="52"/>
      <c r="FLN3" s="52"/>
      <c r="FLO3" s="52"/>
      <c r="FLP3" s="52"/>
      <c r="FLQ3" s="52"/>
      <c r="FLR3" s="52"/>
      <c r="FLS3" s="52"/>
      <c r="FLT3" s="52"/>
      <c r="FLU3" s="52"/>
      <c r="FLV3" s="52"/>
      <c r="FLW3" s="52"/>
      <c r="FLX3" s="52"/>
      <c r="FLY3" s="52"/>
      <c r="FLZ3" s="52"/>
      <c r="FMA3" s="52"/>
      <c r="FMB3" s="52"/>
      <c r="FMC3" s="52"/>
      <c r="FMD3" s="52"/>
      <c r="FME3" s="52"/>
      <c r="FMF3" s="52"/>
      <c r="FMG3" s="52"/>
      <c r="FMH3" s="52"/>
      <c r="FMI3" s="52"/>
      <c r="FMJ3" s="52"/>
      <c r="FMK3" s="52"/>
      <c r="FML3" s="52"/>
      <c r="FMM3" s="52"/>
      <c r="FMN3" s="52"/>
      <c r="FMO3" s="52"/>
      <c r="FMP3" s="52"/>
      <c r="FMQ3" s="52"/>
      <c r="FMR3" s="52"/>
      <c r="FMS3" s="52"/>
      <c r="FMT3" s="52"/>
      <c r="FMU3" s="52"/>
      <c r="FMV3" s="52"/>
      <c r="FMW3" s="52"/>
      <c r="FMX3" s="52"/>
      <c r="FMY3" s="52"/>
      <c r="FMZ3" s="52"/>
      <c r="FNA3" s="52"/>
      <c r="FNB3" s="52"/>
      <c r="FNC3" s="52"/>
      <c r="FND3" s="52"/>
      <c r="FNE3" s="52"/>
      <c r="FNF3" s="52"/>
      <c r="FNG3" s="52"/>
      <c r="FNH3" s="52"/>
      <c r="FNI3" s="52"/>
      <c r="FNJ3" s="52"/>
      <c r="FNK3" s="52"/>
      <c r="FNL3" s="52"/>
      <c r="FNM3" s="52"/>
      <c r="FNN3" s="52"/>
      <c r="FNO3" s="52"/>
      <c r="FNP3" s="52"/>
      <c r="FNQ3" s="52"/>
      <c r="FNR3" s="52"/>
      <c r="FNS3" s="52"/>
      <c r="FNT3" s="52"/>
      <c r="FNU3" s="52"/>
      <c r="FNV3" s="52"/>
      <c r="FNW3" s="52"/>
      <c r="FNX3" s="52"/>
      <c r="FNY3" s="52"/>
      <c r="FNZ3" s="52"/>
      <c r="FOA3" s="52"/>
      <c r="FOB3" s="52"/>
      <c r="FOC3" s="52"/>
      <c r="FOD3" s="52"/>
      <c r="FOE3" s="52"/>
      <c r="FOF3" s="52"/>
      <c r="FOG3" s="52"/>
      <c r="FOH3" s="52"/>
      <c r="FOI3" s="52"/>
      <c r="FOJ3" s="52"/>
      <c r="FOK3" s="52"/>
      <c r="FOL3" s="52"/>
      <c r="FOM3" s="52"/>
      <c r="FON3" s="52"/>
      <c r="FOO3" s="52"/>
      <c r="FOP3" s="52"/>
      <c r="FOQ3" s="52"/>
      <c r="FOR3" s="52"/>
      <c r="FOS3" s="52"/>
      <c r="FOT3" s="52"/>
      <c r="FOU3" s="52"/>
      <c r="FOV3" s="52"/>
      <c r="FOW3" s="52"/>
      <c r="FOX3" s="52"/>
      <c r="FOY3" s="52"/>
      <c r="FOZ3" s="52"/>
      <c r="FPA3" s="52"/>
      <c r="FPB3" s="52"/>
      <c r="FPC3" s="52"/>
      <c r="FPD3" s="52"/>
      <c r="FPE3" s="52"/>
      <c r="FPF3" s="52"/>
      <c r="FPG3" s="52"/>
      <c r="FPH3" s="52"/>
      <c r="FPI3" s="52"/>
      <c r="FPJ3" s="52"/>
      <c r="FPK3" s="52"/>
      <c r="FPL3" s="52"/>
      <c r="FPM3" s="52"/>
      <c r="FPN3" s="52"/>
      <c r="FPO3" s="52"/>
      <c r="FPP3" s="52"/>
      <c r="FPQ3" s="52"/>
      <c r="FPR3" s="52"/>
      <c r="FPS3" s="52"/>
      <c r="FPT3" s="52"/>
      <c r="FPU3" s="52"/>
      <c r="FPV3" s="52"/>
      <c r="FPW3" s="52"/>
      <c r="FPX3" s="52"/>
      <c r="FPY3" s="52"/>
      <c r="FPZ3" s="52"/>
      <c r="FQA3" s="52"/>
      <c r="FQB3" s="52"/>
      <c r="FQC3" s="52"/>
      <c r="FQD3" s="52"/>
      <c r="FQE3" s="52"/>
      <c r="FQF3" s="52"/>
      <c r="FQG3" s="52"/>
      <c r="FQH3" s="52"/>
      <c r="FQI3" s="52"/>
      <c r="FQJ3" s="52"/>
      <c r="FQK3" s="52"/>
      <c r="FQL3" s="52"/>
      <c r="FQM3" s="52"/>
      <c r="FQN3" s="52"/>
      <c r="FQO3" s="52"/>
      <c r="FQP3" s="52"/>
      <c r="FQQ3" s="52"/>
      <c r="FQR3" s="52"/>
      <c r="FQS3" s="52"/>
      <c r="FQT3" s="52"/>
      <c r="FQU3" s="52"/>
      <c r="FQV3" s="52"/>
      <c r="FQW3" s="52"/>
      <c r="FQX3" s="52"/>
      <c r="FQY3" s="52"/>
      <c r="FQZ3" s="52"/>
      <c r="FRA3" s="52"/>
      <c r="FRB3" s="52"/>
      <c r="FRC3" s="52"/>
      <c r="FRD3" s="52"/>
      <c r="FRE3" s="52"/>
      <c r="FRF3" s="52"/>
      <c r="FRG3" s="52"/>
      <c r="FRH3" s="52"/>
      <c r="FRI3" s="52"/>
      <c r="FRJ3" s="52"/>
      <c r="FRK3" s="52"/>
      <c r="FRL3" s="52"/>
      <c r="FRM3" s="52"/>
      <c r="FRN3" s="52"/>
      <c r="FRO3" s="52"/>
      <c r="FRP3" s="52"/>
      <c r="FRQ3" s="52"/>
      <c r="FRR3" s="52"/>
      <c r="FRS3" s="52"/>
      <c r="FRT3" s="52"/>
      <c r="FRU3" s="52"/>
      <c r="FRV3" s="52"/>
      <c r="FRW3" s="52"/>
      <c r="FRX3" s="52"/>
      <c r="FRY3" s="52"/>
      <c r="FRZ3" s="52"/>
      <c r="FSA3" s="52"/>
      <c r="FSB3" s="52"/>
      <c r="FSC3" s="52"/>
      <c r="FSD3" s="52"/>
      <c r="FSE3" s="52"/>
      <c r="FSF3" s="52"/>
      <c r="FSG3" s="52"/>
      <c r="FSH3" s="52"/>
      <c r="FSI3" s="52"/>
      <c r="FSJ3" s="52"/>
      <c r="FSK3" s="52"/>
      <c r="FSL3" s="52"/>
      <c r="FSM3" s="52"/>
      <c r="FSN3" s="52"/>
      <c r="FSO3" s="52"/>
      <c r="FSP3" s="52"/>
      <c r="FSQ3" s="52"/>
      <c r="FSR3" s="52"/>
      <c r="FSS3" s="52"/>
      <c r="FST3" s="52"/>
      <c r="FSU3" s="52"/>
      <c r="FSV3" s="52"/>
      <c r="FSW3" s="52"/>
      <c r="FSX3" s="52"/>
      <c r="FSY3" s="52"/>
      <c r="FSZ3" s="52"/>
      <c r="FTA3" s="52"/>
      <c r="FTB3" s="52"/>
      <c r="FTC3" s="52"/>
      <c r="FTD3" s="52"/>
      <c r="FTE3" s="52"/>
      <c r="FTF3" s="52"/>
      <c r="FTG3" s="52"/>
      <c r="FTH3" s="52"/>
      <c r="FTI3" s="52"/>
      <c r="FTJ3" s="52"/>
      <c r="FTK3" s="52"/>
      <c r="FTL3" s="52"/>
      <c r="FTM3" s="52"/>
      <c r="FTN3" s="52"/>
      <c r="FTO3" s="52"/>
      <c r="FTP3" s="52"/>
      <c r="FTQ3" s="52"/>
      <c r="FTR3" s="52"/>
      <c r="FTS3" s="52"/>
      <c r="FTT3" s="52"/>
      <c r="FTU3" s="52"/>
      <c r="FTV3" s="52"/>
      <c r="FTW3" s="52"/>
      <c r="FTX3" s="52"/>
      <c r="FTY3" s="52"/>
      <c r="FTZ3" s="52"/>
      <c r="FUA3" s="52"/>
      <c r="FUB3" s="52"/>
      <c r="FUC3" s="52"/>
      <c r="FUD3" s="52"/>
      <c r="FUE3" s="52"/>
      <c r="FUF3" s="52"/>
      <c r="FUG3" s="52"/>
      <c r="FUH3" s="52"/>
      <c r="FUI3" s="52"/>
      <c r="FUJ3" s="52"/>
      <c r="FUK3" s="52"/>
      <c r="FUL3" s="52"/>
      <c r="FUM3" s="52"/>
      <c r="FUN3" s="52"/>
      <c r="FUO3" s="52"/>
      <c r="FUP3" s="52"/>
      <c r="FUQ3" s="52"/>
      <c r="FUR3" s="52"/>
      <c r="FUS3" s="52"/>
      <c r="FUT3" s="52"/>
      <c r="FUU3" s="52"/>
      <c r="FUV3" s="52"/>
      <c r="FUW3" s="52"/>
      <c r="FUX3" s="52"/>
      <c r="FUY3" s="52"/>
      <c r="FUZ3" s="52"/>
      <c r="FVA3" s="52"/>
      <c r="FVB3" s="52"/>
      <c r="FVC3" s="52"/>
      <c r="FVD3" s="52"/>
      <c r="FVE3" s="52"/>
      <c r="FVF3" s="52"/>
      <c r="FVG3" s="52"/>
      <c r="FVH3" s="52"/>
      <c r="FVI3" s="52"/>
      <c r="FVJ3" s="52"/>
      <c r="FVK3" s="52"/>
      <c r="FVL3" s="52"/>
      <c r="FVM3" s="52"/>
      <c r="FVN3" s="52"/>
      <c r="FVO3" s="52"/>
      <c r="FVP3" s="52"/>
      <c r="FVQ3" s="52"/>
      <c r="FVR3" s="52"/>
      <c r="FVS3" s="52"/>
      <c r="FVT3" s="52"/>
      <c r="FVU3" s="52"/>
      <c r="FVV3" s="52"/>
      <c r="FVW3" s="52"/>
      <c r="FVX3" s="52"/>
      <c r="FVY3" s="52"/>
      <c r="FVZ3" s="52"/>
      <c r="FWA3" s="52"/>
      <c r="FWB3" s="52"/>
      <c r="FWC3" s="52"/>
      <c r="FWD3" s="52"/>
      <c r="FWE3" s="52"/>
      <c r="FWF3" s="52"/>
      <c r="FWG3" s="52"/>
      <c r="FWH3" s="52"/>
      <c r="FWI3" s="52"/>
      <c r="FWJ3" s="52"/>
      <c r="FWK3" s="52"/>
      <c r="FWL3" s="52"/>
      <c r="FWM3" s="52"/>
      <c r="FWN3" s="52"/>
      <c r="FWO3" s="52"/>
      <c r="FWP3" s="52"/>
      <c r="FWQ3" s="52"/>
      <c r="FWR3" s="52"/>
      <c r="FWS3" s="52"/>
      <c r="FWT3" s="52"/>
      <c r="FWU3" s="52"/>
      <c r="FWV3" s="52"/>
      <c r="FWW3" s="52"/>
      <c r="FWX3" s="52"/>
      <c r="FWY3" s="52"/>
      <c r="FWZ3" s="52"/>
      <c r="FXA3" s="52"/>
      <c r="FXB3" s="52"/>
      <c r="FXC3" s="52"/>
      <c r="FXD3" s="52"/>
      <c r="FXE3" s="52"/>
      <c r="FXF3" s="52"/>
      <c r="FXG3" s="52"/>
      <c r="FXH3" s="52"/>
      <c r="FXI3" s="52"/>
      <c r="FXJ3" s="52"/>
      <c r="FXK3" s="52"/>
      <c r="FXL3" s="52"/>
      <c r="FXM3" s="52"/>
      <c r="FXN3" s="52"/>
      <c r="FXO3" s="52"/>
      <c r="FXP3" s="52"/>
      <c r="FXQ3" s="52"/>
      <c r="FXR3" s="52"/>
      <c r="FXS3" s="52"/>
      <c r="FXT3" s="52"/>
      <c r="FXU3" s="52"/>
      <c r="FXV3" s="52"/>
      <c r="FXW3" s="52"/>
      <c r="FXX3" s="52"/>
      <c r="FXY3" s="52"/>
      <c r="FXZ3" s="52"/>
      <c r="FYA3" s="52"/>
      <c r="FYB3" s="52"/>
      <c r="FYC3" s="52"/>
      <c r="FYD3" s="52"/>
      <c r="FYE3" s="52"/>
      <c r="FYF3" s="52"/>
      <c r="FYG3" s="52"/>
      <c r="FYH3" s="52"/>
      <c r="FYI3" s="52"/>
      <c r="FYJ3" s="52"/>
      <c r="FYK3" s="52"/>
      <c r="FYL3" s="52"/>
      <c r="FYM3" s="52"/>
      <c r="FYN3" s="52"/>
      <c r="FYO3" s="52"/>
      <c r="FYP3" s="52"/>
      <c r="FYQ3" s="52"/>
      <c r="FYR3" s="52"/>
      <c r="FYS3" s="52"/>
      <c r="FYT3" s="52"/>
      <c r="FYU3" s="52"/>
      <c r="FYV3" s="52"/>
      <c r="FYW3" s="52"/>
      <c r="FYX3" s="52"/>
      <c r="FYY3" s="52"/>
      <c r="FYZ3" s="52"/>
      <c r="FZA3" s="52"/>
      <c r="FZB3" s="52"/>
      <c r="FZC3" s="52"/>
      <c r="FZD3" s="52"/>
      <c r="FZE3" s="52"/>
      <c r="FZF3" s="52"/>
      <c r="FZG3" s="52"/>
      <c r="FZH3" s="52"/>
      <c r="FZI3" s="52"/>
      <c r="FZJ3" s="52"/>
      <c r="FZK3" s="52"/>
      <c r="FZL3" s="52"/>
      <c r="FZM3" s="52"/>
      <c r="FZN3" s="52"/>
      <c r="FZO3" s="52"/>
      <c r="FZP3" s="52"/>
      <c r="FZQ3" s="52"/>
      <c r="FZR3" s="52"/>
      <c r="FZS3" s="52"/>
      <c r="FZT3" s="52"/>
      <c r="FZU3" s="52"/>
      <c r="FZV3" s="52"/>
      <c r="FZW3" s="52"/>
      <c r="FZX3" s="52"/>
      <c r="FZY3" s="52"/>
      <c r="FZZ3" s="52"/>
      <c r="GAA3" s="52"/>
      <c r="GAB3" s="52"/>
      <c r="GAC3" s="52"/>
      <c r="GAD3" s="52"/>
      <c r="GAE3" s="52"/>
      <c r="GAF3" s="52"/>
      <c r="GAG3" s="52"/>
      <c r="GAH3" s="52"/>
      <c r="GAI3" s="52"/>
      <c r="GAJ3" s="52"/>
      <c r="GAK3" s="52"/>
      <c r="GAL3" s="52"/>
      <c r="GAM3" s="52"/>
      <c r="GAN3" s="52"/>
      <c r="GAO3" s="52"/>
      <c r="GAP3" s="52"/>
      <c r="GAQ3" s="52"/>
      <c r="GAR3" s="52"/>
      <c r="GAS3" s="52"/>
      <c r="GAT3" s="52"/>
      <c r="GAU3" s="52"/>
      <c r="GAV3" s="52"/>
      <c r="GAW3" s="52"/>
      <c r="GAX3" s="52"/>
      <c r="GAY3" s="52"/>
      <c r="GAZ3" s="52"/>
      <c r="GBA3" s="52"/>
      <c r="GBB3" s="52"/>
      <c r="GBC3" s="52"/>
      <c r="GBD3" s="52"/>
      <c r="GBE3" s="52"/>
      <c r="GBF3" s="52"/>
      <c r="GBG3" s="52"/>
      <c r="GBH3" s="52"/>
      <c r="GBI3" s="52"/>
      <c r="GBJ3" s="52"/>
      <c r="GBK3" s="52"/>
      <c r="GBL3" s="52"/>
      <c r="GBM3" s="52"/>
      <c r="GBN3" s="52"/>
      <c r="GBO3" s="52"/>
      <c r="GBP3" s="52"/>
      <c r="GBQ3" s="52"/>
      <c r="GBR3" s="52"/>
      <c r="GBS3" s="52"/>
      <c r="GBT3" s="52"/>
      <c r="GBU3" s="52"/>
      <c r="GBV3" s="52"/>
      <c r="GBW3" s="52"/>
      <c r="GBX3" s="52"/>
      <c r="GBY3" s="52"/>
      <c r="GBZ3" s="52"/>
      <c r="GCA3" s="52"/>
      <c r="GCB3" s="52"/>
      <c r="GCC3" s="52"/>
      <c r="GCD3" s="52"/>
      <c r="GCE3" s="52"/>
      <c r="GCF3" s="52"/>
      <c r="GCG3" s="52"/>
      <c r="GCH3" s="52"/>
      <c r="GCI3" s="52"/>
      <c r="GCJ3" s="52"/>
      <c r="GCK3" s="52"/>
      <c r="GCL3" s="52"/>
      <c r="GCM3" s="52"/>
      <c r="GCN3" s="52"/>
      <c r="GCO3" s="52"/>
      <c r="GCP3" s="52"/>
      <c r="GCQ3" s="52"/>
      <c r="GCR3" s="52"/>
      <c r="GCS3" s="52"/>
      <c r="GCT3" s="52"/>
      <c r="GCU3" s="52"/>
      <c r="GCV3" s="52"/>
      <c r="GCW3" s="52"/>
      <c r="GCX3" s="52"/>
      <c r="GCY3" s="52"/>
      <c r="GCZ3" s="52"/>
      <c r="GDA3" s="52"/>
      <c r="GDB3" s="52"/>
      <c r="GDC3" s="52"/>
      <c r="GDD3" s="52"/>
      <c r="GDE3" s="52"/>
      <c r="GDF3" s="52"/>
      <c r="GDG3" s="52"/>
      <c r="GDH3" s="52"/>
      <c r="GDI3" s="52"/>
      <c r="GDJ3" s="52"/>
      <c r="GDK3" s="52"/>
      <c r="GDL3" s="52"/>
      <c r="GDM3" s="52"/>
      <c r="GDN3" s="52"/>
      <c r="GDO3" s="52"/>
      <c r="GDP3" s="52"/>
      <c r="GDQ3" s="52"/>
      <c r="GDR3" s="52"/>
      <c r="GDS3" s="52"/>
      <c r="GDT3" s="52"/>
      <c r="GDU3" s="52"/>
      <c r="GDV3" s="52"/>
      <c r="GDW3" s="52"/>
      <c r="GDX3" s="52"/>
      <c r="GDY3" s="52"/>
      <c r="GDZ3" s="52"/>
      <c r="GEA3" s="52"/>
      <c r="GEB3" s="52"/>
      <c r="GEC3" s="52"/>
      <c r="GED3" s="52"/>
      <c r="GEE3" s="52"/>
      <c r="GEF3" s="52"/>
      <c r="GEG3" s="52"/>
      <c r="GEH3" s="52"/>
      <c r="GEI3" s="52"/>
      <c r="GEJ3" s="52"/>
      <c r="GEK3" s="52"/>
      <c r="GEL3" s="52"/>
      <c r="GEM3" s="52"/>
      <c r="GEN3" s="52"/>
      <c r="GEO3" s="52"/>
      <c r="GEP3" s="52"/>
      <c r="GEQ3" s="52"/>
      <c r="GER3" s="52"/>
      <c r="GES3" s="52"/>
      <c r="GET3" s="52"/>
      <c r="GEU3" s="52"/>
      <c r="GEV3" s="52"/>
      <c r="GEW3" s="52"/>
      <c r="GEX3" s="52"/>
      <c r="GEY3" s="52"/>
      <c r="GEZ3" s="52"/>
      <c r="GFA3" s="52"/>
      <c r="GFB3" s="52"/>
      <c r="GFC3" s="52"/>
      <c r="GFD3" s="52"/>
      <c r="GFE3" s="52"/>
      <c r="GFF3" s="52"/>
      <c r="GFG3" s="52"/>
      <c r="GFH3" s="52"/>
      <c r="GFI3" s="52"/>
      <c r="GFJ3" s="52"/>
      <c r="GFK3" s="52"/>
      <c r="GFL3" s="52"/>
      <c r="GFM3" s="52"/>
      <c r="GFN3" s="52"/>
      <c r="GFO3" s="52"/>
      <c r="GFP3" s="52"/>
      <c r="GFQ3" s="52"/>
      <c r="GFR3" s="52"/>
      <c r="GFS3" s="52"/>
      <c r="GFT3" s="52"/>
      <c r="GFU3" s="52"/>
      <c r="GFV3" s="52"/>
      <c r="GFW3" s="52"/>
      <c r="GFX3" s="52"/>
      <c r="GFY3" s="52"/>
      <c r="GFZ3" s="52"/>
      <c r="GGA3" s="52"/>
      <c r="GGB3" s="52"/>
      <c r="GGC3" s="52"/>
      <c r="GGD3" s="52"/>
      <c r="GGE3" s="52"/>
      <c r="GGF3" s="52"/>
      <c r="GGG3" s="52"/>
      <c r="GGH3" s="52"/>
      <c r="GGI3" s="52"/>
      <c r="GGJ3" s="52"/>
      <c r="GGK3" s="52"/>
      <c r="GGL3" s="52"/>
      <c r="GGM3" s="52"/>
      <c r="GGN3" s="52"/>
      <c r="GGO3" s="52"/>
      <c r="GGP3" s="52"/>
      <c r="GGQ3" s="52"/>
      <c r="GGR3" s="52"/>
      <c r="GGS3" s="52"/>
      <c r="GGT3" s="52"/>
      <c r="GGU3" s="52"/>
      <c r="GGV3" s="52"/>
      <c r="GGW3" s="52"/>
      <c r="GGX3" s="52"/>
      <c r="GGY3" s="52"/>
      <c r="GGZ3" s="52"/>
      <c r="GHA3" s="52"/>
      <c r="GHB3" s="52"/>
      <c r="GHC3" s="52"/>
      <c r="GHD3" s="52"/>
      <c r="GHE3" s="52"/>
      <c r="GHF3" s="52"/>
      <c r="GHG3" s="52"/>
      <c r="GHH3" s="52"/>
      <c r="GHI3" s="52"/>
      <c r="GHJ3" s="52"/>
      <c r="GHK3" s="52"/>
      <c r="GHL3" s="52"/>
      <c r="GHM3" s="52"/>
      <c r="GHN3" s="52"/>
      <c r="GHO3" s="52"/>
      <c r="GHP3" s="52"/>
      <c r="GHQ3" s="52"/>
      <c r="GHR3" s="52"/>
      <c r="GHS3" s="52"/>
      <c r="GHT3" s="52"/>
      <c r="GHU3" s="52"/>
      <c r="GHV3" s="52"/>
      <c r="GHW3" s="52"/>
      <c r="GHX3" s="52"/>
      <c r="GHY3" s="52"/>
      <c r="GHZ3" s="52"/>
      <c r="GIA3" s="52"/>
      <c r="GIB3" s="52"/>
      <c r="GIC3" s="52"/>
      <c r="GID3" s="52"/>
      <c r="GIE3" s="52"/>
      <c r="GIF3" s="52"/>
      <c r="GIG3" s="52"/>
      <c r="GIH3" s="52"/>
      <c r="GII3" s="52"/>
      <c r="GIJ3" s="52"/>
      <c r="GIK3" s="52"/>
      <c r="GIL3" s="52"/>
      <c r="GIM3" s="52"/>
      <c r="GIN3" s="52"/>
      <c r="GIO3" s="52"/>
      <c r="GIP3" s="52"/>
      <c r="GIQ3" s="52"/>
      <c r="GIR3" s="52"/>
      <c r="GIS3" s="52"/>
      <c r="GIT3" s="52"/>
      <c r="GIU3" s="52"/>
      <c r="GIV3" s="52"/>
      <c r="GIW3" s="52"/>
      <c r="GIX3" s="52"/>
      <c r="GIY3" s="52"/>
      <c r="GIZ3" s="52"/>
      <c r="GJA3" s="52"/>
      <c r="GJB3" s="52"/>
      <c r="GJC3" s="52"/>
      <c r="GJD3" s="52"/>
      <c r="GJE3" s="52"/>
      <c r="GJF3" s="52"/>
      <c r="GJG3" s="52"/>
      <c r="GJH3" s="52"/>
      <c r="GJI3" s="52"/>
      <c r="GJJ3" s="52"/>
      <c r="GJK3" s="52"/>
      <c r="GJL3" s="52"/>
      <c r="GJM3" s="52"/>
      <c r="GJN3" s="52"/>
      <c r="GJO3" s="52"/>
      <c r="GJP3" s="52"/>
      <c r="GJQ3" s="52"/>
      <c r="GJR3" s="52"/>
      <c r="GJS3" s="52"/>
      <c r="GJT3" s="52"/>
      <c r="GJU3" s="52"/>
      <c r="GJV3" s="52"/>
      <c r="GJW3" s="52"/>
      <c r="GJX3" s="52"/>
      <c r="GJY3" s="52"/>
      <c r="GJZ3" s="52"/>
      <c r="GKA3" s="52"/>
      <c r="GKB3" s="52"/>
      <c r="GKC3" s="52"/>
      <c r="GKD3" s="52"/>
      <c r="GKE3" s="52"/>
      <c r="GKF3" s="52"/>
      <c r="GKG3" s="52"/>
      <c r="GKH3" s="52"/>
      <c r="GKI3" s="52"/>
      <c r="GKJ3" s="52"/>
      <c r="GKK3" s="52"/>
      <c r="GKL3" s="52"/>
      <c r="GKM3" s="52"/>
      <c r="GKN3" s="52"/>
      <c r="GKO3" s="52"/>
      <c r="GKP3" s="52"/>
      <c r="GKQ3" s="52"/>
      <c r="GKR3" s="52"/>
      <c r="GKS3" s="52"/>
      <c r="GKT3" s="52"/>
      <c r="GKU3" s="52"/>
      <c r="GKV3" s="52"/>
      <c r="GKW3" s="52"/>
      <c r="GKX3" s="52"/>
      <c r="GKY3" s="52"/>
      <c r="GKZ3" s="52"/>
      <c r="GLA3" s="52"/>
      <c r="GLB3" s="52"/>
      <c r="GLC3" s="52"/>
      <c r="GLD3" s="52"/>
      <c r="GLE3" s="52"/>
      <c r="GLF3" s="52"/>
      <c r="GLG3" s="52"/>
      <c r="GLH3" s="52"/>
      <c r="GLI3" s="52"/>
      <c r="GLJ3" s="52"/>
      <c r="GLK3" s="52"/>
      <c r="GLL3" s="52"/>
      <c r="GLM3" s="52"/>
      <c r="GLN3" s="52"/>
      <c r="GLO3" s="52"/>
      <c r="GLP3" s="52"/>
      <c r="GLQ3" s="52"/>
      <c r="GLR3" s="52"/>
      <c r="GLS3" s="52"/>
      <c r="GLT3" s="52"/>
      <c r="GLU3" s="52"/>
      <c r="GLV3" s="52"/>
      <c r="GLW3" s="52"/>
      <c r="GLX3" s="52"/>
      <c r="GLY3" s="52"/>
      <c r="GLZ3" s="52"/>
      <c r="GMA3" s="52"/>
      <c r="GMB3" s="52"/>
      <c r="GMC3" s="52"/>
      <c r="GMD3" s="52"/>
      <c r="GME3" s="52"/>
      <c r="GMF3" s="52"/>
      <c r="GMG3" s="52"/>
      <c r="GMH3" s="52"/>
      <c r="GMI3" s="52"/>
      <c r="GMJ3" s="52"/>
      <c r="GMK3" s="52"/>
      <c r="GML3" s="52"/>
      <c r="GMM3" s="52"/>
      <c r="GMN3" s="52"/>
      <c r="GMO3" s="52"/>
      <c r="GMP3" s="52"/>
      <c r="GMQ3" s="52"/>
      <c r="GMR3" s="52"/>
      <c r="GMS3" s="52"/>
      <c r="GMT3" s="52"/>
      <c r="GMU3" s="52"/>
      <c r="GMV3" s="52"/>
      <c r="GMW3" s="52"/>
      <c r="GMX3" s="52"/>
      <c r="GMY3" s="52"/>
      <c r="GMZ3" s="52"/>
      <c r="GNA3" s="52"/>
      <c r="GNB3" s="52"/>
      <c r="GNC3" s="52"/>
      <c r="GND3" s="52"/>
      <c r="GNE3" s="52"/>
      <c r="GNF3" s="52"/>
      <c r="GNG3" s="52"/>
      <c r="GNH3" s="52"/>
      <c r="GNI3" s="52"/>
      <c r="GNJ3" s="52"/>
      <c r="GNK3" s="52"/>
      <c r="GNL3" s="52"/>
      <c r="GNM3" s="52"/>
      <c r="GNN3" s="52"/>
      <c r="GNO3" s="52"/>
      <c r="GNP3" s="52"/>
      <c r="GNQ3" s="52"/>
      <c r="GNR3" s="52"/>
      <c r="GNS3" s="52"/>
      <c r="GNT3" s="52"/>
      <c r="GNU3" s="52"/>
      <c r="GNV3" s="52"/>
      <c r="GNW3" s="52"/>
      <c r="GNX3" s="52"/>
      <c r="GNY3" s="52"/>
      <c r="GNZ3" s="52"/>
      <c r="GOA3" s="52"/>
      <c r="GOB3" s="52"/>
      <c r="GOC3" s="52"/>
      <c r="GOD3" s="52"/>
      <c r="GOE3" s="52"/>
      <c r="GOF3" s="52"/>
      <c r="GOG3" s="52"/>
      <c r="GOH3" s="52"/>
      <c r="GOI3" s="52"/>
      <c r="GOJ3" s="52"/>
      <c r="GOK3" s="52"/>
      <c r="GOL3" s="52"/>
      <c r="GOM3" s="52"/>
      <c r="GON3" s="52"/>
      <c r="GOO3" s="52"/>
      <c r="GOP3" s="52"/>
      <c r="GOQ3" s="52"/>
      <c r="GOR3" s="52"/>
      <c r="GOS3" s="52"/>
      <c r="GOT3" s="52"/>
      <c r="GOU3" s="52"/>
      <c r="GOV3" s="52"/>
      <c r="GOW3" s="52"/>
      <c r="GOX3" s="52"/>
      <c r="GOY3" s="52"/>
      <c r="GOZ3" s="52"/>
      <c r="GPA3" s="52"/>
      <c r="GPB3" s="52"/>
      <c r="GPC3" s="52"/>
      <c r="GPD3" s="52"/>
      <c r="GPE3" s="52"/>
      <c r="GPF3" s="52"/>
      <c r="GPG3" s="52"/>
      <c r="GPH3" s="52"/>
      <c r="GPI3" s="52"/>
      <c r="GPJ3" s="52"/>
      <c r="GPK3" s="52"/>
      <c r="GPL3" s="52"/>
      <c r="GPM3" s="52"/>
      <c r="GPN3" s="52"/>
      <c r="GPO3" s="52"/>
      <c r="GPP3" s="52"/>
      <c r="GPQ3" s="52"/>
      <c r="GPR3" s="52"/>
      <c r="GPS3" s="52"/>
      <c r="GPT3" s="52"/>
      <c r="GPU3" s="52"/>
      <c r="GPV3" s="52"/>
      <c r="GPW3" s="52"/>
      <c r="GPX3" s="52"/>
      <c r="GPY3" s="52"/>
      <c r="GPZ3" s="52"/>
      <c r="GQA3" s="52"/>
      <c r="GQB3" s="52"/>
      <c r="GQC3" s="52"/>
      <c r="GQD3" s="52"/>
      <c r="GQE3" s="52"/>
      <c r="GQF3" s="52"/>
      <c r="GQG3" s="52"/>
      <c r="GQH3" s="52"/>
      <c r="GQI3" s="52"/>
      <c r="GQJ3" s="52"/>
      <c r="GQK3" s="52"/>
      <c r="GQL3" s="52"/>
      <c r="GQM3" s="52"/>
      <c r="GQN3" s="52"/>
      <c r="GQO3" s="52"/>
      <c r="GQP3" s="52"/>
      <c r="GQQ3" s="52"/>
      <c r="GQR3" s="52"/>
      <c r="GQS3" s="52"/>
      <c r="GQT3" s="52"/>
      <c r="GQU3" s="52"/>
      <c r="GQV3" s="52"/>
      <c r="GQW3" s="52"/>
      <c r="GQX3" s="52"/>
      <c r="GQY3" s="52"/>
      <c r="GQZ3" s="52"/>
      <c r="GRA3" s="52"/>
      <c r="GRB3" s="52"/>
      <c r="GRC3" s="52"/>
      <c r="GRD3" s="52"/>
      <c r="GRE3" s="52"/>
      <c r="GRF3" s="52"/>
      <c r="GRG3" s="52"/>
      <c r="GRH3" s="52"/>
      <c r="GRI3" s="52"/>
      <c r="GRJ3" s="52"/>
      <c r="GRK3" s="52"/>
      <c r="GRL3" s="52"/>
      <c r="GRM3" s="52"/>
      <c r="GRN3" s="52"/>
      <c r="GRO3" s="52"/>
      <c r="GRP3" s="52"/>
      <c r="GRQ3" s="52"/>
      <c r="GRR3" s="52"/>
      <c r="GRS3" s="52"/>
      <c r="GRT3" s="52"/>
      <c r="GRU3" s="52"/>
      <c r="GRV3" s="52"/>
      <c r="GRW3" s="52"/>
      <c r="GRX3" s="52"/>
      <c r="GRY3" s="52"/>
      <c r="GRZ3" s="52"/>
      <c r="GSA3" s="52"/>
      <c r="GSB3" s="52"/>
      <c r="GSC3" s="52"/>
      <c r="GSD3" s="52"/>
      <c r="GSE3" s="52"/>
      <c r="GSF3" s="52"/>
      <c r="GSG3" s="52"/>
      <c r="GSH3" s="52"/>
      <c r="GSI3" s="52"/>
      <c r="GSJ3" s="52"/>
      <c r="GSK3" s="52"/>
      <c r="GSL3" s="52"/>
      <c r="GSM3" s="52"/>
      <c r="GSN3" s="52"/>
      <c r="GSO3" s="52"/>
      <c r="GSP3" s="52"/>
      <c r="GSQ3" s="52"/>
      <c r="GSR3" s="52"/>
      <c r="GSS3" s="52"/>
      <c r="GST3" s="52"/>
      <c r="GSU3" s="52"/>
      <c r="GSV3" s="52"/>
      <c r="GSW3" s="52"/>
      <c r="GSX3" s="52"/>
      <c r="GSY3" s="52"/>
      <c r="GSZ3" s="52"/>
      <c r="GTA3" s="52"/>
      <c r="GTB3" s="52"/>
      <c r="GTC3" s="52"/>
      <c r="GTD3" s="52"/>
      <c r="GTE3" s="52"/>
      <c r="GTF3" s="52"/>
      <c r="GTG3" s="52"/>
      <c r="GTH3" s="52"/>
      <c r="GTI3" s="52"/>
      <c r="GTJ3" s="52"/>
      <c r="GTK3" s="52"/>
      <c r="GTL3" s="52"/>
      <c r="GTM3" s="52"/>
      <c r="GTN3" s="52"/>
      <c r="GTO3" s="52"/>
      <c r="GTP3" s="52"/>
      <c r="GTQ3" s="52"/>
      <c r="GTR3" s="52"/>
      <c r="GTS3" s="52"/>
      <c r="GTT3" s="52"/>
      <c r="GTU3" s="52"/>
      <c r="GTV3" s="52"/>
      <c r="GTW3" s="52"/>
      <c r="GTX3" s="52"/>
      <c r="GTY3" s="52"/>
      <c r="GTZ3" s="52"/>
      <c r="GUA3" s="52"/>
      <c r="GUB3" s="52"/>
      <c r="GUC3" s="52"/>
      <c r="GUD3" s="52"/>
      <c r="GUE3" s="52"/>
      <c r="GUF3" s="52"/>
      <c r="GUG3" s="52"/>
      <c r="GUH3" s="52"/>
      <c r="GUI3" s="52"/>
      <c r="GUJ3" s="52"/>
      <c r="GUK3" s="52"/>
      <c r="GUL3" s="52"/>
      <c r="GUM3" s="52"/>
      <c r="GUN3" s="52"/>
      <c r="GUO3" s="52"/>
      <c r="GUP3" s="52"/>
      <c r="GUQ3" s="52"/>
      <c r="GUR3" s="52"/>
      <c r="GUS3" s="52"/>
      <c r="GUT3" s="52"/>
      <c r="GUU3" s="52"/>
      <c r="GUV3" s="52"/>
      <c r="GUW3" s="52"/>
      <c r="GUX3" s="52"/>
      <c r="GUY3" s="52"/>
      <c r="GUZ3" s="52"/>
      <c r="GVA3" s="52"/>
      <c r="GVB3" s="52"/>
      <c r="GVC3" s="52"/>
      <c r="GVD3" s="52"/>
      <c r="GVE3" s="52"/>
      <c r="GVF3" s="52"/>
      <c r="GVG3" s="52"/>
      <c r="GVH3" s="52"/>
      <c r="GVI3" s="52"/>
      <c r="GVJ3" s="52"/>
      <c r="GVK3" s="52"/>
      <c r="GVL3" s="52"/>
      <c r="GVM3" s="52"/>
      <c r="GVN3" s="52"/>
      <c r="GVO3" s="52"/>
      <c r="GVP3" s="52"/>
      <c r="GVQ3" s="52"/>
      <c r="GVR3" s="52"/>
      <c r="GVS3" s="52"/>
      <c r="GVT3" s="52"/>
      <c r="GVU3" s="52"/>
      <c r="GVV3" s="52"/>
      <c r="GVW3" s="52"/>
      <c r="GVX3" s="52"/>
      <c r="GVY3" s="52"/>
      <c r="GVZ3" s="52"/>
      <c r="GWA3" s="52"/>
      <c r="GWB3" s="52"/>
      <c r="GWC3" s="52"/>
      <c r="GWD3" s="52"/>
      <c r="GWE3" s="52"/>
      <c r="GWF3" s="52"/>
      <c r="GWG3" s="52"/>
      <c r="GWH3" s="52"/>
      <c r="GWI3" s="52"/>
      <c r="GWJ3" s="52"/>
      <c r="GWK3" s="52"/>
      <c r="GWL3" s="52"/>
      <c r="GWM3" s="52"/>
      <c r="GWN3" s="52"/>
      <c r="GWO3" s="52"/>
      <c r="GWP3" s="52"/>
      <c r="GWQ3" s="52"/>
      <c r="GWR3" s="52"/>
      <c r="GWS3" s="52"/>
      <c r="GWT3" s="52"/>
      <c r="GWU3" s="52"/>
      <c r="GWV3" s="52"/>
      <c r="GWW3" s="52"/>
      <c r="GWX3" s="52"/>
      <c r="GWY3" s="52"/>
      <c r="GWZ3" s="52"/>
      <c r="GXA3" s="52"/>
      <c r="GXB3" s="52"/>
      <c r="GXC3" s="52"/>
      <c r="GXD3" s="52"/>
      <c r="GXE3" s="52"/>
      <c r="GXF3" s="52"/>
      <c r="GXG3" s="52"/>
      <c r="GXH3" s="52"/>
      <c r="GXI3" s="52"/>
      <c r="GXJ3" s="52"/>
      <c r="GXK3" s="52"/>
      <c r="GXL3" s="52"/>
      <c r="GXM3" s="52"/>
      <c r="GXN3" s="52"/>
      <c r="GXO3" s="52"/>
      <c r="GXP3" s="52"/>
      <c r="GXQ3" s="52"/>
      <c r="GXR3" s="52"/>
      <c r="GXS3" s="52"/>
      <c r="GXT3" s="52"/>
      <c r="GXU3" s="52"/>
      <c r="GXV3" s="52"/>
      <c r="GXW3" s="52"/>
      <c r="GXX3" s="52"/>
      <c r="GXY3" s="52"/>
      <c r="GXZ3" s="52"/>
      <c r="GYA3" s="52"/>
      <c r="GYB3" s="52"/>
      <c r="GYC3" s="52"/>
      <c r="GYD3" s="52"/>
      <c r="GYE3" s="52"/>
      <c r="GYF3" s="52"/>
      <c r="GYG3" s="52"/>
      <c r="GYH3" s="52"/>
      <c r="GYI3" s="52"/>
      <c r="GYJ3" s="52"/>
      <c r="GYK3" s="52"/>
      <c r="GYL3" s="52"/>
      <c r="GYM3" s="52"/>
      <c r="GYN3" s="52"/>
      <c r="GYO3" s="52"/>
      <c r="GYP3" s="52"/>
      <c r="GYQ3" s="52"/>
      <c r="GYR3" s="52"/>
      <c r="GYS3" s="52"/>
      <c r="GYT3" s="52"/>
      <c r="GYU3" s="52"/>
      <c r="GYV3" s="52"/>
      <c r="GYW3" s="52"/>
      <c r="GYX3" s="52"/>
      <c r="GYY3" s="52"/>
      <c r="GYZ3" s="52"/>
      <c r="GZA3" s="52"/>
      <c r="GZB3" s="52"/>
      <c r="GZC3" s="52"/>
      <c r="GZD3" s="52"/>
      <c r="GZE3" s="52"/>
      <c r="GZF3" s="52"/>
      <c r="GZG3" s="52"/>
      <c r="GZH3" s="52"/>
      <c r="GZI3" s="52"/>
      <c r="GZJ3" s="52"/>
      <c r="GZK3" s="52"/>
      <c r="GZL3" s="52"/>
      <c r="GZM3" s="52"/>
      <c r="GZN3" s="52"/>
      <c r="GZO3" s="52"/>
      <c r="GZP3" s="52"/>
      <c r="GZQ3" s="52"/>
      <c r="GZR3" s="52"/>
      <c r="GZS3" s="52"/>
      <c r="GZT3" s="52"/>
      <c r="GZU3" s="52"/>
      <c r="GZV3" s="52"/>
      <c r="GZW3" s="52"/>
      <c r="GZX3" s="52"/>
      <c r="GZY3" s="52"/>
      <c r="GZZ3" s="52"/>
      <c r="HAA3" s="52"/>
      <c r="HAB3" s="52"/>
      <c r="HAC3" s="52"/>
      <c r="HAD3" s="52"/>
      <c r="HAE3" s="52"/>
      <c r="HAF3" s="52"/>
      <c r="HAG3" s="52"/>
      <c r="HAH3" s="52"/>
      <c r="HAI3" s="52"/>
      <c r="HAJ3" s="52"/>
      <c r="HAK3" s="52"/>
      <c r="HAL3" s="52"/>
      <c r="HAM3" s="52"/>
      <c r="HAN3" s="52"/>
      <c r="HAO3" s="52"/>
      <c r="HAP3" s="52"/>
      <c r="HAQ3" s="52"/>
      <c r="HAR3" s="52"/>
      <c r="HAS3" s="52"/>
      <c r="HAT3" s="52"/>
      <c r="HAU3" s="52"/>
      <c r="HAV3" s="52"/>
      <c r="HAW3" s="52"/>
      <c r="HAX3" s="52"/>
      <c r="HAY3" s="52"/>
      <c r="HAZ3" s="52"/>
      <c r="HBA3" s="52"/>
      <c r="HBB3" s="52"/>
      <c r="HBC3" s="52"/>
      <c r="HBD3" s="52"/>
      <c r="HBE3" s="52"/>
      <c r="HBF3" s="52"/>
      <c r="HBG3" s="52"/>
      <c r="HBH3" s="52"/>
      <c r="HBI3" s="52"/>
      <c r="HBJ3" s="52"/>
      <c r="HBK3" s="52"/>
      <c r="HBL3" s="52"/>
      <c r="HBM3" s="52"/>
      <c r="HBN3" s="52"/>
      <c r="HBO3" s="52"/>
      <c r="HBP3" s="52"/>
      <c r="HBQ3" s="52"/>
      <c r="HBR3" s="52"/>
      <c r="HBS3" s="52"/>
      <c r="HBT3" s="52"/>
      <c r="HBU3" s="52"/>
      <c r="HBV3" s="52"/>
      <c r="HBW3" s="52"/>
      <c r="HBX3" s="52"/>
      <c r="HBY3" s="52"/>
      <c r="HBZ3" s="52"/>
      <c r="HCA3" s="52"/>
      <c r="HCB3" s="52"/>
      <c r="HCC3" s="52"/>
      <c r="HCD3" s="52"/>
      <c r="HCE3" s="52"/>
      <c r="HCF3" s="52"/>
      <c r="HCG3" s="52"/>
      <c r="HCH3" s="52"/>
      <c r="HCI3" s="52"/>
      <c r="HCJ3" s="52"/>
      <c r="HCK3" s="52"/>
      <c r="HCL3" s="52"/>
      <c r="HCM3" s="52"/>
      <c r="HCN3" s="52"/>
      <c r="HCO3" s="52"/>
      <c r="HCP3" s="52"/>
      <c r="HCQ3" s="52"/>
      <c r="HCR3" s="52"/>
      <c r="HCS3" s="52"/>
      <c r="HCT3" s="52"/>
      <c r="HCU3" s="52"/>
      <c r="HCV3" s="52"/>
      <c r="HCW3" s="52"/>
      <c r="HCX3" s="52"/>
      <c r="HCY3" s="52"/>
      <c r="HCZ3" s="52"/>
      <c r="HDA3" s="52"/>
      <c r="HDB3" s="52"/>
      <c r="HDC3" s="52"/>
      <c r="HDD3" s="52"/>
      <c r="HDE3" s="52"/>
      <c r="HDF3" s="52"/>
      <c r="HDG3" s="52"/>
      <c r="HDH3" s="52"/>
      <c r="HDI3" s="52"/>
      <c r="HDJ3" s="52"/>
      <c r="HDK3" s="52"/>
      <c r="HDL3" s="52"/>
      <c r="HDM3" s="52"/>
      <c r="HDN3" s="52"/>
      <c r="HDO3" s="52"/>
      <c r="HDP3" s="52"/>
      <c r="HDQ3" s="52"/>
      <c r="HDR3" s="52"/>
      <c r="HDS3" s="52"/>
      <c r="HDT3" s="52"/>
      <c r="HDU3" s="52"/>
      <c r="HDV3" s="52"/>
      <c r="HDW3" s="52"/>
      <c r="HDX3" s="52"/>
      <c r="HDY3" s="52"/>
      <c r="HDZ3" s="52"/>
      <c r="HEA3" s="52"/>
      <c r="HEB3" s="52"/>
      <c r="HEC3" s="52"/>
      <c r="HED3" s="52"/>
      <c r="HEE3" s="52"/>
      <c r="HEF3" s="52"/>
      <c r="HEG3" s="52"/>
      <c r="HEH3" s="52"/>
      <c r="HEI3" s="52"/>
      <c r="HEJ3" s="52"/>
      <c r="HEK3" s="52"/>
      <c r="HEL3" s="52"/>
      <c r="HEM3" s="52"/>
      <c r="HEN3" s="52"/>
      <c r="HEO3" s="52"/>
      <c r="HEP3" s="52"/>
      <c r="HEQ3" s="52"/>
      <c r="HER3" s="52"/>
      <c r="HES3" s="52"/>
      <c r="HET3" s="52"/>
      <c r="HEU3" s="52"/>
      <c r="HEV3" s="52"/>
      <c r="HEW3" s="52"/>
      <c r="HEX3" s="52"/>
      <c r="HEY3" s="52"/>
      <c r="HEZ3" s="52"/>
      <c r="HFA3" s="52"/>
      <c r="HFB3" s="52"/>
      <c r="HFC3" s="52"/>
      <c r="HFD3" s="52"/>
      <c r="HFE3" s="52"/>
      <c r="HFF3" s="52"/>
      <c r="HFG3" s="52"/>
      <c r="HFH3" s="52"/>
      <c r="HFI3" s="52"/>
      <c r="HFJ3" s="52"/>
      <c r="HFK3" s="52"/>
      <c r="HFL3" s="52"/>
      <c r="HFM3" s="52"/>
      <c r="HFN3" s="52"/>
      <c r="HFO3" s="52"/>
      <c r="HFP3" s="52"/>
      <c r="HFQ3" s="52"/>
      <c r="HFR3" s="52"/>
      <c r="HFS3" s="52"/>
      <c r="HFT3" s="52"/>
      <c r="HFU3" s="52"/>
      <c r="HFV3" s="52"/>
      <c r="HFW3" s="52"/>
      <c r="HFX3" s="52"/>
      <c r="HFY3" s="52"/>
      <c r="HFZ3" s="52"/>
      <c r="HGA3" s="52"/>
      <c r="HGB3" s="52"/>
      <c r="HGC3" s="52"/>
      <c r="HGD3" s="52"/>
      <c r="HGE3" s="52"/>
      <c r="HGF3" s="52"/>
      <c r="HGG3" s="52"/>
      <c r="HGH3" s="52"/>
      <c r="HGI3" s="52"/>
      <c r="HGJ3" s="52"/>
      <c r="HGK3" s="52"/>
      <c r="HGL3" s="52"/>
      <c r="HGM3" s="52"/>
      <c r="HGN3" s="52"/>
      <c r="HGO3" s="52"/>
      <c r="HGP3" s="52"/>
      <c r="HGQ3" s="52"/>
      <c r="HGR3" s="52"/>
      <c r="HGS3" s="52"/>
      <c r="HGT3" s="52"/>
      <c r="HGU3" s="52"/>
      <c r="HGV3" s="52"/>
      <c r="HGW3" s="52"/>
      <c r="HGX3" s="52"/>
      <c r="HGY3" s="52"/>
      <c r="HGZ3" s="52"/>
      <c r="HHA3" s="52"/>
      <c r="HHB3" s="52"/>
      <c r="HHC3" s="52"/>
      <c r="HHD3" s="52"/>
      <c r="HHE3" s="52"/>
      <c r="HHF3" s="52"/>
      <c r="HHG3" s="52"/>
      <c r="HHH3" s="52"/>
      <c r="HHI3" s="52"/>
      <c r="HHJ3" s="52"/>
      <c r="HHK3" s="52"/>
      <c r="HHL3" s="52"/>
      <c r="HHM3" s="52"/>
      <c r="HHN3" s="52"/>
      <c r="HHO3" s="52"/>
      <c r="HHP3" s="52"/>
      <c r="HHQ3" s="52"/>
      <c r="HHR3" s="52"/>
      <c r="HHS3" s="52"/>
      <c r="HHT3" s="52"/>
      <c r="HHU3" s="52"/>
      <c r="HHV3" s="52"/>
      <c r="HHW3" s="52"/>
      <c r="HHX3" s="52"/>
      <c r="HHY3" s="52"/>
      <c r="HHZ3" s="52"/>
      <c r="HIA3" s="52"/>
      <c r="HIB3" s="52"/>
      <c r="HIC3" s="52"/>
      <c r="HID3" s="52"/>
      <c r="HIE3" s="52"/>
      <c r="HIF3" s="52"/>
      <c r="HIG3" s="52"/>
      <c r="HIH3" s="52"/>
      <c r="HII3" s="52"/>
      <c r="HIJ3" s="52"/>
      <c r="HIK3" s="52"/>
      <c r="HIL3" s="52"/>
      <c r="HIM3" s="52"/>
      <c r="HIN3" s="52"/>
      <c r="HIO3" s="52"/>
      <c r="HIP3" s="52"/>
      <c r="HIQ3" s="52"/>
      <c r="HIR3" s="52"/>
      <c r="HIS3" s="52"/>
      <c r="HIT3" s="52"/>
      <c r="HIU3" s="52"/>
      <c r="HIV3" s="52"/>
      <c r="HIW3" s="52"/>
      <c r="HIX3" s="52"/>
      <c r="HIY3" s="52"/>
      <c r="HIZ3" s="52"/>
      <c r="HJA3" s="52"/>
      <c r="HJB3" s="52"/>
      <c r="HJC3" s="52"/>
      <c r="HJD3" s="52"/>
      <c r="HJE3" s="52"/>
      <c r="HJF3" s="52"/>
      <c r="HJG3" s="52"/>
      <c r="HJH3" s="52"/>
      <c r="HJI3" s="52"/>
      <c r="HJJ3" s="52"/>
      <c r="HJK3" s="52"/>
      <c r="HJL3" s="52"/>
      <c r="HJM3" s="52"/>
      <c r="HJN3" s="52"/>
      <c r="HJO3" s="52"/>
      <c r="HJP3" s="52"/>
      <c r="HJQ3" s="52"/>
      <c r="HJR3" s="52"/>
      <c r="HJS3" s="52"/>
      <c r="HJT3" s="52"/>
      <c r="HJU3" s="52"/>
      <c r="HJV3" s="52"/>
      <c r="HJW3" s="52"/>
      <c r="HJX3" s="52"/>
      <c r="HJY3" s="52"/>
      <c r="HJZ3" s="52"/>
      <c r="HKA3" s="52"/>
      <c r="HKB3" s="52"/>
      <c r="HKC3" s="52"/>
      <c r="HKD3" s="52"/>
      <c r="HKE3" s="52"/>
      <c r="HKF3" s="52"/>
      <c r="HKG3" s="52"/>
      <c r="HKH3" s="52"/>
      <c r="HKI3" s="52"/>
      <c r="HKJ3" s="52"/>
      <c r="HKK3" s="52"/>
      <c r="HKL3" s="52"/>
      <c r="HKM3" s="52"/>
      <c r="HKN3" s="52"/>
      <c r="HKO3" s="52"/>
      <c r="HKP3" s="52"/>
      <c r="HKQ3" s="52"/>
      <c r="HKR3" s="52"/>
      <c r="HKS3" s="52"/>
      <c r="HKT3" s="52"/>
      <c r="HKU3" s="52"/>
      <c r="HKV3" s="52"/>
      <c r="HKW3" s="52"/>
      <c r="HKX3" s="52"/>
      <c r="HKY3" s="52"/>
      <c r="HKZ3" s="52"/>
      <c r="HLA3" s="52"/>
      <c r="HLB3" s="52"/>
      <c r="HLC3" s="52"/>
      <c r="HLD3" s="52"/>
      <c r="HLE3" s="52"/>
      <c r="HLF3" s="52"/>
      <c r="HLG3" s="52"/>
      <c r="HLH3" s="52"/>
      <c r="HLI3" s="52"/>
      <c r="HLJ3" s="52"/>
      <c r="HLK3" s="52"/>
      <c r="HLL3" s="52"/>
      <c r="HLM3" s="52"/>
      <c r="HLN3" s="52"/>
      <c r="HLO3" s="52"/>
      <c r="HLP3" s="52"/>
      <c r="HLQ3" s="52"/>
      <c r="HLR3" s="52"/>
      <c r="HLS3" s="52"/>
      <c r="HLT3" s="52"/>
      <c r="HLU3" s="52"/>
      <c r="HLV3" s="52"/>
      <c r="HLW3" s="52"/>
      <c r="HLX3" s="52"/>
      <c r="HLY3" s="52"/>
      <c r="HLZ3" s="52"/>
      <c r="HMA3" s="52"/>
      <c r="HMB3" s="52"/>
      <c r="HMC3" s="52"/>
      <c r="HMD3" s="52"/>
      <c r="HME3" s="52"/>
      <c r="HMF3" s="52"/>
      <c r="HMG3" s="52"/>
      <c r="HMH3" s="52"/>
      <c r="HMI3" s="52"/>
      <c r="HMJ3" s="52"/>
      <c r="HMK3" s="52"/>
      <c r="HML3" s="52"/>
      <c r="HMM3" s="52"/>
      <c r="HMN3" s="52"/>
      <c r="HMO3" s="52"/>
      <c r="HMP3" s="52"/>
      <c r="HMQ3" s="52"/>
      <c r="HMR3" s="52"/>
      <c r="HMS3" s="52"/>
      <c r="HMT3" s="52"/>
      <c r="HMU3" s="52"/>
      <c r="HMV3" s="52"/>
      <c r="HMW3" s="52"/>
      <c r="HMX3" s="52"/>
      <c r="HMY3" s="52"/>
      <c r="HMZ3" s="52"/>
      <c r="HNA3" s="52"/>
      <c r="HNB3" s="52"/>
      <c r="HNC3" s="52"/>
      <c r="HND3" s="52"/>
      <c r="HNE3" s="52"/>
      <c r="HNF3" s="52"/>
      <c r="HNG3" s="52"/>
      <c r="HNH3" s="52"/>
      <c r="HNI3" s="52"/>
      <c r="HNJ3" s="52"/>
      <c r="HNK3" s="52"/>
      <c r="HNL3" s="52"/>
      <c r="HNM3" s="52"/>
      <c r="HNN3" s="52"/>
      <c r="HNO3" s="52"/>
      <c r="HNP3" s="52"/>
      <c r="HNQ3" s="52"/>
      <c r="HNR3" s="52"/>
      <c r="HNS3" s="52"/>
      <c r="HNT3" s="52"/>
      <c r="HNU3" s="52"/>
      <c r="HNV3" s="52"/>
      <c r="HNW3" s="52"/>
      <c r="HNX3" s="52"/>
      <c r="HNY3" s="52"/>
      <c r="HNZ3" s="52"/>
      <c r="HOA3" s="52"/>
      <c r="HOB3" s="52"/>
      <c r="HOC3" s="52"/>
      <c r="HOD3" s="52"/>
      <c r="HOE3" s="52"/>
      <c r="HOF3" s="52"/>
      <c r="HOG3" s="52"/>
      <c r="HOH3" s="52"/>
      <c r="HOI3" s="52"/>
      <c r="HOJ3" s="52"/>
      <c r="HOK3" s="52"/>
      <c r="HOL3" s="52"/>
      <c r="HOM3" s="52"/>
      <c r="HON3" s="52"/>
      <c r="HOO3" s="52"/>
      <c r="HOP3" s="52"/>
      <c r="HOQ3" s="52"/>
      <c r="HOR3" s="52"/>
      <c r="HOS3" s="52"/>
      <c r="HOT3" s="52"/>
      <c r="HOU3" s="52"/>
      <c r="HOV3" s="52"/>
      <c r="HOW3" s="52"/>
      <c r="HOX3" s="52"/>
      <c r="HOY3" s="52"/>
      <c r="HOZ3" s="52"/>
      <c r="HPA3" s="52"/>
      <c r="HPB3" s="52"/>
      <c r="HPC3" s="52"/>
      <c r="HPD3" s="52"/>
      <c r="HPE3" s="52"/>
      <c r="HPF3" s="52"/>
      <c r="HPG3" s="52"/>
      <c r="HPH3" s="52"/>
      <c r="HPI3" s="52"/>
      <c r="HPJ3" s="52"/>
      <c r="HPK3" s="52"/>
      <c r="HPL3" s="52"/>
      <c r="HPM3" s="52"/>
      <c r="HPN3" s="52"/>
      <c r="HPO3" s="52"/>
      <c r="HPP3" s="52"/>
      <c r="HPQ3" s="52"/>
      <c r="HPR3" s="52"/>
      <c r="HPS3" s="52"/>
      <c r="HPT3" s="52"/>
      <c r="HPU3" s="52"/>
      <c r="HPV3" s="52"/>
      <c r="HPW3" s="52"/>
      <c r="HPX3" s="52"/>
      <c r="HPY3" s="52"/>
      <c r="HPZ3" s="52"/>
      <c r="HQA3" s="52"/>
      <c r="HQB3" s="52"/>
      <c r="HQC3" s="52"/>
      <c r="HQD3" s="52"/>
      <c r="HQE3" s="52"/>
      <c r="HQF3" s="52"/>
      <c r="HQG3" s="52"/>
      <c r="HQH3" s="52"/>
      <c r="HQI3" s="52"/>
      <c r="HQJ3" s="52"/>
      <c r="HQK3" s="52"/>
      <c r="HQL3" s="52"/>
      <c r="HQM3" s="52"/>
      <c r="HQN3" s="52"/>
      <c r="HQO3" s="52"/>
      <c r="HQP3" s="52"/>
      <c r="HQQ3" s="52"/>
      <c r="HQR3" s="52"/>
      <c r="HQS3" s="52"/>
      <c r="HQT3" s="52"/>
      <c r="HQU3" s="52"/>
      <c r="HQV3" s="52"/>
      <c r="HQW3" s="52"/>
      <c r="HQX3" s="52"/>
      <c r="HQY3" s="52"/>
      <c r="HQZ3" s="52"/>
      <c r="HRA3" s="52"/>
      <c r="HRB3" s="52"/>
      <c r="HRC3" s="52"/>
      <c r="HRD3" s="52"/>
      <c r="HRE3" s="52"/>
      <c r="HRF3" s="52"/>
      <c r="HRG3" s="52"/>
      <c r="HRH3" s="52"/>
      <c r="HRI3" s="52"/>
      <c r="HRJ3" s="52"/>
      <c r="HRK3" s="52"/>
      <c r="HRL3" s="52"/>
      <c r="HRM3" s="52"/>
      <c r="HRN3" s="52"/>
      <c r="HRO3" s="52"/>
      <c r="HRP3" s="52"/>
      <c r="HRQ3" s="52"/>
      <c r="HRR3" s="52"/>
      <c r="HRS3" s="52"/>
      <c r="HRT3" s="52"/>
      <c r="HRU3" s="52"/>
      <c r="HRV3" s="52"/>
      <c r="HRW3" s="52"/>
      <c r="HRX3" s="52"/>
      <c r="HRY3" s="52"/>
      <c r="HRZ3" s="52"/>
      <c r="HSA3" s="52"/>
      <c r="HSB3" s="52"/>
      <c r="HSC3" s="52"/>
      <c r="HSD3" s="52"/>
      <c r="HSE3" s="52"/>
      <c r="HSF3" s="52"/>
      <c r="HSG3" s="52"/>
      <c r="HSH3" s="52"/>
      <c r="HSI3" s="52"/>
      <c r="HSJ3" s="52"/>
      <c r="HSK3" s="52"/>
      <c r="HSL3" s="52"/>
      <c r="HSM3" s="52"/>
      <c r="HSN3" s="52"/>
      <c r="HSO3" s="52"/>
      <c r="HSP3" s="52"/>
      <c r="HSQ3" s="52"/>
      <c r="HSR3" s="52"/>
      <c r="HSS3" s="52"/>
      <c r="HST3" s="52"/>
      <c r="HSU3" s="52"/>
      <c r="HSV3" s="52"/>
      <c r="HSW3" s="52"/>
      <c r="HSX3" s="52"/>
      <c r="HSY3" s="52"/>
      <c r="HSZ3" s="52"/>
      <c r="HTA3" s="52"/>
      <c r="HTB3" s="52"/>
      <c r="HTC3" s="52"/>
      <c r="HTD3" s="52"/>
      <c r="HTE3" s="52"/>
      <c r="HTF3" s="52"/>
      <c r="HTG3" s="52"/>
      <c r="HTH3" s="52"/>
      <c r="HTI3" s="52"/>
      <c r="HTJ3" s="52"/>
      <c r="HTK3" s="52"/>
      <c r="HTL3" s="52"/>
      <c r="HTM3" s="52"/>
      <c r="HTN3" s="52"/>
      <c r="HTO3" s="52"/>
      <c r="HTP3" s="52"/>
      <c r="HTQ3" s="52"/>
      <c r="HTR3" s="52"/>
      <c r="HTS3" s="52"/>
      <c r="HTT3" s="52"/>
      <c r="HTU3" s="52"/>
      <c r="HTV3" s="52"/>
      <c r="HTW3" s="52"/>
      <c r="HTX3" s="52"/>
      <c r="HTY3" s="52"/>
      <c r="HTZ3" s="52"/>
      <c r="HUA3" s="52"/>
      <c r="HUB3" s="52"/>
      <c r="HUC3" s="52"/>
      <c r="HUD3" s="52"/>
      <c r="HUE3" s="52"/>
      <c r="HUF3" s="52"/>
      <c r="HUG3" s="52"/>
      <c r="HUH3" s="52"/>
      <c r="HUI3" s="52"/>
      <c r="HUJ3" s="52"/>
      <c r="HUK3" s="52"/>
      <c r="HUL3" s="52"/>
      <c r="HUM3" s="52"/>
      <c r="HUN3" s="52"/>
      <c r="HUO3" s="52"/>
      <c r="HUP3" s="52"/>
      <c r="HUQ3" s="52"/>
      <c r="HUR3" s="52"/>
      <c r="HUS3" s="52"/>
      <c r="HUT3" s="52"/>
      <c r="HUU3" s="52"/>
      <c r="HUV3" s="52"/>
      <c r="HUW3" s="52"/>
      <c r="HUX3" s="52"/>
      <c r="HUY3" s="52"/>
      <c r="HUZ3" s="52"/>
      <c r="HVA3" s="52"/>
      <c r="HVB3" s="52"/>
      <c r="HVC3" s="52"/>
      <c r="HVD3" s="52"/>
      <c r="HVE3" s="52"/>
      <c r="HVF3" s="52"/>
      <c r="HVG3" s="52"/>
      <c r="HVH3" s="52"/>
      <c r="HVI3" s="52"/>
      <c r="HVJ3" s="52"/>
      <c r="HVK3" s="52"/>
      <c r="HVL3" s="52"/>
      <c r="HVM3" s="52"/>
      <c r="HVN3" s="52"/>
      <c r="HVO3" s="52"/>
      <c r="HVP3" s="52"/>
      <c r="HVQ3" s="52"/>
      <c r="HVR3" s="52"/>
      <c r="HVS3" s="52"/>
      <c r="HVT3" s="52"/>
      <c r="HVU3" s="52"/>
      <c r="HVV3" s="52"/>
      <c r="HVW3" s="52"/>
      <c r="HVX3" s="52"/>
      <c r="HVY3" s="52"/>
      <c r="HVZ3" s="52"/>
      <c r="HWA3" s="52"/>
      <c r="HWB3" s="52"/>
      <c r="HWC3" s="52"/>
      <c r="HWD3" s="52"/>
      <c r="HWE3" s="52"/>
      <c r="HWF3" s="52"/>
      <c r="HWG3" s="52"/>
      <c r="HWH3" s="52"/>
      <c r="HWI3" s="52"/>
      <c r="HWJ3" s="52"/>
      <c r="HWK3" s="52"/>
      <c r="HWL3" s="52"/>
      <c r="HWM3" s="52"/>
      <c r="HWN3" s="52"/>
      <c r="HWO3" s="52"/>
      <c r="HWP3" s="52"/>
      <c r="HWQ3" s="52"/>
      <c r="HWR3" s="52"/>
      <c r="HWS3" s="52"/>
      <c r="HWT3" s="52"/>
      <c r="HWU3" s="52"/>
      <c r="HWV3" s="52"/>
      <c r="HWW3" s="52"/>
      <c r="HWX3" s="52"/>
      <c r="HWY3" s="52"/>
      <c r="HWZ3" s="52"/>
      <c r="HXA3" s="52"/>
      <c r="HXB3" s="52"/>
      <c r="HXC3" s="52"/>
      <c r="HXD3" s="52"/>
      <c r="HXE3" s="52"/>
      <c r="HXF3" s="52"/>
      <c r="HXG3" s="52"/>
      <c r="HXH3" s="52"/>
      <c r="HXI3" s="52"/>
      <c r="HXJ3" s="52"/>
      <c r="HXK3" s="52"/>
      <c r="HXL3" s="52"/>
      <c r="HXM3" s="52"/>
      <c r="HXN3" s="52"/>
      <c r="HXO3" s="52"/>
      <c r="HXP3" s="52"/>
      <c r="HXQ3" s="52"/>
      <c r="HXR3" s="52"/>
      <c r="HXS3" s="52"/>
      <c r="HXT3" s="52"/>
      <c r="HXU3" s="52"/>
      <c r="HXV3" s="52"/>
      <c r="HXW3" s="52"/>
      <c r="HXX3" s="52"/>
      <c r="HXY3" s="52"/>
      <c r="HXZ3" s="52"/>
      <c r="HYA3" s="52"/>
      <c r="HYB3" s="52"/>
      <c r="HYC3" s="52"/>
      <c r="HYD3" s="52"/>
      <c r="HYE3" s="52"/>
      <c r="HYF3" s="52"/>
      <c r="HYG3" s="52"/>
      <c r="HYH3" s="52"/>
      <c r="HYI3" s="52"/>
      <c r="HYJ3" s="52"/>
      <c r="HYK3" s="52"/>
      <c r="HYL3" s="52"/>
      <c r="HYM3" s="52"/>
      <c r="HYN3" s="52"/>
      <c r="HYO3" s="52"/>
      <c r="HYP3" s="52"/>
      <c r="HYQ3" s="52"/>
      <c r="HYR3" s="52"/>
      <c r="HYS3" s="52"/>
      <c r="HYT3" s="52"/>
      <c r="HYU3" s="52"/>
      <c r="HYV3" s="52"/>
      <c r="HYW3" s="52"/>
      <c r="HYX3" s="52"/>
      <c r="HYY3" s="52"/>
      <c r="HYZ3" s="52"/>
      <c r="HZA3" s="52"/>
      <c r="HZB3" s="52"/>
      <c r="HZC3" s="52"/>
      <c r="HZD3" s="52"/>
      <c r="HZE3" s="52"/>
      <c r="HZF3" s="52"/>
      <c r="HZG3" s="52"/>
      <c r="HZH3" s="52"/>
      <c r="HZI3" s="52"/>
      <c r="HZJ3" s="52"/>
      <c r="HZK3" s="52"/>
      <c r="HZL3" s="52"/>
      <c r="HZM3" s="52"/>
      <c r="HZN3" s="52"/>
      <c r="HZO3" s="52"/>
      <c r="HZP3" s="52"/>
      <c r="HZQ3" s="52"/>
      <c r="HZR3" s="52"/>
      <c r="HZS3" s="52"/>
      <c r="HZT3" s="52"/>
      <c r="HZU3" s="52"/>
      <c r="HZV3" s="52"/>
      <c r="HZW3" s="52"/>
      <c r="HZX3" s="52"/>
      <c r="HZY3" s="52"/>
      <c r="HZZ3" s="52"/>
      <c r="IAA3" s="52"/>
      <c r="IAB3" s="52"/>
      <c r="IAC3" s="52"/>
      <c r="IAD3" s="52"/>
      <c r="IAE3" s="52"/>
      <c r="IAF3" s="52"/>
      <c r="IAG3" s="52"/>
      <c r="IAH3" s="52"/>
      <c r="IAI3" s="52"/>
      <c r="IAJ3" s="52"/>
      <c r="IAK3" s="52"/>
      <c r="IAL3" s="52"/>
      <c r="IAM3" s="52"/>
      <c r="IAN3" s="52"/>
      <c r="IAO3" s="52"/>
      <c r="IAP3" s="52"/>
      <c r="IAQ3" s="52"/>
      <c r="IAR3" s="52"/>
      <c r="IAS3" s="52"/>
      <c r="IAT3" s="52"/>
      <c r="IAU3" s="52"/>
      <c r="IAV3" s="52"/>
      <c r="IAW3" s="52"/>
      <c r="IAX3" s="52"/>
      <c r="IAY3" s="52"/>
      <c r="IAZ3" s="52"/>
      <c r="IBA3" s="52"/>
      <c r="IBB3" s="52"/>
      <c r="IBC3" s="52"/>
      <c r="IBD3" s="52"/>
      <c r="IBE3" s="52"/>
      <c r="IBF3" s="52"/>
      <c r="IBG3" s="52"/>
      <c r="IBH3" s="52"/>
      <c r="IBI3" s="52"/>
      <c r="IBJ3" s="52"/>
      <c r="IBK3" s="52"/>
      <c r="IBL3" s="52"/>
      <c r="IBM3" s="52"/>
      <c r="IBN3" s="52"/>
      <c r="IBO3" s="52"/>
      <c r="IBP3" s="52"/>
      <c r="IBQ3" s="52"/>
      <c r="IBR3" s="52"/>
      <c r="IBS3" s="52"/>
      <c r="IBT3" s="52"/>
      <c r="IBU3" s="52"/>
      <c r="IBV3" s="52"/>
      <c r="IBW3" s="52"/>
      <c r="IBX3" s="52"/>
      <c r="IBY3" s="52"/>
      <c r="IBZ3" s="52"/>
      <c r="ICA3" s="52"/>
      <c r="ICB3" s="52"/>
      <c r="ICC3" s="52"/>
      <c r="ICD3" s="52"/>
      <c r="ICE3" s="52"/>
      <c r="ICF3" s="52"/>
      <c r="ICG3" s="52"/>
      <c r="ICH3" s="52"/>
      <c r="ICI3" s="52"/>
      <c r="ICJ3" s="52"/>
      <c r="ICK3" s="52"/>
      <c r="ICL3" s="52"/>
      <c r="ICM3" s="52"/>
      <c r="ICN3" s="52"/>
      <c r="ICO3" s="52"/>
      <c r="ICP3" s="52"/>
      <c r="ICQ3" s="52"/>
      <c r="ICR3" s="52"/>
      <c r="ICS3" s="52"/>
      <c r="ICT3" s="52"/>
      <c r="ICU3" s="52"/>
      <c r="ICV3" s="52"/>
      <c r="ICW3" s="52"/>
      <c r="ICX3" s="52"/>
      <c r="ICY3" s="52"/>
      <c r="ICZ3" s="52"/>
      <c r="IDA3" s="52"/>
      <c r="IDB3" s="52"/>
      <c r="IDC3" s="52"/>
      <c r="IDD3" s="52"/>
      <c r="IDE3" s="52"/>
      <c r="IDF3" s="52"/>
      <c r="IDG3" s="52"/>
      <c r="IDH3" s="52"/>
      <c r="IDI3" s="52"/>
      <c r="IDJ3" s="52"/>
      <c r="IDK3" s="52"/>
      <c r="IDL3" s="52"/>
      <c r="IDM3" s="52"/>
      <c r="IDN3" s="52"/>
      <c r="IDO3" s="52"/>
      <c r="IDP3" s="52"/>
      <c r="IDQ3" s="52"/>
      <c r="IDR3" s="52"/>
      <c r="IDS3" s="52"/>
      <c r="IDT3" s="52"/>
      <c r="IDU3" s="52"/>
      <c r="IDV3" s="52"/>
      <c r="IDW3" s="52"/>
      <c r="IDX3" s="52"/>
      <c r="IDY3" s="52"/>
      <c r="IDZ3" s="52"/>
      <c r="IEA3" s="52"/>
      <c r="IEB3" s="52"/>
      <c r="IEC3" s="52"/>
      <c r="IED3" s="52"/>
      <c r="IEE3" s="52"/>
      <c r="IEF3" s="52"/>
      <c r="IEG3" s="52"/>
      <c r="IEH3" s="52"/>
      <c r="IEI3" s="52"/>
      <c r="IEJ3" s="52"/>
      <c r="IEK3" s="52"/>
      <c r="IEL3" s="52"/>
      <c r="IEM3" s="52"/>
      <c r="IEN3" s="52"/>
      <c r="IEO3" s="52"/>
      <c r="IEP3" s="52"/>
      <c r="IEQ3" s="52"/>
      <c r="IER3" s="52"/>
      <c r="IES3" s="52"/>
      <c r="IET3" s="52"/>
      <c r="IEU3" s="52"/>
      <c r="IEV3" s="52"/>
      <c r="IEW3" s="52"/>
      <c r="IEX3" s="52"/>
      <c r="IEY3" s="52"/>
      <c r="IEZ3" s="52"/>
      <c r="IFA3" s="52"/>
      <c r="IFB3" s="52"/>
      <c r="IFC3" s="52"/>
      <c r="IFD3" s="52"/>
      <c r="IFE3" s="52"/>
      <c r="IFF3" s="52"/>
      <c r="IFG3" s="52"/>
      <c r="IFH3" s="52"/>
      <c r="IFI3" s="52"/>
      <c r="IFJ3" s="52"/>
      <c r="IFK3" s="52"/>
      <c r="IFL3" s="52"/>
      <c r="IFM3" s="52"/>
      <c r="IFN3" s="52"/>
      <c r="IFO3" s="52"/>
      <c r="IFP3" s="52"/>
      <c r="IFQ3" s="52"/>
      <c r="IFR3" s="52"/>
      <c r="IFS3" s="52"/>
      <c r="IFT3" s="52"/>
      <c r="IFU3" s="52"/>
      <c r="IFV3" s="52"/>
      <c r="IFW3" s="52"/>
      <c r="IFX3" s="52"/>
      <c r="IFY3" s="52"/>
      <c r="IFZ3" s="52"/>
      <c r="IGA3" s="52"/>
      <c r="IGB3" s="52"/>
      <c r="IGC3" s="52"/>
      <c r="IGD3" s="52"/>
      <c r="IGE3" s="52"/>
      <c r="IGF3" s="52"/>
      <c r="IGG3" s="52"/>
      <c r="IGH3" s="52"/>
      <c r="IGI3" s="52"/>
      <c r="IGJ3" s="52"/>
      <c r="IGK3" s="52"/>
      <c r="IGL3" s="52"/>
      <c r="IGM3" s="52"/>
      <c r="IGN3" s="52"/>
      <c r="IGO3" s="52"/>
      <c r="IGP3" s="52"/>
      <c r="IGQ3" s="52"/>
      <c r="IGR3" s="52"/>
      <c r="IGS3" s="52"/>
      <c r="IGT3" s="52"/>
      <c r="IGU3" s="52"/>
      <c r="IGV3" s="52"/>
      <c r="IGW3" s="52"/>
      <c r="IGX3" s="52"/>
      <c r="IGY3" s="52"/>
      <c r="IGZ3" s="52"/>
      <c r="IHA3" s="52"/>
      <c r="IHB3" s="52"/>
      <c r="IHC3" s="52"/>
      <c r="IHD3" s="52"/>
      <c r="IHE3" s="52"/>
      <c r="IHF3" s="52"/>
      <c r="IHG3" s="52"/>
      <c r="IHH3" s="52"/>
      <c r="IHI3" s="52"/>
      <c r="IHJ3" s="52"/>
      <c r="IHK3" s="52"/>
      <c r="IHL3" s="52"/>
      <c r="IHM3" s="52"/>
      <c r="IHN3" s="52"/>
      <c r="IHO3" s="52"/>
      <c r="IHP3" s="52"/>
      <c r="IHQ3" s="52"/>
      <c r="IHR3" s="52"/>
      <c r="IHS3" s="52"/>
      <c r="IHT3" s="52"/>
      <c r="IHU3" s="52"/>
      <c r="IHV3" s="52"/>
      <c r="IHW3" s="52"/>
      <c r="IHX3" s="52"/>
      <c r="IHY3" s="52"/>
      <c r="IHZ3" s="52"/>
      <c r="IIA3" s="52"/>
      <c r="IIB3" s="52"/>
      <c r="IIC3" s="52"/>
      <c r="IID3" s="52"/>
      <c r="IIE3" s="52"/>
      <c r="IIF3" s="52"/>
      <c r="IIG3" s="52"/>
      <c r="IIH3" s="52"/>
      <c r="III3" s="52"/>
      <c r="IIJ3" s="52"/>
      <c r="IIK3" s="52"/>
      <c r="IIL3" s="52"/>
      <c r="IIM3" s="52"/>
      <c r="IIN3" s="52"/>
      <c r="IIO3" s="52"/>
      <c r="IIP3" s="52"/>
      <c r="IIQ3" s="52"/>
      <c r="IIR3" s="52"/>
      <c r="IIS3" s="52"/>
      <c r="IIT3" s="52"/>
      <c r="IIU3" s="52"/>
      <c r="IIV3" s="52"/>
      <c r="IIW3" s="52"/>
      <c r="IIX3" s="52"/>
      <c r="IIY3" s="52"/>
      <c r="IIZ3" s="52"/>
      <c r="IJA3" s="52"/>
      <c r="IJB3" s="52"/>
      <c r="IJC3" s="52"/>
      <c r="IJD3" s="52"/>
      <c r="IJE3" s="52"/>
      <c r="IJF3" s="52"/>
      <c r="IJG3" s="52"/>
      <c r="IJH3" s="52"/>
      <c r="IJI3" s="52"/>
      <c r="IJJ3" s="52"/>
      <c r="IJK3" s="52"/>
      <c r="IJL3" s="52"/>
      <c r="IJM3" s="52"/>
      <c r="IJN3" s="52"/>
      <c r="IJO3" s="52"/>
      <c r="IJP3" s="52"/>
      <c r="IJQ3" s="52"/>
      <c r="IJR3" s="52"/>
      <c r="IJS3" s="52"/>
      <c r="IJT3" s="52"/>
      <c r="IJU3" s="52"/>
      <c r="IJV3" s="52"/>
      <c r="IJW3" s="52"/>
      <c r="IJX3" s="52"/>
      <c r="IJY3" s="52"/>
      <c r="IJZ3" s="52"/>
      <c r="IKA3" s="52"/>
      <c r="IKB3" s="52"/>
      <c r="IKC3" s="52"/>
      <c r="IKD3" s="52"/>
      <c r="IKE3" s="52"/>
      <c r="IKF3" s="52"/>
      <c r="IKG3" s="52"/>
      <c r="IKH3" s="52"/>
      <c r="IKI3" s="52"/>
      <c r="IKJ3" s="52"/>
      <c r="IKK3" s="52"/>
      <c r="IKL3" s="52"/>
      <c r="IKM3" s="52"/>
      <c r="IKN3" s="52"/>
      <c r="IKO3" s="52"/>
      <c r="IKP3" s="52"/>
      <c r="IKQ3" s="52"/>
      <c r="IKR3" s="52"/>
      <c r="IKS3" s="52"/>
      <c r="IKT3" s="52"/>
      <c r="IKU3" s="52"/>
      <c r="IKV3" s="52"/>
      <c r="IKW3" s="52"/>
      <c r="IKX3" s="52"/>
      <c r="IKY3" s="52"/>
      <c r="IKZ3" s="52"/>
      <c r="ILA3" s="52"/>
      <c r="ILB3" s="52"/>
      <c r="ILC3" s="52"/>
      <c r="ILD3" s="52"/>
      <c r="ILE3" s="52"/>
      <c r="ILF3" s="52"/>
      <c r="ILG3" s="52"/>
      <c r="ILH3" s="52"/>
      <c r="ILI3" s="52"/>
      <c r="ILJ3" s="52"/>
      <c r="ILK3" s="52"/>
      <c r="ILL3" s="52"/>
      <c r="ILM3" s="52"/>
      <c r="ILN3" s="52"/>
      <c r="ILO3" s="52"/>
      <c r="ILP3" s="52"/>
      <c r="ILQ3" s="52"/>
      <c r="ILR3" s="52"/>
      <c r="ILS3" s="52"/>
      <c r="ILT3" s="52"/>
      <c r="ILU3" s="52"/>
      <c r="ILV3" s="52"/>
      <c r="ILW3" s="52"/>
      <c r="ILX3" s="52"/>
      <c r="ILY3" s="52"/>
      <c r="ILZ3" s="52"/>
      <c r="IMA3" s="52"/>
      <c r="IMB3" s="52"/>
      <c r="IMC3" s="52"/>
      <c r="IMD3" s="52"/>
      <c r="IME3" s="52"/>
      <c r="IMF3" s="52"/>
      <c r="IMG3" s="52"/>
      <c r="IMH3" s="52"/>
      <c r="IMI3" s="52"/>
      <c r="IMJ3" s="52"/>
      <c r="IMK3" s="52"/>
      <c r="IML3" s="52"/>
      <c r="IMM3" s="52"/>
      <c r="IMN3" s="52"/>
      <c r="IMO3" s="52"/>
      <c r="IMP3" s="52"/>
      <c r="IMQ3" s="52"/>
      <c r="IMR3" s="52"/>
      <c r="IMS3" s="52"/>
      <c r="IMT3" s="52"/>
      <c r="IMU3" s="52"/>
      <c r="IMV3" s="52"/>
      <c r="IMW3" s="52"/>
      <c r="IMX3" s="52"/>
      <c r="IMY3" s="52"/>
      <c r="IMZ3" s="52"/>
      <c r="INA3" s="52"/>
      <c r="INB3" s="52"/>
      <c r="INC3" s="52"/>
      <c r="IND3" s="52"/>
      <c r="INE3" s="52"/>
      <c r="INF3" s="52"/>
      <c r="ING3" s="52"/>
      <c r="INH3" s="52"/>
      <c r="INI3" s="52"/>
      <c r="INJ3" s="52"/>
      <c r="INK3" s="52"/>
      <c r="INL3" s="52"/>
      <c r="INM3" s="52"/>
      <c r="INN3" s="52"/>
      <c r="INO3" s="52"/>
      <c r="INP3" s="52"/>
      <c r="INQ3" s="52"/>
      <c r="INR3" s="52"/>
      <c r="INS3" s="52"/>
      <c r="INT3" s="52"/>
      <c r="INU3" s="52"/>
      <c r="INV3" s="52"/>
      <c r="INW3" s="52"/>
      <c r="INX3" s="52"/>
      <c r="INY3" s="52"/>
      <c r="INZ3" s="52"/>
      <c r="IOA3" s="52"/>
      <c r="IOB3" s="52"/>
      <c r="IOC3" s="52"/>
      <c r="IOD3" s="52"/>
      <c r="IOE3" s="52"/>
      <c r="IOF3" s="52"/>
      <c r="IOG3" s="52"/>
      <c r="IOH3" s="52"/>
      <c r="IOI3" s="52"/>
      <c r="IOJ3" s="52"/>
      <c r="IOK3" s="52"/>
      <c r="IOL3" s="52"/>
      <c r="IOM3" s="52"/>
      <c r="ION3" s="52"/>
      <c r="IOO3" s="52"/>
      <c r="IOP3" s="52"/>
      <c r="IOQ3" s="52"/>
      <c r="IOR3" s="52"/>
      <c r="IOS3" s="52"/>
      <c r="IOT3" s="52"/>
      <c r="IOU3" s="52"/>
      <c r="IOV3" s="52"/>
      <c r="IOW3" s="52"/>
      <c r="IOX3" s="52"/>
      <c r="IOY3" s="52"/>
      <c r="IOZ3" s="52"/>
      <c r="IPA3" s="52"/>
      <c r="IPB3" s="52"/>
      <c r="IPC3" s="52"/>
      <c r="IPD3" s="52"/>
      <c r="IPE3" s="52"/>
      <c r="IPF3" s="52"/>
      <c r="IPG3" s="52"/>
      <c r="IPH3" s="52"/>
      <c r="IPI3" s="52"/>
      <c r="IPJ3" s="52"/>
      <c r="IPK3" s="52"/>
      <c r="IPL3" s="52"/>
      <c r="IPM3" s="52"/>
      <c r="IPN3" s="52"/>
      <c r="IPO3" s="52"/>
      <c r="IPP3" s="52"/>
      <c r="IPQ3" s="52"/>
      <c r="IPR3" s="52"/>
      <c r="IPS3" s="52"/>
      <c r="IPT3" s="52"/>
      <c r="IPU3" s="52"/>
      <c r="IPV3" s="52"/>
      <c r="IPW3" s="52"/>
      <c r="IPX3" s="52"/>
      <c r="IPY3" s="52"/>
      <c r="IPZ3" s="52"/>
      <c r="IQA3" s="52"/>
      <c r="IQB3" s="52"/>
      <c r="IQC3" s="52"/>
      <c r="IQD3" s="52"/>
      <c r="IQE3" s="52"/>
      <c r="IQF3" s="52"/>
      <c r="IQG3" s="52"/>
      <c r="IQH3" s="52"/>
      <c r="IQI3" s="52"/>
      <c r="IQJ3" s="52"/>
      <c r="IQK3" s="52"/>
      <c r="IQL3" s="52"/>
      <c r="IQM3" s="52"/>
      <c r="IQN3" s="52"/>
      <c r="IQO3" s="52"/>
      <c r="IQP3" s="52"/>
      <c r="IQQ3" s="52"/>
      <c r="IQR3" s="52"/>
      <c r="IQS3" s="52"/>
      <c r="IQT3" s="52"/>
      <c r="IQU3" s="52"/>
      <c r="IQV3" s="52"/>
      <c r="IQW3" s="52"/>
      <c r="IQX3" s="52"/>
      <c r="IQY3" s="52"/>
      <c r="IQZ3" s="52"/>
      <c r="IRA3" s="52"/>
      <c r="IRB3" s="52"/>
      <c r="IRC3" s="52"/>
      <c r="IRD3" s="52"/>
      <c r="IRE3" s="52"/>
      <c r="IRF3" s="52"/>
      <c r="IRG3" s="52"/>
      <c r="IRH3" s="52"/>
      <c r="IRI3" s="52"/>
      <c r="IRJ3" s="52"/>
      <c r="IRK3" s="52"/>
      <c r="IRL3" s="52"/>
      <c r="IRM3" s="52"/>
      <c r="IRN3" s="52"/>
      <c r="IRO3" s="52"/>
      <c r="IRP3" s="52"/>
      <c r="IRQ3" s="52"/>
      <c r="IRR3" s="52"/>
      <c r="IRS3" s="52"/>
      <c r="IRT3" s="52"/>
      <c r="IRU3" s="52"/>
      <c r="IRV3" s="52"/>
      <c r="IRW3" s="52"/>
      <c r="IRX3" s="52"/>
      <c r="IRY3" s="52"/>
      <c r="IRZ3" s="52"/>
      <c r="ISA3" s="52"/>
      <c r="ISB3" s="52"/>
      <c r="ISC3" s="52"/>
      <c r="ISD3" s="52"/>
      <c r="ISE3" s="52"/>
      <c r="ISF3" s="52"/>
      <c r="ISG3" s="52"/>
      <c r="ISH3" s="52"/>
      <c r="ISI3" s="52"/>
      <c r="ISJ3" s="52"/>
      <c r="ISK3" s="52"/>
      <c r="ISL3" s="52"/>
      <c r="ISM3" s="52"/>
      <c r="ISN3" s="52"/>
      <c r="ISO3" s="52"/>
      <c r="ISP3" s="52"/>
      <c r="ISQ3" s="52"/>
      <c r="ISR3" s="52"/>
      <c r="ISS3" s="52"/>
      <c r="IST3" s="52"/>
      <c r="ISU3" s="52"/>
      <c r="ISV3" s="52"/>
      <c r="ISW3" s="52"/>
      <c r="ISX3" s="52"/>
      <c r="ISY3" s="52"/>
      <c r="ISZ3" s="52"/>
      <c r="ITA3" s="52"/>
      <c r="ITB3" s="52"/>
      <c r="ITC3" s="52"/>
      <c r="ITD3" s="52"/>
      <c r="ITE3" s="52"/>
      <c r="ITF3" s="52"/>
      <c r="ITG3" s="52"/>
      <c r="ITH3" s="52"/>
      <c r="ITI3" s="52"/>
      <c r="ITJ3" s="52"/>
      <c r="ITK3" s="52"/>
      <c r="ITL3" s="52"/>
      <c r="ITM3" s="52"/>
      <c r="ITN3" s="52"/>
      <c r="ITO3" s="52"/>
      <c r="ITP3" s="52"/>
      <c r="ITQ3" s="52"/>
      <c r="ITR3" s="52"/>
      <c r="ITS3" s="52"/>
      <c r="ITT3" s="52"/>
      <c r="ITU3" s="52"/>
      <c r="ITV3" s="52"/>
      <c r="ITW3" s="52"/>
      <c r="ITX3" s="52"/>
      <c r="ITY3" s="52"/>
      <c r="ITZ3" s="52"/>
      <c r="IUA3" s="52"/>
      <c r="IUB3" s="52"/>
      <c r="IUC3" s="52"/>
      <c r="IUD3" s="52"/>
      <c r="IUE3" s="52"/>
      <c r="IUF3" s="52"/>
      <c r="IUG3" s="52"/>
      <c r="IUH3" s="52"/>
      <c r="IUI3" s="52"/>
      <c r="IUJ3" s="52"/>
      <c r="IUK3" s="52"/>
      <c r="IUL3" s="52"/>
      <c r="IUM3" s="52"/>
      <c r="IUN3" s="52"/>
      <c r="IUO3" s="52"/>
      <c r="IUP3" s="52"/>
      <c r="IUQ3" s="52"/>
      <c r="IUR3" s="52"/>
      <c r="IUS3" s="52"/>
      <c r="IUT3" s="52"/>
      <c r="IUU3" s="52"/>
      <c r="IUV3" s="52"/>
      <c r="IUW3" s="52"/>
      <c r="IUX3" s="52"/>
      <c r="IUY3" s="52"/>
      <c r="IUZ3" s="52"/>
      <c r="IVA3" s="52"/>
      <c r="IVB3" s="52"/>
      <c r="IVC3" s="52"/>
      <c r="IVD3" s="52"/>
      <c r="IVE3" s="52"/>
      <c r="IVF3" s="52"/>
      <c r="IVG3" s="52"/>
      <c r="IVH3" s="52"/>
      <c r="IVI3" s="52"/>
      <c r="IVJ3" s="52"/>
      <c r="IVK3" s="52"/>
      <c r="IVL3" s="52"/>
      <c r="IVM3" s="52"/>
      <c r="IVN3" s="52"/>
      <c r="IVO3" s="52"/>
      <c r="IVP3" s="52"/>
      <c r="IVQ3" s="52"/>
      <c r="IVR3" s="52"/>
      <c r="IVS3" s="52"/>
      <c r="IVT3" s="52"/>
      <c r="IVU3" s="52"/>
      <c r="IVV3" s="52"/>
      <c r="IVW3" s="52"/>
      <c r="IVX3" s="52"/>
      <c r="IVY3" s="52"/>
      <c r="IVZ3" s="52"/>
      <c r="IWA3" s="52"/>
      <c r="IWB3" s="52"/>
      <c r="IWC3" s="52"/>
      <c r="IWD3" s="52"/>
      <c r="IWE3" s="52"/>
      <c r="IWF3" s="52"/>
      <c r="IWG3" s="52"/>
      <c r="IWH3" s="52"/>
      <c r="IWI3" s="52"/>
      <c r="IWJ3" s="52"/>
      <c r="IWK3" s="52"/>
      <c r="IWL3" s="52"/>
      <c r="IWM3" s="52"/>
      <c r="IWN3" s="52"/>
      <c r="IWO3" s="52"/>
      <c r="IWP3" s="52"/>
      <c r="IWQ3" s="52"/>
      <c r="IWR3" s="52"/>
      <c r="IWS3" s="52"/>
      <c r="IWT3" s="52"/>
      <c r="IWU3" s="52"/>
      <c r="IWV3" s="52"/>
      <c r="IWW3" s="52"/>
      <c r="IWX3" s="52"/>
      <c r="IWY3" s="52"/>
      <c r="IWZ3" s="52"/>
      <c r="IXA3" s="52"/>
      <c r="IXB3" s="52"/>
      <c r="IXC3" s="52"/>
      <c r="IXD3" s="52"/>
      <c r="IXE3" s="52"/>
      <c r="IXF3" s="52"/>
      <c r="IXG3" s="52"/>
      <c r="IXH3" s="52"/>
      <c r="IXI3" s="52"/>
      <c r="IXJ3" s="52"/>
      <c r="IXK3" s="52"/>
      <c r="IXL3" s="52"/>
      <c r="IXM3" s="52"/>
      <c r="IXN3" s="52"/>
      <c r="IXO3" s="52"/>
      <c r="IXP3" s="52"/>
      <c r="IXQ3" s="52"/>
      <c r="IXR3" s="52"/>
      <c r="IXS3" s="52"/>
      <c r="IXT3" s="52"/>
      <c r="IXU3" s="52"/>
      <c r="IXV3" s="52"/>
      <c r="IXW3" s="52"/>
      <c r="IXX3" s="52"/>
      <c r="IXY3" s="52"/>
      <c r="IXZ3" s="52"/>
      <c r="IYA3" s="52"/>
      <c r="IYB3" s="52"/>
      <c r="IYC3" s="52"/>
      <c r="IYD3" s="52"/>
      <c r="IYE3" s="52"/>
      <c r="IYF3" s="52"/>
      <c r="IYG3" s="52"/>
      <c r="IYH3" s="52"/>
      <c r="IYI3" s="52"/>
      <c r="IYJ3" s="52"/>
      <c r="IYK3" s="52"/>
      <c r="IYL3" s="52"/>
      <c r="IYM3" s="52"/>
      <c r="IYN3" s="52"/>
      <c r="IYO3" s="52"/>
      <c r="IYP3" s="52"/>
      <c r="IYQ3" s="52"/>
      <c r="IYR3" s="52"/>
      <c r="IYS3" s="52"/>
      <c r="IYT3" s="52"/>
      <c r="IYU3" s="52"/>
      <c r="IYV3" s="52"/>
      <c r="IYW3" s="52"/>
      <c r="IYX3" s="52"/>
      <c r="IYY3" s="52"/>
      <c r="IYZ3" s="52"/>
      <c r="IZA3" s="52"/>
      <c r="IZB3" s="52"/>
      <c r="IZC3" s="52"/>
      <c r="IZD3" s="52"/>
      <c r="IZE3" s="52"/>
      <c r="IZF3" s="52"/>
      <c r="IZG3" s="52"/>
      <c r="IZH3" s="52"/>
      <c r="IZI3" s="52"/>
      <c r="IZJ3" s="52"/>
      <c r="IZK3" s="52"/>
      <c r="IZL3" s="52"/>
      <c r="IZM3" s="52"/>
      <c r="IZN3" s="52"/>
      <c r="IZO3" s="52"/>
      <c r="IZP3" s="52"/>
      <c r="IZQ3" s="52"/>
      <c r="IZR3" s="52"/>
      <c r="IZS3" s="52"/>
      <c r="IZT3" s="52"/>
      <c r="IZU3" s="52"/>
      <c r="IZV3" s="52"/>
      <c r="IZW3" s="52"/>
      <c r="IZX3" s="52"/>
      <c r="IZY3" s="52"/>
      <c r="IZZ3" s="52"/>
      <c r="JAA3" s="52"/>
      <c r="JAB3" s="52"/>
      <c r="JAC3" s="52"/>
      <c r="JAD3" s="52"/>
      <c r="JAE3" s="52"/>
      <c r="JAF3" s="52"/>
      <c r="JAG3" s="52"/>
      <c r="JAH3" s="52"/>
      <c r="JAI3" s="52"/>
      <c r="JAJ3" s="52"/>
      <c r="JAK3" s="52"/>
      <c r="JAL3" s="52"/>
      <c r="JAM3" s="52"/>
      <c r="JAN3" s="52"/>
      <c r="JAO3" s="52"/>
      <c r="JAP3" s="52"/>
      <c r="JAQ3" s="52"/>
      <c r="JAR3" s="52"/>
      <c r="JAS3" s="52"/>
      <c r="JAT3" s="52"/>
      <c r="JAU3" s="52"/>
      <c r="JAV3" s="52"/>
      <c r="JAW3" s="52"/>
      <c r="JAX3" s="52"/>
      <c r="JAY3" s="52"/>
      <c r="JAZ3" s="52"/>
      <c r="JBA3" s="52"/>
      <c r="JBB3" s="52"/>
      <c r="JBC3" s="52"/>
      <c r="JBD3" s="52"/>
      <c r="JBE3" s="52"/>
      <c r="JBF3" s="52"/>
      <c r="JBG3" s="52"/>
      <c r="JBH3" s="52"/>
      <c r="JBI3" s="52"/>
      <c r="JBJ3" s="52"/>
      <c r="JBK3" s="52"/>
      <c r="JBL3" s="52"/>
      <c r="JBM3" s="52"/>
      <c r="JBN3" s="52"/>
      <c r="JBO3" s="52"/>
      <c r="JBP3" s="52"/>
      <c r="JBQ3" s="52"/>
      <c r="JBR3" s="52"/>
      <c r="JBS3" s="52"/>
      <c r="JBT3" s="52"/>
      <c r="JBU3" s="52"/>
      <c r="JBV3" s="52"/>
      <c r="JBW3" s="52"/>
      <c r="JBX3" s="52"/>
      <c r="JBY3" s="52"/>
      <c r="JBZ3" s="52"/>
      <c r="JCA3" s="52"/>
      <c r="JCB3" s="52"/>
      <c r="JCC3" s="52"/>
      <c r="JCD3" s="52"/>
      <c r="JCE3" s="52"/>
      <c r="JCF3" s="52"/>
      <c r="JCG3" s="52"/>
      <c r="JCH3" s="52"/>
      <c r="JCI3" s="52"/>
      <c r="JCJ3" s="52"/>
      <c r="JCK3" s="52"/>
      <c r="JCL3" s="52"/>
      <c r="JCM3" s="52"/>
      <c r="JCN3" s="52"/>
      <c r="JCO3" s="52"/>
      <c r="JCP3" s="52"/>
      <c r="JCQ3" s="52"/>
      <c r="JCR3" s="52"/>
      <c r="JCS3" s="52"/>
      <c r="JCT3" s="52"/>
      <c r="JCU3" s="52"/>
      <c r="JCV3" s="52"/>
      <c r="JCW3" s="52"/>
      <c r="JCX3" s="52"/>
      <c r="JCY3" s="52"/>
      <c r="JCZ3" s="52"/>
      <c r="JDA3" s="52"/>
      <c r="JDB3" s="52"/>
      <c r="JDC3" s="52"/>
      <c r="JDD3" s="52"/>
      <c r="JDE3" s="52"/>
      <c r="JDF3" s="52"/>
      <c r="JDG3" s="52"/>
      <c r="JDH3" s="52"/>
      <c r="JDI3" s="52"/>
      <c r="JDJ3" s="52"/>
      <c r="JDK3" s="52"/>
      <c r="JDL3" s="52"/>
      <c r="JDM3" s="52"/>
      <c r="JDN3" s="52"/>
      <c r="JDO3" s="52"/>
      <c r="JDP3" s="52"/>
      <c r="JDQ3" s="52"/>
      <c r="JDR3" s="52"/>
      <c r="JDS3" s="52"/>
      <c r="JDT3" s="52"/>
      <c r="JDU3" s="52"/>
      <c r="JDV3" s="52"/>
      <c r="JDW3" s="52"/>
      <c r="JDX3" s="52"/>
      <c r="JDY3" s="52"/>
      <c r="JDZ3" s="52"/>
      <c r="JEA3" s="52"/>
      <c r="JEB3" s="52"/>
      <c r="JEC3" s="52"/>
      <c r="JED3" s="52"/>
      <c r="JEE3" s="52"/>
      <c r="JEF3" s="52"/>
      <c r="JEG3" s="52"/>
      <c r="JEH3" s="52"/>
      <c r="JEI3" s="52"/>
      <c r="JEJ3" s="52"/>
      <c r="JEK3" s="52"/>
      <c r="JEL3" s="52"/>
      <c r="JEM3" s="52"/>
      <c r="JEN3" s="52"/>
      <c r="JEO3" s="52"/>
      <c r="JEP3" s="52"/>
      <c r="JEQ3" s="52"/>
      <c r="JER3" s="52"/>
      <c r="JES3" s="52"/>
      <c r="JET3" s="52"/>
      <c r="JEU3" s="52"/>
      <c r="JEV3" s="52"/>
      <c r="JEW3" s="52"/>
      <c r="JEX3" s="52"/>
      <c r="JEY3" s="52"/>
      <c r="JEZ3" s="52"/>
      <c r="JFA3" s="52"/>
      <c r="JFB3" s="52"/>
      <c r="JFC3" s="52"/>
      <c r="JFD3" s="52"/>
      <c r="JFE3" s="52"/>
      <c r="JFF3" s="52"/>
      <c r="JFG3" s="52"/>
      <c r="JFH3" s="52"/>
      <c r="JFI3" s="52"/>
      <c r="JFJ3" s="52"/>
      <c r="JFK3" s="52"/>
      <c r="JFL3" s="52"/>
      <c r="JFM3" s="52"/>
      <c r="JFN3" s="52"/>
      <c r="JFO3" s="52"/>
      <c r="JFP3" s="52"/>
      <c r="JFQ3" s="52"/>
      <c r="JFR3" s="52"/>
      <c r="JFS3" s="52"/>
      <c r="JFT3" s="52"/>
      <c r="JFU3" s="52"/>
      <c r="JFV3" s="52"/>
      <c r="JFW3" s="52"/>
      <c r="JFX3" s="52"/>
      <c r="JFY3" s="52"/>
      <c r="JFZ3" s="52"/>
      <c r="JGA3" s="52"/>
      <c r="JGB3" s="52"/>
      <c r="JGC3" s="52"/>
      <c r="JGD3" s="52"/>
      <c r="JGE3" s="52"/>
      <c r="JGF3" s="52"/>
      <c r="JGG3" s="52"/>
      <c r="JGH3" s="52"/>
      <c r="JGI3" s="52"/>
      <c r="JGJ3" s="52"/>
      <c r="JGK3" s="52"/>
      <c r="JGL3" s="52"/>
      <c r="JGM3" s="52"/>
      <c r="JGN3" s="52"/>
      <c r="JGO3" s="52"/>
      <c r="JGP3" s="52"/>
      <c r="JGQ3" s="52"/>
      <c r="JGR3" s="52"/>
      <c r="JGS3" s="52"/>
      <c r="JGT3" s="52"/>
      <c r="JGU3" s="52"/>
      <c r="JGV3" s="52"/>
      <c r="JGW3" s="52"/>
      <c r="JGX3" s="52"/>
      <c r="JGY3" s="52"/>
      <c r="JGZ3" s="52"/>
      <c r="JHA3" s="52"/>
      <c r="JHB3" s="52"/>
      <c r="JHC3" s="52"/>
      <c r="JHD3" s="52"/>
      <c r="JHE3" s="52"/>
      <c r="JHF3" s="52"/>
      <c r="JHG3" s="52"/>
      <c r="JHH3" s="52"/>
      <c r="JHI3" s="52"/>
      <c r="JHJ3" s="52"/>
      <c r="JHK3" s="52"/>
      <c r="JHL3" s="52"/>
      <c r="JHM3" s="52"/>
      <c r="JHN3" s="52"/>
      <c r="JHO3" s="52"/>
      <c r="JHP3" s="52"/>
      <c r="JHQ3" s="52"/>
      <c r="JHR3" s="52"/>
      <c r="JHS3" s="52"/>
      <c r="JHT3" s="52"/>
      <c r="JHU3" s="52"/>
      <c r="JHV3" s="52"/>
      <c r="JHW3" s="52"/>
      <c r="JHX3" s="52"/>
      <c r="JHY3" s="52"/>
      <c r="JHZ3" s="52"/>
      <c r="JIA3" s="52"/>
      <c r="JIB3" s="52"/>
      <c r="JIC3" s="52"/>
      <c r="JID3" s="52"/>
      <c r="JIE3" s="52"/>
      <c r="JIF3" s="52"/>
      <c r="JIG3" s="52"/>
      <c r="JIH3" s="52"/>
      <c r="JII3" s="52"/>
      <c r="JIJ3" s="52"/>
      <c r="JIK3" s="52"/>
      <c r="JIL3" s="52"/>
      <c r="JIM3" s="52"/>
      <c r="JIN3" s="52"/>
      <c r="JIO3" s="52"/>
      <c r="JIP3" s="52"/>
      <c r="JIQ3" s="52"/>
      <c r="JIR3" s="52"/>
      <c r="JIS3" s="52"/>
      <c r="JIT3" s="52"/>
      <c r="JIU3" s="52"/>
      <c r="JIV3" s="52"/>
      <c r="JIW3" s="52"/>
      <c r="JIX3" s="52"/>
      <c r="JIY3" s="52"/>
      <c r="JIZ3" s="52"/>
      <c r="JJA3" s="52"/>
      <c r="JJB3" s="52"/>
      <c r="JJC3" s="52"/>
      <c r="JJD3" s="52"/>
      <c r="JJE3" s="52"/>
      <c r="JJF3" s="52"/>
      <c r="JJG3" s="52"/>
      <c r="JJH3" s="52"/>
      <c r="JJI3" s="52"/>
      <c r="JJJ3" s="52"/>
      <c r="JJK3" s="52"/>
      <c r="JJL3" s="52"/>
      <c r="JJM3" s="52"/>
      <c r="JJN3" s="52"/>
      <c r="JJO3" s="52"/>
      <c r="JJP3" s="52"/>
      <c r="JJQ3" s="52"/>
      <c r="JJR3" s="52"/>
      <c r="JJS3" s="52"/>
      <c r="JJT3" s="52"/>
      <c r="JJU3" s="52"/>
      <c r="JJV3" s="52"/>
      <c r="JJW3" s="52"/>
      <c r="JJX3" s="52"/>
      <c r="JJY3" s="52"/>
      <c r="JJZ3" s="52"/>
      <c r="JKA3" s="52"/>
      <c r="JKB3" s="52"/>
      <c r="JKC3" s="52"/>
      <c r="JKD3" s="52"/>
      <c r="JKE3" s="52"/>
      <c r="JKF3" s="52"/>
      <c r="JKG3" s="52"/>
      <c r="JKH3" s="52"/>
      <c r="JKI3" s="52"/>
      <c r="JKJ3" s="52"/>
      <c r="JKK3" s="52"/>
      <c r="JKL3" s="52"/>
      <c r="JKM3" s="52"/>
      <c r="JKN3" s="52"/>
      <c r="JKO3" s="52"/>
      <c r="JKP3" s="52"/>
      <c r="JKQ3" s="52"/>
      <c r="JKR3" s="52"/>
      <c r="JKS3" s="52"/>
      <c r="JKT3" s="52"/>
      <c r="JKU3" s="52"/>
      <c r="JKV3" s="52"/>
      <c r="JKW3" s="52"/>
      <c r="JKX3" s="52"/>
      <c r="JKY3" s="52"/>
      <c r="JKZ3" s="52"/>
      <c r="JLA3" s="52"/>
      <c r="JLB3" s="52"/>
      <c r="JLC3" s="52"/>
      <c r="JLD3" s="52"/>
      <c r="JLE3" s="52"/>
      <c r="JLF3" s="52"/>
      <c r="JLG3" s="52"/>
      <c r="JLH3" s="52"/>
      <c r="JLI3" s="52"/>
      <c r="JLJ3" s="52"/>
      <c r="JLK3" s="52"/>
      <c r="JLL3" s="52"/>
      <c r="JLM3" s="52"/>
      <c r="JLN3" s="52"/>
      <c r="JLO3" s="52"/>
      <c r="JLP3" s="52"/>
      <c r="JLQ3" s="52"/>
      <c r="JLR3" s="52"/>
      <c r="JLS3" s="52"/>
      <c r="JLT3" s="52"/>
      <c r="JLU3" s="52"/>
      <c r="JLV3" s="52"/>
      <c r="JLW3" s="52"/>
      <c r="JLX3" s="52"/>
      <c r="JLY3" s="52"/>
      <c r="JLZ3" s="52"/>
      <c r="JMA3" s="52"/>
      <c r="JMB3" s="52"/>
      <c r="JMC3" s="52"/>
      <c r="JMD3" s="52"/>
      <c r="JME3" s="52"/>
      <c r="JMF3" s="52"/>
      <c r="JMG3" s="52"/>
      <c r="JMH3" s="52"/>
      <c r="JMI3" s="52"/>
      <c r="JMJ3" s="52"/>
      <c r="JMK3" s="52"/>
      <c r="JML3" s="52"/>
      <c r="JMM3" s="52"/>
      <c r="JMN3" s="52"/>
      <c r="JMO3" s="52"/>
      <c r="JMP3" s="52"/>
      <c r="JMQ3" s="52"/>
      <c r="JMR3" s="52"/>
      <c r="JMS3" s="52"/>
      <c r="JMT3" s="52"/>
      <c r="JMU3" s="52"/>
      <c r="JMV3" s="52"/>
      <c r="JMW3" s="52"/>
      <c r="JMX3" s="52"/>
      <c r="JMY3" s="52"/>
      <c r="JMZ3" s="52"/>
      <c r="JNA3" s="52"/>
      <c r="JNB3" s="52"/>
      <c r="JNC3" s="52"/>
      <c r="JND3" s="52"/>
      <c r="JNE3" s="52"/>
      <c r="JNF3" s="52"/>
      <c r="JNG3" s="52"/>
      <c r="JNH3" s="52"/>
      <c r="JNI3" s="52"/>
      <c r="JNJ3" s="52"/>
      <c r="JNK3" s="52"/>
      <c r="JNL3" s="52"/>
      <c r="JNM3" s="52"/>
      <c r="JNN3" s="52"/>
      <c r="JNO3" s="52"/>
      <c r="JNP3" s="52"/>
      <c r="JNQ3" s="52"/>
      <c r="JNR3" s="52"/>
      <c r="JNS3" s="52"/>
      <c r="JNT3" s="52"/>
      <c r="JNU3" s="52"/>
      <c r="JNV3" s="52"/>
      <c r="JNW3" s="52"/>
      <c r="JNX3" s="52"/>
      <c r="JNY3" s="52"/>
      <c r="JNZ3" s="52"/>
      <c r="JOA3" s="52"/>
      <c r="JOB3" s="52"/>
      <c r="JOC3" s="52"/>
      <c r="JOD3" s="52"/>
      <c r="JOE3" s="52"/>
      <c r="JOF3" s="52"/>
      <c r="JOG3" s="52"/>
      <c r="JOH3" s="52"/>
      <c r="JOI3" s="52"/>
      <c r="JOJ3" s="52"/>
      <c r="JOK3" s="52"/>
      <c r="JOL3" s="52"/>
      <c r="JOM3" s="52"/>
      <c r="JON3" s="52"/>
      <c r="JOO3" s="52"/>
      <c r="JOP3" s="52"/>
      <c r="JOQ3" s="52"/>
      <c r="JOR3" s="52"/>
      <c r="JOS3" s="52"/>
      <c r="JOT3" s="52"/>
      <c r="JOU3" s="52"/>
      <c r="JOV3" s="52"/>
      <c r="JOW3" s="52"/>
      <c r="JOX3" s="52"/>
      <c r="JOY3" s="52"/>
      <c r="JOZ3" s="52"/>
      <c r="JPA3" s="52"/>
      <c r="JPB3" s="52"/>
      <c r="JPC3" s="52"/>
      <c r="JPD3" s="52"/>
      <c r="JPE3" s="52"/>
      <c r="JPF3" s="52"/>
      <c r="JPG3" s="52"/>
      <c r="JPH3" s="52"/>
      <c r="JPI3" s="52"/>
      <c r="JPJ3" s="52"/>
      <c r="JPK3" s="52"/>
      <c r="JPL3" s="52"/>
      <c r="JPM3" s="52"/>
      <c r="JPN3" s="52"/>
      <c r="JPO3" s="52"/>
      <c r="JPP3" s="52"/>
      <c r="JPQ3" s="52"/>
      <c r="JPR3" s="52"/>
      <c r="JPS3" s="52"/>
      <c r="JPT3" s="52"/>
      <c r="JPU3" s="52"/>
      <c r="JPV3" s="52"/>
      <c r="JPW3" s="52"/>
      <c r="JPX3" s="52"/>
      <c r="JPY3" s="52"/>
      <c r="JPZ3" s="52"/>
      <c r="JQA3" s="52"/>
      <c r="JQB3" s="52"/>
      <c r="JQC3" s="52"/>
      <c r="JQD3" s="52"/>
      <c r="JQE3" s="52"/>
      <c r="JQF3" s="52"/>
      <c r="JQG3" s="52"/>
      <c r="JQH3" s="52"/>
      <c r="JQI3" s="52"/>
      <c r="JQJ3" s="52"/>
      <c r="JQK3" s="52"/>
      <c r="JQL3" s="52"/>
      <c r="JQM3" s="52"/>
      <c r="JQN3" s="52"/>
      <c r="JQO3" s="52"/>
      <c r="JQP3" s="52"/>
      <c r="JQQ3" s="52"/>
      <c r="JQR3" s="52"/>
      <c r="JQS3" s="52"/>
      <c r="JQT3" s="52"/>
      <c r="JQU3" s="52"/>
      <c r="JQV3" s="52"/>
      <c r="JQW3" s="52"/>
      <c r="JQX3" s="52"/>
      <c r="JQY3" s="52"/>
      <c r="JQZ3" s="52"/>
      <c r="JRA3" s="52"/>
      <c r="JRB3" s="52"/>
      <c r="JRC3" s="52"/>
      <c r="JRD3" s="52"/>
      <c r="JRE3" s="52"/>
      <c r="JRF3" s="52"/>
      <c r="JRG3" s="52"/>
      <c r="JRH3" s="52"/>
      <c r="JRI3" s="52"/>
      <c r="JRJ3" s="52"/>
      <c r="JRK3" s="52"/>
      <c r="JRL3" s="52"/>
      <c r="JRM3" s="52"/>
      <c r="JRN3" s="52"/>
      <c r="JRO3" s="52"/>
      <c r="JRP3" s="52"/>
      <c r="JRQ3" s="52"/>
      <c r="JRR3" s="52"/>
      <c r="JRS3" s="52"/>
      <c r="JRT3" s="52"/>
      <c r="JRU3" s="52"/>
      <c r="JRV3" s="52"/>
      <c r="JRW3" s="52"/>
      <c r="JRX3" s="52"/>
      <c r="JRY3" s="52"/>
      <c r="JRZ3" s="52"/>
      <c r="JSA3" s="52"/>
      <c r="JSB3" s="52"/>
      <c r="JSC3" s="52"/>
      <c r="JSD3" s="52"/>
      <c r="JSE3" s="52"/>
      <c r="JSF3" s="52"/>
      <c r="JSG3" s="52"/>
      <c r="JSH3" s="52"/>
      <c r="JSI3" s="52"/>
      <c r="JSJ3" s="52"/>
      <c r="JSK3" s="52"/>
      <c r="JSL3" s="52"/>
      <c r="JSM3" s="52"/>
      <c r="JSN3" s="52"/>
      <c r="JSO3" s="52"/>
      <c r="JSP3" s="52"/>
      <c r="JSQ3" s="52"/>
      <c r="JSR3" s="52"/>
      <c r="JSS3" s="52"/>
      <c r="JST3" s="52"/>
      <c r="JSU3" s="52"/>
      <c r="JSV3" s="52"/>
      <c r="JSW3" s="52"/>
      <c r="JSX3" s="52"/>
      <c r="JSY3" s="52"/>
      <c r="JSZ3" s="52"/>
      <c r="JTA3" s="52"/>
      <c r="JTB3" s="52"/>
      <c r="JTC3" s="52"/>
      <c r="JTD3" s="52"/>
      <c r="JTE3" s="52"/>
      <c r="JTF3" s="52"/>
      <c r="JTG3" s="52"/>
      <c r="JTH3" s="52"/>
      <c r="JTI3" s="52"/>
      <c r="JTJ3" s="52"/>
      <c r="JTK3" s="52"/>
      <c r="JTL3" s="52"/>
      <c r="JTM3" s="52"/>
      <c r="JTN3" s="52"/>
      <c r="JTO3" s="52"/>
      <c r="JTP3" s="52"/>
      <c r="JTQ3" s="52"/>
      <c r="JTR3" s="52"/>
      <c r="JTS3" s="52"/>
      <c r="JTT3" s="52"/>
      <c r="JTU3" s="52"/>
      <c r="JTV3" s="52"/>
      <c r="JTW3" s="52"/>
      <c r="JTX3" s="52"/>
      <c r="JTY3" s="52"/>
      <c r="JTZ3" s="52"/>
      <c r="JUA3" s="52"/>
      <c r="JUB3" s="52"/>
      <c r="JUC3" s="52"/>
      <c r="JUD3" s="52"/>
      <c r="JUE3" s="52"/>
      <c r="JUF3" s="52"/>
      <c r="JUG3" s="52"/>
      <c r="JUH3" s="52"/>
      <c r="JUI3" s="52"/>
      <c r="JUJ3" s="52"/>
      <c r="JUK3" s="52"/>
      <c r="JUL3" s="52"/>
      <c r="JUM3" s="52"/>
      <c r="JUN3" s="52"/>
      <c r="JUO3" s="52"/>
      <c r="JUP3" s="52"/>
      <c r="JUQ3" s="52"/>
      <c r="JUR3" s="52"/>
      <c r="JUS3" s="52"/>
      <c r="JUT3" s="52"/>
      <c r="JUU3" s="52"/>
      <c r="JUV3" s="52"/>
      <c r="JUW3" s="52"/>
      <c r="JUX3" s="52"/>
      <c r="JUY3" s="52"/>
      <c r="JUZ3" s="52"/>
      <c r="JVA3" s="52"/>
      <c r="JVB3" s="52"/>
      <c r="JVC3" s="52"/>
      <c r="JVD3" s="52"/>
      <c r="JVE3" s="52"/>
      <c r="JVF3" s="52"/>
      <c r="JVG3" s="52"/>
      <c r="JVH3" s="52"/>
      <c r="JVI3" s="52"/>
      <c r="JVJ3" s="52"/>
      <c r="JVK3" s="52"/>
      <c r="JVL3" s="52"/>
      <c r="JVM3" s="52"/>
      <c r="JVN3" s="52"/>
      <c r="JVO3" s="52"/>
      <c r="JVP3" s="52"/>
      <c r="JVQ3" s="52"/>
      <c r="JVR3" s="52"/>
      <c r="JVS3" s="52"/>
      <c r="JVT3" s="52"/>
      <c r="JVU3" s="52"/>
      <c r="JVV3" s="52"/>
      <c r="JVW3" s="52"/>
      <c r="JVX3" s="52"/>
      <c r="JVY3" s="52"/>
      <c r="JVZ3" s="52"/>
      <c r="JWA3" s="52"/>
      <c r="JWB3" s="52"/>
      <c r="JWC3" s="52"/>
      <c r="JWD3" s="52"/>
      <c r="JWE3" s="52"/>
      <c r="JWF3" s="52"/>
      <c r="JWG3" s="52"/>
      <c r="JWH3" s="52"/>
      <c r="JWI3" s="52"/>
      <c r="JWJ3" s="52"/>
      <c r="JWK3" s="52"/>
      <c r="JWL3" s="52"/>
      <c r="JWM3" s="52"/>
      <c r="JWN3" s="52"/>
      <c r="JWO3" s="52"/>
      <c r="JWP3" s="52"/>
      <c r="JWQ3" s="52"/>
      <c r="JWR3" s="52"/>
      <c r="JWS3" s="52"/>
      <c r="JWT3" s="52"/>
      <c r="JWU3" s="52"/>
      <c r="JWV3" s="52"/>
      <c r="JWW3" s="52"/>
      <c r="JWX3" s="52"/>
      <c r="JWY3" s="52"/>
      <c r="JWZ3" s="52"/>
      <c r="JXA3" s="52"/>
      <c r="JXB3" s="52"/>
      <c r="JXC3" s="52"/>
      <c r="JXD3" s="52"/>
      <c r="JXE3" s="52"/>
      <c r="JXF3" s="52"/>
      <c r="JXG3" s="52"/>
      <c r="JXH3" s="52"/>
      <c r="JXI3" s="52"/>
      <c r="JXJ3" s="52"/>
      <c r="JXK3" s="52"/>
      <c r="JXL3" s="52"/>
      <c r="JXM3" s="52"/>
      <c r="JXN3" s="52"/>
      <c r="JXO3" s="52"/>
      <c r="JXP3" s="52"/>
      <c r="JXQ3" s="52"/>
      <c r="JXR3" s="52"/>
      <c r="JXS3" s="52"/>
      <c r="JXT3" s="52"/>
      <c r="JXU3" s="52"/>
      <c r="JXV3" s="52"/>
      <c r="JXW3" s="52"/>
      <c r="JXX3" s="52"/>
      <c r="JXY3" s="52"/>
      <c r="JXZ3" s="52"/>
      <c r="JYA3" s="52"/>
      <c r="JYB3" s="52"/>
      <c r="JYC3" s="52"/>
      <c r="JYD3" s="52"/>
      <c r="JYE3" s="52"/>
      <c r="JYF3" s="52"/>
      <c r="JYG3" s="52"/>
      <c r="JYH3" s="52"/>
      <c r="JYI3" s="52"/>
      <c r="JYJ3" s="52"/>
      <c r="JYK3" s="52"/>
      <c r="JYL3" s="52"/>
      <c r="JYM3" s="52"/>
      <c r="JYN3" s="52"/>
      <c r="JYO3" s="52"/>
      <c r="JYP3" s="52"/>
      <c r="JYQ3" s="52"/>
      <c r="JYR3" s="52"/>
      <c r="JYS3" s="52"/>
      <c r="JYT3" s="52"/>
      <c r="JYU3" s="52"/>
      <c r="JYV3" s="52"/>
      <c r="JYW3" s="52"/>
      <c r="JYX3" s="52"/>
      <c r="JYY3" s="52"/>
      <c r="JYZ3" s="52"/>
      <c r="JZA3" s="52"/>
      <c r="JZB3" s="52"/>
      <c r="JZC3" s="52"/>
      <c r="JZD3" s="52"/>
      <c r="JZE3" s="52"/>
      <c r="JZF3" s="52"/>
      <c r="JZG3" s="52"/>
      <c r="JZH3" s="52"/>
      <c r="JZI3" s="52"/>
      <c r="JZJ3" s="52"/>
      <c r="JZK3" s="52"/>
      <c r="JZL3" s="52"/>
      <c r="JZM3" s="52"/>
      <c r="JZN3" s="52"/>
      <c r="JZO3" s="52"/>
      <c r="JZP3" s="52"/>
      <c r="JZQ3" s="52"/>
      <c r="JZR3" s="52"/>
      <c r="JZS3" s="52"/>
      <c r="JZT3" s="52"/>
      <c r="JZU3" s="52"/>
      <c r="JZV3" s="52"/>
      <c r="JZW3" s="52"/>
      <c r="JZX3" s="52"/>
      <c r="JZY3" s="52"/>
      <c r="JZZ3" s="52"/>
      <c r="KAA3" s="52"/>
      <c r="KAB3" s="52"/>
      <c r="KAC3" s="52"/>
      <c r="KAD3" s="52"/>
      <c r="KAE3" s="52"/>
      <c r="KAF3" s="52"/>
      <c r="KAG3" s="52"/>
      <c r="KAH3" s="52"/>
      <c r="KAI3" s="52"/>
      <c r="KAJ3" s="52"/>
      <c r="KAK3" s="52"/>
      <c r="KAL3" s="52"/>
      <c r="KAM3" s="52"/>
      <c r="KAN3" s="52"/>
      <c r="KAO3" s="52"/>
      <c r="KAP3" s="52"/>
      <c r="KAQ3" s="52"/>
      <c r="KAR3" s="52"/>
      <c r="KAS3" s="52"/>
      <c r="KAT3" s="52"/>
      <c r="KAU3" s="52"/>
      <c r="KAV3" s="52"/>
      <c r="KAW3" s="52"/>
      <c r="KAX3" s="52"/>
      <c r="KAY3" s="52"/>
      <c r="KAZ3" s="52"/>
      <c r="KBA3" s="52"/>
      <c r="KBB3" s="52"/>
      <c r="KBC3" s="52"/>
      <c r="KBD3" s="52"/>
      <c r="KBE3" s="52"/>
      <c r="KBF3" s="52"/>
      <c r="KBG3" s="52"/>
      <c r="KBH3" s="52"/>
      <c r="KBI3" s="52"/>
      <c r="KBJ3" s="52"/>
      <c r="KBK3" s="52"/>
      <c r="KBL3" s="52"/>
      <c r="KBM3" s="52"/>
      <c r="KBN3" s="52"/>
      <c r="KBO3" s="52"/>
      <c r="KBP3" s="52"/>
      <c r="KBQ3" s="52"/>
      <c r="KBR3" s="52"/>
      <c r="KBS3" s="52"/>
      <c r="KBT3" s="52"/>
      <c r="KBU3" s="52"/>
      <c r="KBV3" s="52"/>
      <c r="KBW3" s="52"/>
      <c r="KBX3" s="52"/>
      <c r="KBY3" s="52"/>
      <c r="KBZ3" s="52"/>
      <c r="KCA3" s="52"/>
      <c r="KCB3" s="52"/>
      <c r="KCC3" s="52"/>
      <c r="KCD3" s="52"/>
      <c r="KCE3" s="52"/>
      <c r="KCF3" s="52"/>
      <c r="KCG3" s="52"/>
      <c r="KCH3" s="52"/>
      <c r="KCI3" s="52"/>
      <c r="KCJ3" s="52"/>
      <c r="KCK3" s="52"/>
      <c r="KCL3" s="52"/>
      <c r="KCM3" s="52"/>
      <c r="KCN3" s="52"/>
      <c r="KCO3" s="52"/>
      <c r="KCP3" s="52"/>
      <c r="KCQ3" s="52"/>
      <c r="KCR3" s="52"/>
      <c r="KCS3" s="52"/>
      <c r="KCT3" s="52"/>
      <c r="KCU3" s="52"/>
      <c r="KCV3" s="52"/>
      <c r="KCW3" s="52"/>
      <c r="KCX3" s="52"/>
      <c r="KCY3" s="52"/>
      <c r="KCZ3" s="52"/>
      <c r="KDA3" s="52"/>
      <c r="KDB3" s="52"/>
      <c r="KDC3" s="52"/>
      <c r="KDD3" s="52"/>
      <c r="KDE3" s="52"/>
      <c r="KDF3" s="52"/>
      <c r="KDG3" s="52"/>
      <c r="KDH3" s="52"/>
      <c r="KDI3" s="52"/>
      <c r="KDJ3" s="52"/>
      <c r="KDK3" s="52"/>
      <c r="KDL3" s="52"/>
      <c r="KDM3" s="52"/>
      <c r="KDN3" s="52"/>
      <c r="KDO3" s="52"/>
      <c r="KDP3" s="52"/>
      <c r="KDQ3" s="52"/>
      <c r="KDR3" s="52"/>
      <c r="KDS3" s="52"/>
      <c r="KDT3" s="52"/>
      <c r="KDU3" s="52"/>
      <c r="KDV3" s="52"/>
      <c r="KDW3" s="52"/>
      <c r="KDX3" s="52"/>
      <c r="KDY3" s="52"/>
      <c r="KDZ3" s="52"/>
      <c r="KEA3" s="52"/>
      <c r="KEB3" s="52"/>
      <c r="KEC3" s="52"/>
      <c r="KED3" s="52"/>
      <c r="KEE3" s="52"/>
      <c r="KEF3" s="52"/>
      <c r="KEG3" s="52"/>
      <c r="KEH3" s="52"/>
      <c r="KEI3" s="52"/>
      <c r="KEJ3" s="52"/>
      <c r="KEK3" s="52"/>
      <c r="KEL3" s="52"/>
      <c r="KEM3" s="52"/>
      <c r="KEN3" s="52"/>
      <c r="KEO3" s="52"/>
      <c r="KEP3" s="52"/>
      <c r="KEQ3" s="52"/>
      <c r="KER3" s="52"/>
      <c r="KES3" s="52"/>
      <c r="KET3" s="52"/>
      <c r="KEU3" s="52"/>
      <c r="KEV3" s="52"/>
      <c r="KEW3" s="52"/>
      <c r="KEX3" s="52"/>
      <c r="KEY3" s="52"/>
      <c r="KEZ3" s="52"/>
      <c r="KFA3" s="52"/>
      <c r="KFB3" s="52"/>
      <c r="KFC3" s="52"/>
      <c r="KFD3" s="52"/>
      <c r="KFE3" s="52"/>
      <c r="KFF3" s="52"/>
      <c r="KFG3" s="52"/>
      <c r="KFH3" s="52"/>
      <c r="KFI3" s="52"/>
      <c r="KFJ3" s="52"/>
      <c r="KFK3" s="52"/>
      <c r="KFL3" s="52"/>
      <c r="KFM3" s="52"/>
      <c r="KFN3" s="52"/>
      <c r="KFO3" s="52"/>
      <c r="KFP3" s="52"/>
      <c r="KFQ3" s="52"/>
      <c r="KFR3" s="52"/>
      <c r="KFS3" s="52"/>
      <c r="KFT3" s="52"/>
      <c r="KFU3" s="52"/>
      <c r="KFV3" s="52"/>
      <c r="KFW3" s="52"/>
      <c r="KFX3" s="52"/>
      <c r="KFY3" s="52"/>
      <c r="KFZ3" s="52"/>
      <c r="KGA3" s="52"/>
      <c r="KGB3" s="52"/>
      <c r="KGC3" s="52"/>
      <c r="KGD3" s="52"/>
      <c r="KGE3" s="52"/>
      <c r="KGF3" s="52"/>
      <c r="KGG3" s="52"/>
      <c r="KGH3" s="52"/>
      <c r="KGI3" s="52"/>
      <c r="KGJ3" s="52"/>
      <c r="KGK3" s="52"/>
      <c r="KGL3" s="52"/>
      <c r="KGM3" s="52"/>
      <c r="KGN3" s="52"/>
      <c r="KGO3" s="52"/>
      <c r="KGP3" s="52"/>
      <c r="KGQ3" s="52"/>
      <c r="KGR3" s="52"/>
      <c r="KGS3" s="52"/>
      <c r="KGT3" s="52"/>
      <c r="KGU3" s="52"/>
      <c r="KGV3" s="52"/>
      <c r="KGW3" s="52"/>
      <c r="KGX3" s="52"/>
      <c r="KGY3" s="52"/>
      <c r="KGZ3" s="52"/>
      <c r="KHA3" s="52"/>
      <c r="KHB3" s="52"/>
      <c r="KHC3" s="52"/>
      <c r="KHD3" s="52"/>
      <c r="KHE3" s="52"/>
      <c r="KHF3" s="52"/>
      <c r="KHG3" s="52"/>
      <c r="KHH3" s="52"/>
      <c r="KHI3" s="52"/>
      <c r="KHJ3" s="52"/>
      <c r="KHK3" s="52"/>
      <c r="KHL3" s="52"/>
      <c r="KHM3" s="52"/>
      <c r="KHN3" s="52"/>
      <c r="KHO3" s="52"/>
      <c r="KHP3" s="52"/>
      <c r="KHQ3" s="52"/>
      <c r="KHR3" s="52"/>
      <c r="KHS3" s="52"/>
      <c r="KHT3" s="52"/>
      <c r="KHU3" s="52"/>
      <c r="KHV3" s="52"/>
      <c r="KHW3" s="52"/>
      <c r="KHX3" s="52"/>
      <c r="KHY3" s="52"/>
      <c r="KHZ3" s="52"/>
      <c r="KIA3" s="52"/>
      <c r="KIB3" s="52"/>
      <c r="KIC3" s="52"/>
      <c r="KID3" s="52"/>
      <c r="KIE3" s="52"/>
      <c r="KIF3" s="52"/>
      <c r="KIG3" s="52"/>
      <c r="KIH3" s="52"/>
      <c r="KII3" s="52"/>
      <c r="KIJ3" s="52"/>
      <c r="KIK3" s="52"/>
      <c r="KIL3" s="52"/>
      <c r="KIM3" s="52"/>
      <c r="KIN3" s="52"/>
      <c r="KIO3" s="52"/>
      <c r="KIP3" s="52"/>
      <c r="KIQ3" s="52"/>
      <c r="KIR3" s="52"/>
      <c r="KIS3" s="52"/>
      <c r="KIT3" s="52"/>
      <c r="KIU3" s="52"/>
      <c r="KIV3" s="52"/>
      <c r="KIW3" s="52"/>
      <c r="KIX3" s="52"/>
      <c r="KIY3" s="52"/>
      <c r="KIZ3" s="52"/>
      <c r="KJA3" s="52"/>
      <c r="KJB3" s="52"/>
      <c r="KJC3" s="52"/>
      <c r="KJD3" s="52"/>
      <c r="KJE3" s="52"/>
      <c r="KJF3" s="52"/>
      <c r="KJG3" s="52"/>
      <c r="KJH3" s="52"/>
      <c r="KJI3" s="52"/>
      <c r="KJJ3" s="52"/>
      <c r="KJK3" s="52"/>
      <c r="KJL3" s="52"/>
      <c r="KJM3" s="52"/>
      <c r="KJN3" s="52"/>
      <c r="KJO3" s="52"/>
      <c r="KJP3" s="52"/>
      <c r="KJQ3" s="52"/>
      <c r="KJR3" s="52"/>
      <c r="KJS3" s="52"/>
      <c r="KJT3" s="52"/>
      <c r="KJU3" s="52"/>
      <c r="KJV3" s="52"/>
      <c r="KJW3" s="52"/>
      <c r="KJX3" s="52"/>
      <c r="KJY3" s="52"/>
      <c r="KJZ3" s="52"/>
      <c r="KKA3" s="52"/>
      <c r="KKB3" s="52"/>
      <c r="KKC3" s="52"/>
      <c r="KKD3" s="52"/>
      <c r="KKE3" s="52"/>
      <c r="KKF3" s="52"/>
      <c r="KKG3" s="52"/>
      <c r="KKH3" s="52"/>
      <c r="KKI3" s="52"/>
      <c r="KKJ3" s="52"/>
      <c r="KKK3" s="52"/>
      <c r="KKL3" s="52"/>
      <c r="KKM3" s="52"/>
      <c r="KKN3" s="52"/>
      <c r="KKO3" s="52"/>
      <c r="KKP3" s="52"/>
      <c r="KKQ3" s="52"/>
      <c r="KKR3" s="52"/>
      <c r="KKS3" s="52"/>
      <c r="KKT3" s="52"/>
      <c r="KKU3" s="52"/>
      <c r="KKV3" s="52"/>
      <c r="KKW3" s="52"/>
      <c r="KKX3" s="52"/>
      <c r="KKY3" s="52"/>
      <c r="KKZ3" s="52"/>
      <c r="KLA3" s="52"/>
      <c r="KLB3" s="52"/>
      <c r="KLC3" s="52"/>
      <c r="KLD3" s="52"/>
      <c r="KLE3" s="52"/>
      <c r="KLF3" s="52"/>
      <c r="KLG3" s="52"/>
      <c r="KLH3" s="52"/>
      <c r="KLI3" s="52"/>
      <c r="KLJ3" s="52"/>
      <c r="KLK3" s="52"/>
      <c r="KLL3" s="52"/>
      <c r="KLM3" s="52"/>
      <c r="KLN3" s="52"/>
      <c r="KLO3" s="52"/>
      <c r="KLP3" s="52"/>
      <c r="KLQ3" s="52"/>
      <c r="KLR3" s="52"/>
      <c r="KLS3" s="52"/>
      <c r="KLT3" s="52"/>
      <c r="KLU3" s="52"/>
      <c r="KLV3" s="52"/>
      <c r="KLW3" s="52"/>
      <c r="KLX3" s="52"/>
      <c r="KLY3" s="52"/>
      <c r="KLZ3" s="52"/>
      <c r="KMA3" s="52"/>
      <c r="KMB3" s="52"/>
      <c r="KMC3" s="52"/>
      <c r="KMD3" s="52"/>
      <c r="KME3" s="52"/>
      <c r="KMF3" s="52"/>
      <c r="KMG3" s="52"/>
      <c r="KMH3" s="52"/>
      <c r="KMI3" s="52"/>
      <c r="KMJ3" s="52"/>
      <c r="KMK3" s="52"/>
      <c r="KML3" s="52"/>
      <c r="KMM3" s="52"/>
      <c r="KMN3" s="52"/>
      <c r="KMO3" s="52"/>
      <c r="KMP3" s="52"/>
      <c r="KMQ3" s="52"/>
      <c r="KMR3" s="52"/>
      <c r="KMS3" s="52"/>
      <c r="KMT3" s="52"/>
      <c r="KMU3" s="52"/>
      <c r="KMV3" s="52"/>
      <c r="KMW3" s="52"/>
      <c r="KMX3" s="52"/>
      <c r="KMY3" s="52"/>
      <c r="KMZ3" s="52"/>
      <c r="KNA3" s="52"/>
      <c r="KNB3" s="52"/>
      <c r="KNC3" s="52"/>
      <c r="KND3" s="52"/>
      <c r="KNE3" s="52"/>
      <c r="KNF3" s="52"/>
      <c r="KNG3" s="52"/>
      <c r="KNH3" s="52"/>
      <c r="KNI3" s="52"/>
      <c r="KNJ3" s="52"/>
      <c r="KNK3" s="52"/>
      <c r="KNL3" s="52"/>
      <c r="KNM3" s="52"/>
      <c r="KNN3" s="52"/>
      <c r="KNO3" s="52"/>
      <c r="KNP3" s="52"/>
      <c r="KNQ3" s="52"/>
      <c r="KNR3" s="52"/>
      <c r="KNS3" s="52"/>
      <c r="KNT3" s="52"/>
      <c r="KNU3" s="52"/>
      <c r="KNV3" s="52"/>
      <c r="KNW3" s="52"/>
      <c r="KNX3" s="52"/>
      <c r="KNY3" s="52"/>
      <c r="KNZ3" s="52"/>
      <c r="KOA3" s="52"/>
      <c r="KOB3" s="52"/>
      <c r="KOC3" s="52"/>
      <c r="KOD3" s="52"/>
      <c r="KOE3" s="52"/>
      <c r="KOF3" s="52"/>
      <c r="KOG3" s="52"/>
      <c r="KOH3" s="52"/>
      <c r="KOI3" s="52"/>
      <c r="KOJ3" s="52"/>
      <c r="KOK3" s="52"/>
      <c r="KOL3" s="52"/>
      <c r="KOM3" s="52"/>
      <c r="KON3" s="52"/>
      <c r="KOO3" s="52"/>
      <c r="KOP3" s="52"/>
      <c r="KOQ3" s="52"/>
      <c r="KOR3" s="52"/>
      <c r="KOS3" s="52"/>
      <c r="KOT3" s="52"/>
      <c r="KOU3" s="52"/>
      <c r="KOV3" s="52"/>
      <c r="KOW3" s="52"/>
      <c r="KOX3" s="52"/>
      <c r="KOY3" s="52"/>
      <c r="KOZ3" s="52"/>
      <c r="KPA3" s="52"/>
      <c r="KPB3" s="52"/>
      <c r="KPC3" s="52"/>
      <c r="KPD3" s="52"/>
      <c r="KPE3" s="52"/>
      <c r="KPF3" s="52"/>
      <c r="KPG3" s="52"/>
      <c r="KPH3" s="52"/>
      <c r="KPI3" s="52"/>
      <c r="KPJ3" s="52"/>
      <c r="KPK3" s="52"/>
      <c r="KPL3" s="52"/>
      <c r="KPM3" s="52"/>
      <c r="KPN3" s="52"/>
      <c r="KPO3" s="52"/>
      <c r="KPP3" s="52"/>
      <c r="KPQ3" s="52"/>
      <c r="KPR3" s="52"/>
      <c r="KPS3" s="52"/>
      <c r="KPT3" s="52"/>
      <c r="KPU3" s="52"/>
      <c r="KPV3" s="52"/>
      <c r="KPW3" s="52"/>
      <c r="KPX3" s="52"/>
      <c r="KPY3" s="52"/>
      <c r="KPZ3" s="52"/>
      <c r="KQA3" s="52"/>
      <c r="KQB3" s="52"/>
      <c r="KQC3" s="52"/>
      <c r="KQD3" s="52"/>
      <c r="KQE3" s="52"/>
      <c r="KQF3" s="52"/>
      <c r="KQG3" s="52"/>
      <c r="KQH3" s="52"/>
      <c r="KQI3" s="52"/>
      <c r="KQJ3" s="52"/>
      <c r="KQK3" s="52"/>
      <c r="KQL3" s="52"/>
      <c r="KQM3" s="52"/>
      <c r="KQN3" s="52"/>
      <c r="KQO3" s="52"/>
      <c r="KQP3" s="52"/>
      <c r="KQQ3" s="52"/>
      <c r="KQR3" s="52"/>
      <c r="KQS3" s="52"/>
      <c r="KQT3" s="52"/>
      <c r="KQU3" s="52"/>
      <c r="KQV3" s="52"/>
      <c r="KQW3" s="52"/>
      <c r="KQX3" s="52"/>
      <c r="KQY3" s="52"/>
      <c r="KQZ3" s="52"/>
      <c r="KRA3" s="52"/>
      <c r="KRB3" s="52"/>
      <c r="KRC3" s="52"/>
      <c r="KRD3" s="52"/>
      <c r="KRE3" s="52"/>
      <c r="KRF3" s="52"/>
      <c r="KRG3" s="52"/>
      <c r="KRH3" s="52"/>
      <c r="KRI3" s="52"/>
      <c r="KRJ3" s="52"/>
      <c r="KRK3" s="52"/>
      <c r="KRL3" s="52"/>
      <c r="KRM3" s="52"/>
      <c r="KRN3" s="52"/>
      <c r="KRO3" s="52"/>
      <c r="KRP3" s="52"/>
      <c r="KRQ3" s="52"/>
      <c r="KRR3" s="52"/>
      <c r="KRS3" s="52"/>
      <c r="KRT3" s="52"/>
      <c r="KRU3" s="52"/>
      <c r="KRV3" s="52"/>
      <c r="KRW3" s="52"/>
      <c r="KRX3" s="52"/>
      <c r="KRY3" s="52"/>
      <c r="KRZ3" s="52"/>
      <c r="KSA3" s="52"/>
      <c r="KSB3" s="52"/>
      <c r="KSC3" s="52"/>
      <c r="KSD3" s="52"/>
      <c r="KSE3" s="52"/>
      <c r="KSF3" s="52"/>
      <c r="KSG3" s="52"/>
      <c r="KSH3" s="52"/>
      <c r="KSI3" s="52"/>
      <c r="KSJ3" s="52"/>
      <c r="KSK3" s="52"/>
      <c r="KSL3" s="52"/>
      <c r="KSM3" s="52"/>
      <c r="KSN3" s="52"/>
      <c r="KSO3" s="52"/>
      <c r="KSP3" s="52"/>
      <c r="KSQ3" s="52"/>
      <c r="KSR3" s="52"/>
      <c r="KSS3" s="52"/>
      <c r="KST3" s="52"/>
      <c r="KSU3" s="52"/>
      <c r="KSV3" s="52"/>
      <c r="KSW3" s="52"/>
      <c r="KSX3" s="52"/>
      <c r="KSY3" s="52"/>
      <c r="KSZ3" s="52"/>
      <c r="KTA3" s="52"/>
      <c r="KTB3" s="52"/>
      <c r="KTC3" s="52"/>
      <c r="KTD3" s="52"/>
      <c r="KTE3" s="52"/>
      <c r="KTF3" s="52"/>
      <c r="KTG3" s="52"/>
      <c r="KTH3" s="52"/>
      <c r="KTI3" s="52"/>
      <c r="KTJ3" s="52"/>
      <c r="KTK3" s="52"/>
      <c r="KTL3" s="52"/>
      <c r="KTM3" s="52"/>
      <c r="KTN3" s="52"/>
      <c r="KTO3" s="52"/>
      <c r="KTP3" s="52"/>
      <c r="KTQ3" s="52"/>
      <c r="KTR3" s="52"/>
      <c r="KTS3" s="52"/>
      <c r="KTT3" s="52"/>
      <c r="KTU3" s="52"/>
      <c r="KTV3" s="52"/>
      <c r="KTW3" s="52"/>
      <c r="KTX3" s="52"/>
      <c r="KTY3" s="52"/>
      <c r="KTZ3" s="52"/>
      <c r="KUA3" s="52"/>
      <c r="KUB3" s="52"/>
      <c r="KUC3" s="52"/>
      <c r="KUD3" s="52"/>
      <c r="KUE3" s="52"/>
      <c r="KUF3" s="52"/>
      <c r="KUG3" s="52"/>
      <c r="KUH3" s="52"/>
      <c r="KUI3" s="52"/>
      <c r="KUJ3" s="52"/>
      <c r="KUK3" s="52"/>
      <c r="KUL3" s="52"/>
      <c r="KUM3" s="52"/>
      <c r="KUN3" s="52"/>
      <c r="KUO3" s="52"/>
      <c r="KUP3" s="52"/>
      <c r="KUQ3" s="52"/>
      <c r="KUR3" s="52"/>
      <c r="KUS3" s="52"/>
      <c r="KUT3" s="52"/>
      <c r="KUU3" s="52"/>
      <c r="KUV3" s="52"/>
      <c r="KUW3" s="52"/>
      <c r="KUX3" s="52"/>
      <c r="KUY3" s="52"/>
      <c r="KUZ3" s="52"/>
      <c r="KVA3" s="52"/>
      <c r="KVB3" s="52"/>
      <c r="KVC3" s="52"/>
      <c r="KVD3" s="52"/>
      <c r="KVE3" s="52"/>
      <c r="KVF3" s="52"/>
      <c r="KVG3" s="52"/>
      <c r="KVH3" s="52"/>
      <c r="KVI3" s="52"/>
      <c r="KVJ3" s="52"/>
      <c r="KVK3" s="52"/>
      <c r="KVL3" s="52"/>
      <c r="KVM3" s="52"/>
      <c r="KVN3" s="52"/>
      <c r="KVO3" s="52"/>
      <c r="KVP3" s="52"/>
      <c r="KVQ3" s="52"/>
      <c r="KVR3" s="52"/>
      <c r="KVS3" s="52"/>
      <c r="KVT3" s="52"/>
      <c r="KVU3" s="52"/>
      <c r="KVV3" s="52"/>
      <c r="KVW3" s="52"/>
      <c r="KVX3" s="52"/>
      <c r="KVY3" s="52"/>
      <c r="KVZ3" s="52"/>
      <c r="KWA3" s="52"/>
      <c r="KWB3" s="52"/>
      <c r="KWC3" s="52"/>
      <c r="KWD3" s="52"/>
      <c r="KWE3" s="52"/>
      <c r="KWF3" s="52"/>
      <c r="KWG3" s="52"/>
      <c r="KWH3" s="52"/>
      <c r="KWI3" s="52"/>
      <c r="KWJ3" s="52"/>
      <c r="KWK3" s="52"/>
      <c r="KWL3" s="52"/>
      <c r="KWM3" s="52"/>
      <c r="KWN3" s="52"/>
      <c r="KWO3" s="52"/>
      <c r="KWP3" s="52"/>
      <c r="KWQ3" s="52"/>
      <c r="KWR3" s="52"/>
      <c r="KWS3" s="52"/>
      <c r="KWT3" s="52"/>
      <c r="KWU3" s="52"/>
      <c r="KWV3" s="52"/>
      <c r="KWW3" s="52"/>
      <c r="KWX3" s="52"/>
      <c r="KWY3" s="52"/>
      <c r="KWZ3" s="52"/>
      <c r="KXA3" s="52"/>
      <c r="KXB3" s="52"/>
      <c r="KXC3" s="52"/>
      <c r="KXD3" s="52"/>
      <c r="KXE3" s="52"/>
      <c r="KXF3" s="52"/>
      <c r="KXG3" s="52"/>
      <c r="KXH3" s="52"/>
      <c r="KXI3" s="52"/>
      <c r="KXJ3" s="52"/>
      <c r="KXK3" s="52"/>
      <c r="KXL3" s="52"/>
      <c r="KXM3" s="52"/>
      <c r="KXN3" s="52"/>
      <c r="KXO3" s="52"/>
      <c r="KXP3" s="52"/>
      <c r="KXQ3" s="52"/>
      <c r="KXR3" s="52"/>
      <c r="KXS3" s="52"/>
      <c r="KXT3" s="52"/>
      <c r="KXU3" s="52"/>
      <c r="KXV3" s="52"/>
      <c r="KXW3" s="52"/>
      <c r="KXX3" s="52"/>
      <c r="KXY3" s="52"/>
      <c r="KXZ3" s="52"/>
      <c r="KYA3" s="52"/>
      <c r="KYB3" s="52"/>
      <c r="KYC3" s="52"/>
      <c r="KYD3" s="52"/>
      <c r="KYE3" s="52"/>
      <c r="KYF3" s="52"/>
      <c r="KYG3" s="52"/>
      <c r="KYH3" s="52"/>
      <c r="KYI3" s="52"/>
      <c r="KYJ3" s="52"/>
      <c r="KYK3" s="52"/>
      <c r="KYL3" s="52"/>
      <c r="KYM3" s="52"/>
      <c r="KYN3" s="52"/>
      <c r="KYO3" s="52"/>
      <c r="KYP3" s="52"/>
      <c r="KYQ3" s="52"/>
      <c r="KYR3" s="52"/>
      <c r="KYS3" s="52"/>
      <c r="KYT3" s="52"/>
      <c r="KYU3" s="52"/>
      <c r="KYV3" s="52"/>
      <c r="KYW3" s="52"/>
      <c r="KYX3" s="52"/>
      <c r="KYY3" s="52"/>
      <c r="KYZ3" s="52"/>
      <c r="KZA3" s="52"/>
      <c r="KZB3" s="52"/>
      <c r="KZC3" s="52"/>
      <c r="KZD3" s="52"/>
      <c r="KZE3" s="52"/>
      <c r="KZF3" s="52"/>
      <c r="KZG3" s="52"/>
      <c r="KZH3" s="52"/>
      <c r="KZI3" s="52"/>
      <c r="KZJ3" s="52"/>
      <c r="KZK3" s="52"/>
      <c r="KZL3" s="52"/>
      <c r="KZM3" s="52"/>
      <c r="KZN3" s="52"/>
      <c r="KZO3" s="52"/>
      <c r="KZP3" s="52"/>
      <c r="KZQ3" s="52"/>
      <c r="KZR3" s="52"/>
      <c r="KZS3" s="52"/>
      <c r="KZT3" s="52"/>
      <c r="KZU3" s="52"/>
      <c r="KZV3" s="52"/>
      <c r="KZW3" s="52"/>
      <c r="KZX3" s="52"/>
      <c r="KZY3" s="52"/>
      <c r="KZZ3" s="52"/>
      <c r="LAA3" s="52"/>
      <c r="LAB3" s="52"/>
      <c r="LAC3" s="52"/>
      <c r="LAD3" s="52"/>
      <c r="LAE3" s="52"/>
      <c r="LAF3" s="52"/>
      <c r="LAG3" s="52"/>
      <c r="LAH3" s="52"/>
      <c r="LAI3" s="52"/>
      <c r="LAJ3" s="52"/>
      <c r="LAK3" s="52"/>
      <c r="LAL3" s="52"/>
      <c r="LAM3" s="52"/>
      <c r="LAN3" s="52"/>
      <c r="LAO3" s="52"/>
      <c r="LAP3" s="52"/>
      <c r="LAQ3" s="52"/>
      <c r="LAR3" s="52"/>
      <c r="LAS3" s="52"/>
      <c r="LAT3" s="52"/>
      <c r="LAU3" s="52"/>
      <c r="LAV3" s="52"/>
      <c r="LAW3" s="52"/>
      <c r="LAX3" s="52"/>
      <c r="LAY3" s="52"/>
      <c r="LAZ3" s="52"/>
      <c r="LBA3" s="52"/>
      <c r="LBB3" s="52"/>
      <c r="LBC3" s="52"/>
      <c r="LBD3" s="52"/>
      <c r="LBE3" s="52"/>
      <c r="LBF3" s="52"/>
      <c r="LBG3" s="52"/>
      <c r="LBH3" s="52"/>
      <c r="LBI3" s="52"/>
      <c r="LBJ3" s="52"/>
      <c r="LBK3" s="52"/>
      <c r="LBL3" s="52"/>
      <c r="LBM3" s="52"/>
      <c r="LBN3" s="52"/>
      <c r="LBO3" s="52"/>
      <c r="LBP3" s="52"/>
      <c r="LBQ3" s="52"/>
      <c r="LBR3" s="52"/>
      <c r="LBS3" s="52"/>
      <c r="LBT3" s="52"/>
      <c r="LBU3" s="52"/>
      <c r="LBV3" s="52"/>
      <c r="LBW3" s="52"/>
      <c r="LBX3" s="52"/>
      <c r="LBY3" s="52"/>
      <c r="LBZ3" s="52"/>
      <c r="LCA3" s="52"/>
      <c r="LCB3" s="52"/>
      <c r="LCC3" s="52"/>
      <c r="LCD3" s="52"/>
      <c r="LCE3" s="52"/>
      <c r="LCF3" s="52"/>
      <c r="LCG3" s="52"/>
      <c r="LCH3" s="52"/>
      <c r="LCI3" s="52"/>
      <c r="LCJ3" s="52"/>
      <c r="LCK3" s="52"/>
      <c r="LCL3" s="52"/>
      <c r="LCM3" s="52"/>
      <c r="LCN3" s="52"/>
      <c r="LCO3" s="52"/>
      <c r="LCP3" s="52"/>
      <c r="LCQ3" s="52"/>
      <c r="LCR3" s="52"/>
      <c r="LCS3" s="52"/>
      <c r="LCT3" s="52"/>
      <c r="LCU3" s="52"/>
      <c r="LCV3" s="52"/>
      <c r="LCW3" s="52"/>
      <c r="LCX3" s="52"/>
      <c r="LCY3" s="52"/>
      <c r="LCZ3" s="52"/>
      <c r="LDA3" s="52"/>
      <c r="LDB3" s="52"/>
      <c r="LDC3" s="52"/>
      <c r="LDD3" s="52"/>
      <c r="LDE3" s="52"/>
      <c r="LDF3" s="52"/>
      <c r="LDG3" s="52"/>
      <c r="LDH3" s="52"/>
      <c r="LDI3" s="52"/>
      <c r="LDJ3" s="52"/>
      <c r="LDK3" s="52"/>
      <c r="LDL3" s="52"/>
      <c r="LDM3" s="52"/>
      <c r="LDN3" s="52"/>
      <c r="LDO3" s="52"/>
      <c r="LDP3" s="52"/>
      <c r="LDQ3" s="52"/>
      <c r="LDR3" s="52"/>
      <c r="LDS3" s="52"/>
      <c r="LDT3" s="52"/>
      <c r="LDU3" s="52"/>
      <c r="LDV3" s="52"/>
      <c r="LDW3" s="52"/>
      <c r="LDX3" s="52"/>
      <c r="LDY3" s="52"/>
      <c r="LDZ3" s="52"/>
      <c r="LEA3" s="52"/>
      <c r="LEB3" s="52"/>
      <c r="LEC3" s="52"/>
      <c r="LED3" s="52"/>
      <c r="LEE3" s="52"/>
      <c r="LEF3" s="52"/>
      <c r="LEG3" s="52"/>
      <c r="LEH3" s="52"/>
      <c r="LEI3" s="52"/>
      <c r="LEJ3" s="52"/>
      <c r="LEK3" s="52"/>
      <c r="LEL3" s="52"/>
      <c r="LEM3" s="52"/>
      <c r="LEN3" s="52"/>
      <c r="LEO3" s="52"/>
      <c r="LEP3" s="52"/>
      <c r="LEQ3" s="52"/>
      <c r="LER3" s="52"/>
      <c r="LES3" s="52"/>
      <c r="LET3" s="52"/>
      <c r="LEU3" s="52"/>
      <c r="LEV3" s="52"/>
      <c r="LEW3" s="52"/>
      <c r="LEX3" s="52"/>
      <c r="LEY3" s="52"/>
      <c r="LEZ3" s="52"/>
      <c r="LFA3" s="52"/>
      <c r="LFB3" s="52"/>
      <c r="LFC3" s="52"/>
      <c r="LFD3" s="52"/>
      <c r="LFE3" s="52"/>
      <c r="LFF3" s="52"/>
      <c r="LFG3" s="52"/>
      <c r="LFH3" s="52"/>
      <c r="LFI3" s="52"/>
      <c r="LFJ3" s="52"/>
      <c r="LFK3" s="52"/>
      <c r="LFL3" s="52"/>
      <c r="LFM3" s="52"/>
      <c r="LFN3" s="52"/>
      <c r="LFO3" s="52"/>
      <c r="LFP3" s="52"/>
      <c r="LFQ3" s="52"/>
      <c r="LFR3" s="52"/>
      <c r="LFS3" s="52"/>
      <c r="LFT3" s="52"/>
      <c r="LFU3" s="52"/>
      <c r="LFV3" s="52"/>
      <c r="LFW3" s="52"/>
      <c r="LFX3" s="52"/>
      <c r="LFY3" s="52"/>
      <c r="LFZ3" s="52"/>
      <c r="LGA3" s="52"/>
      <c r="LGB3" s="52"/>
      <c r="LGC3" s="52"/>
      <c r="LGD3" s="52"/>
      <c r="LGE3" s="52"/>
      <c r="LGF3" s="52"/>
      <c r="LGG3" s="52"/>
      <c r="LGH3" s="52"/>
      <c r="LGI3" s="52"/>
      <c r="LGJ3" s="52"/>
      <c r="LGK3" s="52"/>
      <c r="LGL3" s="52"/>
      <c r="LGM3" s="52"/>
      <c r="LGN3" s="52"/>
      <c r="LGO3" s="52"/>
      <c r="LGP3" s="52"/>
      <c r="LGQ3" s="52"/>
      <c r="LGR3" s="52"/>
      <c r="LGS3" s="52"/>
      <c r="LGT3" s="52"/>
      <c r="LGU3" s="52"/>
      <c r="LGV3" s="52"/>
      <c r="LGW3" s="52"/>
      <c r="LGX3" s="52"/>
      <c r="LGY3" s="52"/>
      <c r="LGZ3" s="52"/>
      <c r="LHA3" s="52"/>
      <c r="LHB3" s="52"/>
      <c r="LHC3" s="52"/>
      <c r="LHD3" s="52"/>
      <c r="LHE3" s="52"/>
      <c r="LHF3" s="52"/>
      <c r="LHG3" s="52"/>
      <c r="LHH3" s="52"/>
      <c r="LHI3" s="52"/>
      <c r="LHJ3" s="52"/>
      <c r="LHK3" s="52"/>
      <c r="LHL3" s="52"/>
      <c r="LHM3" s="52"/>
      <c r="LHN3" s="52"/>
      <c r="LHO3" s="52"/>
      <c r="LHP3" s="52"/>
      <c r="LHQ3" s="52"/>
      <c r="LHR3" s="52"/>
      <c r="LHS3" s="52"/>
      <c r="LHT3" s="52"/>
      <c r="LHU3" s="52"/>
      <c r="LHV3" s="52"/>
      <c r="LHW3" s="52"/>
      <c r="LHX3" s="52"/>
      <c r="LHY3" s="52"/>
      <c r="LHZ3" s="52"/>
      <c r="LIA3" s="52"/>
      <c r="LIB3" s="52"/>
      <c r="LIC3" s="52"/>
      <c r="LID3" s="52"/>
      <c r="LIE3" s="52"/>
      <c r="LIF3" s="52"/>
      <c r="LIG3" s="52"/>
      <c r="LIH3" s="52"/>
      <c r="LII3" s="52"/>
      <c r="LIJ3" s="52"/>
      <c r="LIK3" s="52"/>
      <c r="LIL3" s="52"/>
      <c r="LIM3" s="52"/>
      <c r="LIN3" s="52"/>
      <c r="LIO3" s="52"/>
      <c r="LIP3" s="52"/>
      <c r="LIQ3" s="52"/>
      <c r="LIR3" s="52"/>
      <c r="LIS3" s="52"/>
      <c r="LIT3" s="52"/>
      <c r="LIU3" s="52"/>
      <c r="LIV3" s="52"/>
      <c r="LIW3" s="52"/>
      <c r="LIX3" s="52"/>
      <c r="LIY3" s="52"/>
      <c r="LIZ3" s="52"/>
      <c r="LJA3" s="52"/>
      <c r="LJB3" s="52"/>
      <c r="LJC3" s="52"/>
      <c r="LJD3" s="52"/>
      <c r="LJE3" s="52"/>
      <c r="LJF3" s="52"/>
      <c r="LJG3" s="52"/>
      <c r="LJH3" s="52"/>
      <c r="LJI3" s="52"/>
      <c r="LJJ3" s="52"/>
      <c r="LJK3" s="52"/>
      <c r="LJL3" s="52"/>
      <c r="LJM3" s="52"/>
      <c r="LJN3" s="52"/>
      <c r="LJO3" s="52"/>
      <c r="LJP3" s="52"/>
      <c r="LJQ3" s="52"/>
      <c r="LJR3" s="52"/>
      <c r="LJS3" s="52"/>
      <c r="LJT3" s="52"/>
      <c r="LJU3" s="52"/>
      <c r="LJV3" s="52"/>
      <c r="LJW3" s="52"/>
      <c r="LJX3" s="52"/>
      <c r="LJY3" s="52"/>
      <c r="LJZ3" s="52"/>
      <c r="LKA3" s="52"/>
      <c r="LKB3" s="52"/>
      <c r="LKC3" s="52"/>
      <c r="LKD3" s="52"/>
      <c r="LKE3" s="52"/>
      <c r="LKF3" s="52"/>
      <c r="LKG3" s="52"/>
      <c r="LKH3" s="52"/>
      <c r="LKI3" s="52"/>
      <c r="LKJ3" s="52"/>
      <c r="LKK3" s="52"/>
      <c r="LKL3" s="52"/>
      <c r="LKM3" s="52"/>
      <c r="LKN3" s="52"/>
      <c r="LKO3" s="52"/>
      <c r="LKP3" s="52"/>
      <c r="LKQ3" s="52"/>
      <c r="LKR3" s="52"/>
      <c r="LKS3" s="52"/>
      <c r="LKT3" s="52"/>
      <c r="LKU3" s="52"/>
      <c r="LKV3" s="52"/>
      <c r="LKW3" s="52"/>
      <c r="LKX3" s="52"/>
      <c r="LKY3" s="52"/>
      <c r="LKZ3" s="52"/>
      <c r="LLA3" s="52"/>
      <c r="LLB3" s="52"/>
      <c r="LLC3" s="52"/>
      <c r="LLD3" s="52"/>
      <c r="LLE3" s="52"/>
      <c r="LLF3" s="52"/>
      <c r="LLG3" s="52"/>
      <c r="LLH3" s="52"/>
      <c r="LLI3" s="52"/>
      <c r="LLJ3" s="52"/>
      <c r="LLK3" s="52"/>
      <c r="LLL3" s="52"/>
      <c r="LLM3" s="52"/>
      <c r="LLN3" s="52"/>
      <c r="LLO3" s="52"/>
      <c r="LLP3" s="52"/>
      <c r="LLQ3" s="52"/>
      <c r="LLR3" s="52"/>
      <c r="LLS3" s="52"/>
      <c r="LLT3" s="52"/>
      <c r="LLU3" s="52"/>
      <c r="LLV3" s="52"/>
      <c r="LLW3" s="52"/>
      <c r="LLX3" s="52"/>
      <c r="LLY3" s="52"/>
      <c r="LLZ3" s="52"/>
      <c r="LMA3" s="52"/>
      <c r="LMB3" s="52"/>
      <c r="LMC3" s="52"/>
      <c r="LMD3" s="52"/>
      <c r="LME3" s="52"/>
      <c r="LMF3" s="52"/>
      <c r="LMG3" s="52"/>
      <c r="LMH3" s="52"/>
      <c r="LMI3" s="52"/>
      <c r="LMJ3" s="52"/>
      <c r="LMK3" s="52"/>
      <c r="LML3" s="52"/>
      <c r="LMM3" s="52"/>
      <c r="LMN3" s="52"/>
      <c r="LMO3" s="52"/>
      <c r="LMP3" s="52"/>
      <c r="LMQ3" s="52"/>
      <c r="LMR3" s="52"/>
      <c r="LMS3" s="52"/>
      <c r="LMT3" s="52"/>
      <c r="LMU3" s="52"/>
      <c r="LMV3" s="52"/>
      <c r="LMW3" s="52"/>
      <c r="LMX3" s="52"/>
      <c r="LMY3" s="52"/>
      <c r="LMZ3" s="52"/>
      <c r="LNA3" s="52"/>
      <c r="LNB3" s="52"/>
      <c r="LNC3" s="52"/>
      <c r="LND3" s="52"/>
      <c r="LNE3" s="52"/>
      <c r="LNF3" s="52"/>
      <c r="LNG3" s="52"/>
      <c r="LNH3" s="52"/>
      <c r="LNI3" s="52"/>
      <c r="LNJ3" s="52"/>
      <c r="LNK3" s="52"/>
      <c r="LNL3" s="52"/>
      <c r="LNM3" s="52"/>
      <c r="LNN3" s="52"/>
      <c r="LNO3" s="52"/>
      <c r="LNP3" s="52"/>
      <c r="LNQ3" s="52"/>
      <c r="LNR3" s="52"/>
      <c r="LNS3" s="52"/>
      <c r="LNT3" s="52"/>
      <c r="LNU3" s="52"/>
      <c r="LNV3" s="52"/>
      <c r="LNW3" s="52"/>
      <c r="LNX3" s="52"/>
      <c r="LNY3" s="52"/>
      <c r="LNZ3" s="52"/>
      <c r="LOA3" s="52"/>
      <c r="LOB3" s="52"/>
      <c r="LOC3" s="52"/>
      <c r="LOD3" s="52"/>
      <c r="LOE3" s="52"/>
      <c r="LOF3" s="52"/>
      <c r="LOG3" s="52"/>
      <c r="LOH3" s="52"/>
      <c r="LOI3" s="52"/>
      <c r="LOJ3" s="52"/>
      <c r="LOK3" s="52"/>
      <c r="LOL3" s="52"/>
      <c r="LOM3" s="52"/>
      <c r="LON3" s="52"/>
      <c r="LOO3" s="52"/>
      <c r="LOP3" s="52"/>
      <c r="LOQ3" s="52"/>
      <c r="LOR3" s="52"/>
      <c r="LOS3" s="52"/>
      <c r="LOT3" s="52"/>
      <c r="LOU3" s="52"/>
      <c r="LOV3" s="52"/>
      <c r="LOW3" s="52"/>
      <c r="LOX3" s="52"/>
      <c r="LOY3" s="52"/>
      <c r="LOZ3" s="52"/>
      <c r="LPA3" s="52"/>
      <c r="LPB3" s="52"/>
      <c r="LPC3" s="52"/>
      <c r="LPD3" s="52"/>
      <c r="LPE3" s="52"/>
      <c r="LPF3" s="52"/>
      <c r="LPG3" s="52"/>
      <c r="LPH3" s="52"/>
      <c r="LPI3" s="52"/>
      <c r="LPJ3" s="52"/>
      <c r="LPK3" s="52"/>
      <c r="LPL3" s="52"/>
      <c r="LPM3" s="52"/>
      <c r="LPN3" s="52"/>
      <c r="LPO3" s="52"/>
      <c r="LPP3" s="52"/>
      <c r="LPQ3" s="52"/>
      <c r="LPR3" s="52"/>
      <c r="LPS3" s="52"/>
      <c r="LPT3" s="52"/>
      <c r="LPU3" s="52"/>
      <c r="LPV3" s="52"/>
      <c r="LPW3" s="52"/>
      <c r="LPX3" s="52"/>
      <c r="LPY3" s="52"/>
      <c r="LPZ3" s="52"/>
      <c r="LQA3" s="52"/>
      <c r="LQB3" s="52"/>
      <c r="LQC3" s="52"/>
      <c r="LQD3" s="52"/>
      <c r="LQE3" s="52"/>
      <c r="LQF3" s="52"/>
      <c r="LQG3" s="52"/>
      <c r="LQH3" s="52"/>
      <c r="LQI3" s="52"/>
      <c r="LQJ3" s="52"/>
      <c r="LQK3" s="52"/>
      <c r="LQL3" s="52"/>
      <c r="LQM3" s="52"/>
      <c r="LQN3" s="52"/>
      <c r="LQO3" s="52"/>
      <c r="LQP3" s="52"/>
      <c r="LQQ3" s="52"/>
      <c r="LQR3" s="52"/>
      <c r="LQS3" s="52"/>
      <c r="LQT3" s="52"/>
      <c r="LQU3" s="52"/>
      <c r="LQV3" s="52"/>
      <c r="LQW3" s="52"/>
      <c r="LQX3" s="52"/>
      <c r="LQY3" s="52"/>
      <c r="LQZ3" s="52"/>
      <c r="LRA3" s="52"/>
      <c r="LRB3" s="52"/>
      <c r="LRC3" s="52"/>
      <c r="LRD3" s="52"/>
      <c r="LRE3" s="52"/>
      <c r="LRF3" s="52"/>
      <c r="LRG3" s="52"/>
      <c r="LRH3" s="52"/>
      <c r="LRI3" s="52"/>
      <c r="LRJ3" s="52"/>
      <c r="LRK3" s="52"/>
      <c r="LRL3" s="52"/>
      <c r="LRM3" s="52"/>
      <c r="LRN3" s="52"/>
      <c r="LRO3" s="52"/>
      <c r="LRP3" s="52"/>
      <c r="LRQ3" s="52"/>
      <c r="LRR3" s="52"/>
      <c r="LRS3" s="52"/>
      <c r="LRT3" s="52"/>
      <c r="LRU3" s="52"/>
      <c r="LRV3" s="52"/>
      <c r="LRW3" s="52"/>
      <c r="LRX3" s="52"/>
      <c r="LRY3" s="52"/>
      <c r="LRZ3" s="52"/>
      <c r="LSA3" s="52"/>
      <c r="LSB3" s="52"/>
      <c r="LSC3" s="52"/>
      <c r="LSD3" s="52"/>
      <c r="LSE3" s="52"/>
      <c r="LSF3" s="52"/>
      <c r="LSG3" s="52"/>
      <c r="LSH3" s="52"/>
      <c r="LSI3" s="52"/>
      <c r="LSJ3" s="52"/>
      <c r="LSK3" s="52"/>
      <c r="LSL3" s="52"/>
      <c r="LSM3" s="52"/>
      <c r="LSN3" s="52"/>
      <c r="LSO3" s="52"/>
      <c r="LSP3" s="52"/>
      <c r="LSQ3" s="52"/>
      <c r="LSR3" s="52"/>
      <c r="LSS3" s="52"/>
      <c r="LST3" s="52"/>
      <c r="LSU3" s="52"/>
      <c r="LSV3" s="52"/>
      <c r="LSW3" s="52"/>
      <c r="LSX3" s="52"/>
      <c r="LSY3" s="52"/>
      <c r="LSZ3" s="52"/>
      <c r="LTA3" s="52"/>
      <c r="LTB3" s="52"/>
      <c r="LTC3" s="52"/>
      <c r="LTD3" s="52"/>
      <c r="LTE3" s="52"/>
      <c r="LTF3" s="52"/>
      <c r="LTG3" s="52"/>
      <c r="LTH3" s="52"/>
      <c r="LTI3" s="52"/>
      <c r="LTJ3" s="52"/>
      <c r="LTK3" s="52"/>
      <c r="LTL3" s="52"/>
      <c r="LTM3" s="52"/>
      <c r="LTN3" s="52"/>
      <c r="LTO3" s="52"/>
      <c r="LTP3" s="52"/>
      <c r="LTQ3" s="52"/>
      <c r="LTR3" s="52"/>
      <c r="LTS3" s="52"/>
      <c r="LTT3" s="52"/>
      <c r="LTU3" s="52"/>
      <c r="LTV3" s="52"/>
      <c r="LTW3" s="52"/>
      <c r="LTX3" s="52"/>
      <c r="LTY3" s="52"/>
      <c r="LTZ3" s="52"/>
      <c r="LUA3" s="52"/>
      <c r="LUB3" s="52"/>
      <c r="LUC3" s="52"/>
      <c r="LUD3" s="52"/>
      <c r="LUE3" s="52"/>
      <c r="LUF3" s="52"/>
      <c r="LUG3" s="52"/>
      <c r="LUH3" s="52"/>
      <c r="LUI3" s="52"/>
      <c r="LUJ3" s="52"/>
      <c r="LUK3" s="52"/>
      <c r="LUL3" s="52"/>
      <c r="LUM3" s="52"/>
      <c r="LUN3" s="52"/>
      <c r="LUO3" s="52"/>
      <c r="LUP3" s="52"/>
      <c r="LUQ3" s="52"/>
      <c r="LUR3" s="52"/>
      <c r="LUS3" s="52"/>
      <c r="LUT3" s="52"/>
      <c r="LUU3" s="52"/>
      <c r="LUV3" s="52"/>
      <c r="LUW3" s="52"/>
      <c r="LUX3" s="52"/>
      <c r="LUY3" s="52"/>
      <c r="LUZ3" s="52"/>
      <c r="LVA3" s="52"/>
      <c r="LVB3" s="52"/>
      <c r="LVC3" s="52"/>
      <c r="LVD3" s="52"/>
      <c r="LVE3" s="52"/>
      <c r="LVF3" s="52"/>
      <c r="LVG3" s="52"/>
      <c r="LVH3" s="52"/>
      <c r="LVI3" s="52"/>
      <c r="LVJ3" s="52"/>
      <c r="LVK3" s="52"/>
      <c r="LVL3" s="52"/>
      <c r="LVM3" s="52"/>
      <c r="LVN3" s="52"/>
      <c r="LVO3" s="52"/>
      <c r="LVP3" s="52"/>
      <c r="LVQ3" s="52"/>
      <c r="LVR3" s="52"/>
      <c r="LVS3" s="52"/>
      <c r="LVT3" s="52"/>
      <c r="LVU3" s="52"/>
      <c r="LVV3" s="52"/>
      <c r="LVW3" s="52"/>
      <c r="LVX3" s="52"/>
      <c r="LVY3" s="52"/>
      <c r="LVZ3" s="52"/>
      <c r="LWA3" s="52"/>
      <c r="LWB3" s="52"/>
      <c r="LWC3" s="52"/>
      <c r="LWD3" s="52"/>
      <c r="LWE3" s="52"/>
      <c r="LWF3" s="52"/>
      <c r="LWG3" s="52"/>
      <c r="LWH3" s="52"/>
      <c r="LWI3" s="52"/>
      <c r="LWJ3" s="52"/>
      <c r="LWK3" s="52"/>
      <c r="LWL3" s="52"/>
      <c r="LWM3" s="52"/>
      <c r="LWN3" s="52"/>
      <c r="LWO3" s="52"/>
      <c r="LWP3" s="52"/>
      <c r="LWQ3" s="52"/>
      <c r="LWR3" s="52"/>
      <c r="LWS3" s="52"/>
      <c r="LWT3" s="52"/>
      <c r="LWU3" s="52"/>
      <c r="LWV3" s="52"/>
      <c r="LWW3" s="52"/>
      <c r="LWX3" s="52"/>
      <c r="LWY3" s="52"/>
      <c r="LWZ3" s="52"/>
      <c r="LXA3" s="52"/>
      <c r="LXB3" s="52"/>
      <c r="LXC3" s="52"/>
      <c r="LXD3" s="52"/>
      <c r="LXE3" s="52"/>
      <c r="LXF3" s="52"/>
      <c r="LXG3" s="52"/>
      <c r="LXH3" s="52"/>
      <c r="LXI3" s="52"/>
      <c r="LXJ3" s="52"/>
      <c r="LXK3" s="52"/>
      <c r="LXL3" s="52"/>
      <c r="LXM3" s="52"/>
      <c r="LXN3" s="52"/>
      <c r="LXO3" s="52"/>
      <c r="LXP3" s="52"/>
      <c r="LXQ3" s="52"/>
      <c r="LXR3" s="52"/>
      <c r="LXS3" s="52"/>
      <c r="LXT3" s="52"/>
      <c r="LXU3" s="52"/>
      <c r="LXV3" s="52"/>
      <c r="LXW3" s="52"/>
      <c r="LXX3" s="52"/>
      <c r="LXY3" s="52"/>
      <c r="LXZ3" s="52"/>
      <c r="LYA3" s="52"/>
      <c r="LYB3" s="52"/>
      <c r="LYC3" s="52"/>
      <c r="LYD3" s="52"/>
      <c r="LYE3" s="52"/>
      <c r="LYF3" s="52"/>
      <c r="LYG3" s="52"/>
      <c r="LYH3" s="52"/>
      <c r="LYI3" s="52"/>
      <c r="LYJ3" s="52"/>
      <c r="LYK3" s="52"/>
      <c r="LYL3" s="52"/>
      <c r="LYM3" s="52"/>
      <c r="LYN3" s="52"/>
      <c r="LYO3" s="52"/>
      <c r="LYP3" s="52"/>
      <c r="LYQ3" s="52"/>
      <c r="LYR3" s="52"/>
      <c r="LYS3" s="52"/>
      <c r="LYT3" s="52"/>
      <c r="LYU3" s="52"/>
      <c r="LYV3" s="52"/>
      <c r="LYW3" s="52"/>
      <c r="LYX3" s="52"/>
      <c r="LYY3" s="52"/>
      <c r="LYZ3" s="52"/>
      <c r="LZA3" s="52"/>
      <c r="LZB3" s="52"/>
      <c r="LZC3" s="52"/>
      <c r="LZD3" s="52"/>
      <c r="LZE3" s="52"/>
      <c r="LZF3" s="52"/>
      <c r="LZG3" s="52"/>
      <c r="LZH3" s="52"/>
      <c r="LZI3" s="52"/>
      <c r="LZJ3" s="52"/>
      <c r="LZK3" s="52"/>
      <c r="LZL3" s="52"/>
      <c r="LZM3" s="52"/>
      <c r="LZN3" s="52"/>
      <c r="LZO3" s="52"/>
      <c r="LZP3" s="52"/>
      <c r="LZQ3" s="52"/>
      <c r="LZR3" s="52"/>
      <c r="LZS3" s="52"/>
      <c r="LZT3" s="52"/>
      <c r="LZU3" s="52"/>
      <c r="LZV3" s="52"/>
      <c r="LZW3" s="52"/>
      <c r="LZX3" s="52"/>
      <c r="LZY3" s="52"/>
      <c r="LZZ3" s="52"/>
      <c r="MAA3" s="52"/>
      <c r="MAB3" s="52"/>
      <c r="MAC3" s="52"/>
      <c r="MAD3" s="52"/>
      <c r="MAE3" s="52"/>
      <c r="MAF3" s="52"/>
      <c r="MAG3" s="52"/>
      <c r="MAH3" s="52"/>
      <c r="MAI3" s="52"/>
      <c r="MAJ3" s="52"/>
      <c r="MAK3" s="52"/>
      <c r="MAL3" s="52"/>
      <c r="MAM3" s="52"/>
      <c r="MAN3" s="52"/>
      <c r="MAO3" s="52"/>
      <c r="MAP3" s="52"/>
      <c r="MAQ3" s="52"/>
      <c r="MAR3" s="52"/>
      <c r="MAS3" s="52"/>
      <c r="MAT3" s="52"/>
      <c r="MAU3" s="52"/>
      <c r="MAV3" s="52"/>
      <c r="MAW3" s="52"/>
      <c r="MAX3" s="52"/>
      <c r="MAY3" s="52"/>
      <c r="MAZ3" s="52"/>
      <c r="MBA3" s="52"/>
      <c r="MBB3" s="52"/>
      <c r="MBC3" s="52"/>
      <c r="MBD3" s="52"/>
      <c r="MBE3" s="52"/>
      <c r="MBF3" s="52"/>
      <c r="MBG3" s="52"/>
      <c r="MBH3" s="52"/>
      <c r="MBI3" s="52"/>
      <c r="MBJ3" s="52"/>
      <c r="MBK3" s="52"/>
      <c r="MBL3" s="52"/>
      <c r="MBM3" s="52"/>
      <c r="MBN3" s="52"/>
      <c r="MBO3" s="52"/>
      <c r="MBP3" s="52"/>
      <c r="MBQ3" s="52"/>
      <c r="MBR3" s="52"/>
      <c r="MBS3" s="52"/>
      <c r="MBT3" s="52"/>
      <c r="MBU3" s="52"/>
      <c r="MBV3" s="52"/>
      <c r="MBW3" s="52"/>
      <c r="MBX3" s="52"/>
      <c r="MBY3" s="52"/>
      <c r="MBZ3" s="52"/>
      <c r="MCA3" s="52"/>
      <c r="MCB3" s="52"/>
      <c r="MCC3" s="52"/>
      <c r="MCD3" s="52"/>
      <c r="MCE3" s="52"/>
      <c r="MCF3" s="52"/>
      <c r="MCG3" s="52"/>
      <c r="MCH3" s="52"/>
      <c r="MCI3" s="52"/>
      <c r="MCJ3" s="52"/>
      <c r="MCK3" s="52"/>
      <c r="MCL3" s="52"/>
      <c r="MCM3" s="52"/>
      <c r="MCN3" s="52"/>
      <c r="MCO3" s="52"/>
      <c r="MCP3" s="52"/>
      <c r="MCQ3" s="52"/>
      <c r="MCR3" s="52"/>
      <c r="MCS3" s="52"/>
      <c r="MCT3" s="52"/>
      <c r="MCU3" s="52"/>
      <c r="MCV3" s="52"/>
      <c r="MCW3" s="52"/>
      <c r="MCX3" s="52"/>
      <c r="MCY3" s="52"/>
      <c r="MCZ3" s="52"/>
      <c r="MDA3" s="52"/>
      <c r="MDB3" s="52"/>
      <c r="MDC3" s="52"/>
      <c r="MDD3" s="52"/>
      <c r="MDE3" s="52"/>
      <c r="MDF3" s="52"/>
      <c r="MDG3" s="52"/>
      <c r="MDH3" s="52"/>
      <c r="MDI3" s="52"/>
      <c r="MDJ3" s="52"/>
      <c r="MDK3" s="52"/>
      <c r="MDL3" s="52"/>
      <c r="MDM3" s="52"/>
      <c r="MDN3" s="52"/>
      <c r="MDO3" s="52"/>
      <c r="MDP3" s="52"/>
      <c r="MDQ3" s="52"/>
      <c r="MDR3" s="52"/>
      <c r="MDS3" s="52"/>
      <c r="MDT3" s="52"/>
      <c r="MDU3" s="52"/>
      <c r="MDV3" s="52"/>
      <c r="MDW3" s="52"/>
      <c r="MDX3" s="52"/>
      <c r="MDY3" s="52"/>
      <c r="MDZ3" s="52"/>
      <c r="MEA3" s="52"/>
      <c r="MEB3" s="52"/>
      <c r="MEC3" s="52"/>
      <c r="MED3" s="52"/>
      <c r="MEE3" s="52"/>
      <c r="MEF3" s="52"/>
      <c r="MEG3" s="52"/>
      <c r="MEH3" s="52"/>
      <c r="MEI3" s="52"/>
      <c r="MEJ3" s="52"/>
      <c r="MEK3" s="52"/>
      <c r="MEL3" s="52"/>
      <c r="MEM3" s="52"/>
      <c r="MEN3" s="52"/>
      <c r="MEO3" s="52"/>
      <c r="MEP3" s="52"/>
      <c r="MEQ3" s="52"/>
      <c r="MER3" s="52"/>
      <c r="MES3" s="52"/>
      <c r="MET3" s="52"/>
      <c r="MEU3" s="52"/>
      <c r="MEV3" s="52"/>
      <c r="MEW3" s="52"/>
      <c r="MEX3" s="52"/>
      <c r="MEY3" s="52"/>
      <c r="MEZ3" s="52"/>
      <c r="MFA3" s="52"/>
      <c r="MFB3" s="52"/>
      <c r="MFC3" s="52"/>
      <c r="MFD3" s="52"/>
      <c r="MFE3" s="52"/>
      <c r="MFF3" s="52"/>
      <c r="MFG3" s="52"/>
      <c r="MFH3" s="52"/>
      <c r="MFI3" s="52"/>
      <c r="MFJ3" s="52"/>
      <c r="MFK3" s="52"/>
      <c r="MFL3" s="52"/>
      <c r="MFM3" s="52"/>
      <c r="MFN3" s="52"/>
      <c r="MFO3" s="52"/>
      <c r="MFP3" s="52"/>
      <c r="MFQ3" s="52"/>
      <c r="MFR3" s="52"/>
      <c r="MFS3" s="52"/>
      <c r="MFT3" s="52"/>
      <c r="MFU3" s="52"/>
      <c r="MFV3" s="52"/>
      <c r="MFW3" s="52"/>
      <c r="MFX3" s="52"/>
      <c r="MFY3" s="52"/>
      <c r="MFZ3" s="52"/>
      <c r="MGA3" s="52"/>
      <c r="MGB3" s="52"/>
      <c r="MGC3" s="52"/>
      <c r="MGD3" s="52"/>
      <c r="MGE3" s="52"/>
      <c r="MGF3" s="52"/>
      <c r="MGG3" s="52"/>
      <c r="MGH3" s="52"/>
      <c r="MGI3" s="52"/>
      <c r="MGJ3" s="52"/>
      <c r="MGK3" s="52"/>
      <c r="MGL3" s="52"/>
      <c r="MGM3" s="52"/>
      <c r="MGN3" s="52"/>
      <c r="MGO3" s="52"/>
      <c r="MGP3" s="52"/>
      <c r="MGQ3" s="52"/>
      <c r="MGR3" s="52"/>
      <c r="MGS3" s="52"/>
      <c r="MGT3" s="52"/>
      <c r="MGU3" s="52"/>
      <c r="MGV3" s="52"/>
      <c r="MGW3" s="52"/>
      <c r="MGX3" s="52"/>
      <c r="MGY3" s="52"/>
      <c r="MGZ3" s="52"/>
      <c r="MHA3" s="52"/>
      <c r="MHB3" s="52"/>
      <c r="MHC3" s="52"/>
      <c r="MHD3" s="52"/>
      <c r="MHE3" s="52"/>
      <c r="MHF3" s="52"/>
      <c r="MHG3" s="52"/>
      <c r="MHH3" s="52"/>
      <c r="MHI3" s="52"/>
      <c r="MHJ3" s="52"/>
      <c r="MHK3" s="52"/>
      <c r="MHL3" s="52"/>
      <c r="MHM3" s="52"/>
      <c r="MHN3" s="52"/>
      <c r="MHO3" s="52"/>
      <c r="MHP3" s="52"/>
      <c r="MHQ3" s="52"/>
      <c r="MHR3" s="52"/>
      <c r="MHS3" s="52"/>
      <c r="MHT3" s="52"/>
      <c r="MHU3" s="52"/>
      <c r="MHV3" s="52"/>
      <c r="MHW3" s="52"/>
      <c r="MHX3" s="52"/>
      <c r="MHY3" s="52"/>
      <c r="MHZ3" s="52"/>
      <c r="MIA3" s="52"/>
      <c r="MIB3" s="52"/>
      <c r="MIC3" s="52"/>
      <c r="MID3" s="52"/>
      <c r="MIE3" s="52"/>
      <c r="MIF3" s="52"/>
      <c r="MIG3" s="52"/>
      <c r="MIH3" s="52"/>
      <c r="MII3" s="52"/>
      <c r="MIJ3" s="52"/>
      <c r="MIK3" s="52"/>
      <c r="MIL3" s="52"/>
      <c r="MIM3" s="52"/>
      <c r="MIN3" s="52"/>
      <c r="MIO3" s="52"/>
      <c r="MIP3" s="52"/>
      <c r="MIQ3" s="52"/>
      <c r="MIR3" s="52"/>
      <c r="MIS3" s="52"/>
      <c r="MIT3" s="52"/>
      <c r="MIU3" s="52"/>
      <c r="MIV3" s="52"/>
      <c r="MIW3" s="52"/>
      <c r="MIX3" s="52"/>
      <c r="MIY3" s="52"/>
      <c r="MIZ3" s="52"/>
      <c r="MJA3" s="52"/>
      <c r="MJB3" s="52"/>
      <c r="MJC3" s="52"/>
      <c r="MJD3" s="52"/>
      <c r="MJE3" s="52"/>
      <c r="MJF3" s="52"/>
      <c r="MJG3" s="52"/>
      <c r="MJH3" s="52"/>
      <c r="MJI3" s="52"/>
      <c r="MJJ3" s="52"/>
      <c r="MJK3" s="52"/>
      <c r="MJL3" s="52"/>
      <c r="MJM3" s="52"/>
      <c r="MJN3" s="52"/>
      <c r="MJO3" s="52"/>
      <c r="MJP3" s="52"/>
      <c r="MJQ3" s="52"/>
      <c r="MJR3" s="52"/>
      <c r="MJS3" s="52"/>
      <c r="MJT3" s="52"/>
      <c r="MJU3" s="52"/>
      <c r="MJV3" s="52"/>
      <c r="MJW3" s="52"/>
      <c r="MJX3" s="52"/>
      <c r="MJY3" s="52"/>
      <c r="MJZ3" s="52"/>
      <c r="MKA3" s="52"/>
      <c r="MKB3" s="52"/>
      <c r="MKC3" s="52"/>
      <c r="MKD3" s="52"/>
      <c r="MKE3" s="52"/>
      <c r="MKF3" s="52"/>
      <c r="MKG3" s="52"/>
      <c r="MKH3" s="52"/>
      <c r="MKI3" s="52"/>
      <c r="MKJ3" s="52"/>
      <c r="MKK3" s="52"/>
      <c r="MKL3" s="52"/>
      <c r="MKM3" s="52"/>
      <c r="MKN3" s="52"/>
      <c r="MKO3" s="52"/>
      <c r="MKP3" s="52"/>
      <c r="MKQ3" s="52"/>
      <c r="MKR3" s="52"/>
      <c r="MKS3" s="52"/>
      <c r="MKT3" s="52"/>
      <c r="MKU3" s="52"/>
      <c r="MKV3" s="52"/>
      <c r="MKW3" s="52"/>
      <c r="MKX3" s="52"/>
      <c r="MKY3" s="52"/>
      <c r="MKZ3" s="52"/>
      <c r="MLA3" s="52"/>
      <c r="MLB3" s="52"/>
      <c r="MLC3" s="52"/>
      <c r="MLD3" s="52"/>
      <c r="MLE3" s="52"/>
      <c r="MLF3" s="52"/>
      <c r="MLG3" s="52"/>
      <c r="MLH3" s="52"/>
      <c r="MLI3" s="52"/>
      <c r="MLJ3" s="52"/>
      <c r="MLK3" s="52"/>
      <c r="MLL3" s="52"/>
      <c r="MLM3" s="52"/>
      <c r="MLN3" s="52"/>
      <c r="MLO3" s="52"/>
      <c r="MLP3" s="52"/>
      <c r="MLQ3" s="52"/>
      <c r="MLR3" s="52"/>
      <c r="MLS3" s="52"/>
      <c r="MLT3" s="52"/>
      <c r="MLU3" s="52"/>
      <c r="MLV3" s="52"/>
      <c r="MLW3" s="52"/>
      <c r="MLX3" s="52"/>
      <c r="MLY3" s="52"/>
      <c r="MLZ3" s="52"/>
      <c r="MMA3" s="52"/>
      <c r="MMB3" s="52"/>
      <c r="MMC3" s="52"/>
      <c r="MMD3" s="52"/>
      <c r="MME3" s="52"/>
      <c r="MMF3" s="52"/>
      <c r="MMG3" s="52"/>
      <c r="MMH3" s="52"/>
      <c r="MMI3" s="52"/>
      <c r="MMJ3" s="52"/>
      <c r="MMK3" s="52"/>
      <c r="MML3" s="52"/>
      <c r="MMM3" s="52"/>
      <c r="MMN3" s="52"/>
      <c r="MMO3" s="52"/>
      <c r="MMP3" s="52"/>
      <c r="MMQ3" s="52"/>
      <c r="MMR3" s="52"/>
      <c r="MMS3" s="52"/>
      <c r="MMT3" s="52"/>
      <c r="MMU3" s="52"/>
      <c r="MMV3" s="52"/>
      <c r="MMW3" s="52"/>
      <c r="MMX3" s="52"/>
      <c r="MMY3" s="52"/>
      <c r="MMZ3" s="52"/>
      <c r="MNA3" s="52"/>
      <c r="MNB3" s="52"/>
      <c r="MNC3" s="52"/>
      <c r="MND3" s="52"/>
      <c r="MNE3" s="52"/>
      <c r="MNF3" s="52"/>
      <c r="MNG3" s="52"/>
      <c r="MNH3" s="52"/>
      <c r="MNI3" s="52"/>
      <c r="MNJ3" s="52"/>
      <c r="MNK3" s="52"/>
      <c r="MNL3" s="52"/>
      <c r="MNM3" s="52"/>
      <c r="MNN3" s="52"/>
      <c r="MNO3" s="52"/>
      <c r="MNP3" s="52"/>
      <c r="MNQ3" s="52"/>
      <c r="MNR3" s="52"/>
      <c r="MNS3" s="52"/>
      <c r="MNT3" s="52"/>
      <c r="MNU3" s="52"/>
      <c r="MNV3" s="52"/>
      <c r="MNW3" s="52"/>
      <c r="MNX3" s="52"/>
      <c r="MNY3" s="52"/>
      <c r="MNZ3" s="52"/>
      <c r="MOA3" s="52"/>
      <c r="MOB3" s="52"/>
      <c r="MOC3" s="52"/>
      <c r="MOD3" s="52"/>
      <c r="MOE3" s="52"/>
      <c r="MOF3" s="52"/>
      <c r="MOG3" s="52"/>
      <c r="MOH3" s="52"/>
      <c r="MOI3" s="52"/>
      <c r="MOJ3" s="52"/>
      <c r="MOK3" s="52"/>
      <c r="MOL3" s="52"/>
      <c r="MOM3" s="52"/>
      <c r="MON3" s="52"/>
      <c r="MOO3" s="52"/>
      <c r="MOP3" s="52"/>
      <c r="MOQ3" s="52"/>
      <c r="MOR3" s="52"/>
      <c r="MOS3" s="52"/>
      <c r="MOT3" s="52"/>
      <c r="MOU3" s="52"/>
      <c r="MOV3" s="52"/>
      <c r="MOW3" s="52"/>
      <c r="MOX3" s="52"/>
      <c r="MOY3" s="52"/>
      <c r="MOZ3" s="52"/>
      <c r="MPA3" s="52"/>
      <c r="MPB3" s="52"/>
      <c r="MPC3" s="52"/>
      <c r="MPD3" s="52"/>
      <c r="MPE3" s="52"/>
      <c r="MPF3" s="52"/>
      <c r="MPG3" s="52"/>
      <c r="MPH3" s="52"/>
      <c r="MPI3" s="52"/>
      <c r="MPJ3" s="52"/>
      <c r="MPK3" s="52"/>
      <c r="MPL3" s="52"/>
      <c r="MPM3" s="52"/>
      <c r="MPN3" s="52"/>
      <c r="MPO3" s="52"/>
      <c r="MPP3" s="52"/>
      <c r="MPQ3" s="52"/>
      <c r="MPR3" s="52"/>
      <c r="MPS3" s="52"/>
      <c r="MPT3" s="52"/>
      <c r="MPU3" s="52"/>
      <c r="MPV3" s="52"/>
      <c r="MPW3" s="52"/>
      <c r="MPX3" s="52"/>
      <c r="MPY3" s="52"/>
      <c r="MPZ3" s="52"/>
      <c r="MQA3" s="52"/>
      <c r="MQB3" s="52"/>
      <c r="MQC3" s="52"/>
      <c r="MQD3" s="52"/>
      <c r="MQE3" s="52"/>
      <c r="MQF3" s="52"/>
      <c r="MQG3" s="52"/>
      <c r="MQH3" s="52"/>
      <c r="MQI3" s="52"/>
      <c r="MQJ3" s="52"/>
      <c r="MQK3" s="52"/>
      <c r="MQL3" s="52"/>
      <c r="MQM3" s="52"/>
      <c r="MQN3" s="52"/>
      <c r="MQO3" s="52"/>
      <c r="MQP3" s="52"/>
      <c r="MQQ3" s="52"/>
      <c r="MQR3" s="52"/>
      <c r="MQS3" s="52"/>
      <c r="MQT3" s="52"/>
      <c r="MQU3" s="52"/>
      <c r="MQV3" s="52"/>
      <c r="MQW3" s="52"/>
      <c r="MQX3" s="52"/>
      <c r="MQY3" s="52"/>
      <c r="MQZ3" s="52"/>
      <c r="MRA3" s="52"/>
      <c r="MRB3" s="52"/>
      <c r="MRC3" s="52"/>
      <c r="MRD3" s="52"/>
      <c r="MRE3" s="52"/>
      <c r="MRF3" s="52"/>
      <c r="MRG3" s="52"/>
      <c r="MRH3" s="52"/>
      <c r="MRI3" s="52"/>
      <c r="MRJ3" s="52"/>
      <c r="MRK3" s="52"/>
      <c r="MRL3" s="52"/>
      <c r="MRM3" s="52"/>
      <c r="MRN3" s="52"/>
      <c r="MRO3" s="52"/>
      <c r="MRP3" s="52"/>
      <c r="MRQ3" s="52"/>
      <c r="MRR3" s="52"/>
      <c r="MRS3" s="52"/>
      <c r="MRT3" s="52"/>
      <c r="MRU3" s="52"/>
      <c r="MRV3" s="52"/>
      <c r="MRW3" s="52"/>
      <c r="MRX3" s="52"/>
      <c r="MRY3" s="52"/>
      <c r="MRZ3" s="52"/>
      <c r="MSA3" s="52"/>
      <c r="MSB3" s="52"/>
      <c r="MSC3" s="52"/>
      <c r="MSD3" s="52"/>
      <c r="MSE3" s="52"/>
      <c r="MSF3" s="52"/>
      <c r="MSG3" s="52"/>
      <c r="MSH3" s="52"/>
      <c r="MSI3" s="52"/>
      <c r="MSJ3" s="52"/>
      <c r="MSK3" s="52"/>
      <c r="MSL3" s="52"/>
      <c r="MSM3" s="52"/>
      <c r="MSN3" s="52"/>
      <c r="MSO3" s="52"/>
      <c r="MSP3" s="52"/>
      <c r="MSQ3" s="52"/>
      <c r="MSR3" s="52"/>
      <c r="MSS3" s="52"/>
      <c r="MST3" s="52"/>
      <c r="MSU3" s="52"/>
      <c r="MSV3" s="52"/>
      <c r="MSW3" s="52"/>
      <c r="MSX3" s="52"/>
      <c r="MSY3" s="52"/>
      <c r="MSZ3" s="52"/>
      <c r="MTA3" s="52"/>
      <c r="MTB3" s="52"/>
      <c r="MTC3" s="52"/>
      <c r="MTD3" s="52"/>
      <c r="MTE3" s="52"/>
      <c r="MTF3" s="52"/>
      <c r="MTG3" s="52"/>
      <c r="MTH3" s="52"/>
      <c r="MTI3" s="52"/>
      <c r="MTJ3" s="52"/>
      <c r="MTK3" s="52"/>
      <c r="MTL3" s="52"/>
      <c r="MTM3" s="52"/>
      <c r="MTN3" s="52"/>
      <c r="MTO3" s="52"/>
      <c r="MTP3" s="52"/>
      <c r="MTQ3" s="52"/>
      <c r="MTR3" s="52"/>
      <c r="MTS3" s="52"/>
      <c r="MTT3" s="52"/>
      <c r="MTU3" s="52"/>
      <c r="MTV3" s="52"/>
      <c r="MTW3" s="52"/>
      <c r="MTX3" s="52"/>
      <c r="MTY3" s="52"/>
      <c r="MTZ3" s="52"/>
      <c r="MUA3" s="52"/>
      <c r="MUB3" s="52"/>
      <c r="MUC3" s="52"/>
      <c r="MUD3" s="52"/>
      <c r="MUE3" s="52"/>
      <c r="MUF3" s="52"/>
      <c r="MUG3" s="52"/>
      <c r="MUH3" s="52"/>
      <c r="MUI3" s="52"/>
      <c r="MUJ3" s="52"/>
      <c r="MUK3" s="52"/>
      <c r="MUL3" s="52"/>
      <c r="MUM3" s="52"/>
      <c r="MUN3" s="52"/>
      <c r="MUO3" s="52"/>
      <c r="MUP3" s="52"/>
      <c r="MUQ3" s="52"/>
      <c r="MUR3" s="52"/>
      <c r="MUS3" s="52"/>
      <c r="MUT3" s="52"/>
      <c r="MUU3" s="52"/>
      <c r="MUV3" s="52"/>
      <c r="MUW3" s="52"/>
      <c r="MUX3" s="52"/>
      <c r="MUY3" s="52"/>
      <c r="MUZ3" s="52"/>
      <c r="MVA3" s="52"/>
      <c r="MVB3" s="52"/>
      <c r="MVC3" s="52"/>
      <c r="MVD3" s="52"/>
      <c r="MVE3" s="52"/>
      <c r="MVF3" s="52"/>
      <c r="MVG3" s="52"/>
      <c r="MVH3" s="52"/>
      <c r="MVI3" s="52"/>
      <c r="MVJ3" s="52"/>
      <c r="MVK3" s="52"/>
      <c r="MVL3" s="52"/>
      <c r="MVM3" s="52"/>
      <c r="MVN3" s="52"/>
      <c r="MVO3" s="52"/>
      <c r="MVP3" s="52"/>
      <c r="MVQ3" s="52"/>
      <c r="MVR3" s="52"/>
      <c r="MVS3" s="52"/>
      <c r="MVT3" s="52"/>
      <c r="MVU3" s="52"/>
      <c r="MVV3" s="52"/>
      <c r="MVW3" s="52"/>
      <c r="MVX3" s="52"/>
      <c r="MVY3" s="52"/>
      <c r="MVZ3" s="52"/>
      <c r="MWA3" s="52"/>
      <c r="MWB3" s="52"/>
      <c r="MWC3" s="52"/>
      <c r="MWD3" s="52"/>
      <c r="MWE3" s="52"/>
      <c r="MWF3" s="52"/>
      <c r="MWG3" s="52"/>
      <c r="MWH3" s="52"/>
      <c r="MWI3" s="52"/>
      <c r="MWJ3" s="52"/>
      <c r="MWK3" s="52"/>
      <c r="MWL3" s="52"/>
      <c r="MWM3" s="52"/>
      <c r="MWN3" s="52"/>
      <c r="MWO3" s="52"/>
      <c r="MWP3" s="52"/>
      <c r="MWQ3" s="52"/>
      <c r="MWR3" s="52"/>
      <c r="MWS3" s="52"/>
      <c r="MWT3" s="52"/>
      <c r="MWU3" s="52"/>
      <c r="MWV3" s="52"/>
      <c r="MWW3" s="52"/>
      <c r="MWX3" s="52"/>
      <c r="MWY3" s="52"/>
      <c r="MWZ3" s="52"/>
      <c r="MXA3" s="52"/>
      <c r="MXB3" s="52"/>
      <c r="MXC3" s="52"/>
      <c r="MXD3" s="52"/>
      <c r="MXE3" s="52"/>
      <c r="MXF3" s="52"/>
      <c r="MXG3" s="52"/>
      <c r="MXH3" s="52"/>
      <c r="MXI3" s="52"/>
      <c r="MXJ3" s="52"/>
      <c r="MXK3" s="52"/>
      <c r="MXL3" s="52"/>
      <c r="MXM3" s="52"/>
      <c r="MXN3" s="52"/>
      <c r="MXO3" s="52"/>
      <c r="MXP3" s="52"/>
      <c r="MXQ3" s="52"/>
      <c r="MXR3" s="52"/>
      <c r="MXS3" s="52"/>
      <c r="MXT3" s="52"/>
      <c r="MXU3" s="52"/>
      <c r="MXV3" s="52"/>
      <c r="MXW3" s="52"/>
      <c r="MXX3" s="52"/>
      <c r="MXY3" s="52"/>
      <c r="MXZ3" s="52"/>
      <c r="MYA3" s="52"/>
      <c r="MYB3" s="52"/>
      <c r="MYC3" s="52"/>
      <c r="MYD3" s="52"/>
      <c r="MYE3" s="52"/>
      <c r="MYF3" s="52"/>
      <c r="MYG3" s="52"/>
      <c r="MYH3" s="52"/>
      <c r="MYI3" s="52"/>
      <c r="MYJ3" s="52"/>
      <c r="MYK3" s="52"/>
      <c r="MYL3" s="52"/>
      <c r="MYM3" s="52"/>
      <c r="MYN3" s="52"/>
      <c r="MYO3" s="52"/>
      <c r="MYP3" s="52"/>
      <c r="MYQ3" s="52"/>
      <c r="MYR3" s="52"/>
      <c r="MYS3" s="52"/>
      <c r="MYT3" s="52"/>
      <c r="MYU3" s="52"/>
      <c r="MYV3" s="52"/>
      <c r="MYW3" s="52"/>
      <c r="MYX3" s="52"/>
      <c r="MYY3" s="52"/>
      <c r="MYZ3" s="52"/>
      <c r="MZA3" s="52"/>
      <c r="MZB3" s="52"/>
      <c r="MZC3" s="52"/>
      <c r="MZD3" s="52"/>
      <c r="MZE3" s="52"/>
      <c r="MZF3" s="52"/>
      <c r="MZG3" s="52"/>
      <c r="MZH3" s="52"/>
      <c r="MZI3" s="52"/>
      <c r="MZJ3" s="52"/>
      <c r="MZK3" s="52"/>
      <c r="MZL3" s="52"/>
      <c r="MZM3" s="52"/>
      <c r="MZN3" s="52"/>
      <c r="MZO3" s="52"/>
      <c r="MZP3" s="52"/>
      <c r="MZQ3" s="52"/>
      <c r="MZR3" s="52"/>
      <c r="MZS3" s="52"/>
      <c r="MZT3" s="52"/>
      <c r="MZU3" s="52"/>
      <c r="MZV3" s="52"/>
      <c r="MZW3" s="52"/>
      <c r="MZX3" s="52"/>
      <c r="MZY3" s="52"/>
      <c r="MZZ3" s="52"/>
      <c r="NAA3" s="52"/>
      <c r="NAB3" s="52"/>
      <c r="NAC3" s="52"/>
      <c r="NAD3" s="52"/>
      <c r="NAE3" s="52"/>
      <c r="NAF3" s="52"/>
      <c r="NAG3" s="52"/>
      <c r="NAH3" s="52"/>
      <c r="NAI3" s="52"/>
      <c r="NAJ3" s="52"/>
      <c r="NAK3" s="52"/>
      <c r="NAL3" s="52"/>
      <c r="NAM3" s="52"/>
      <c r="NAN3" s="52"/>
      <c r="NAO3" s="52"/>
      <c r="NAP3" s="52"/>
      <c r="NAQ3" s="52"/>
      <c r="NAR3" s="52"/>
      <c r="NAS3" s="52"/>
      <c r="NAT3" s="52"/>
      <c r="NAU3" s="52"/>
      <c r="NAV3" s="52"/>
      <c r="NAW3" s="52"/>
      <c r="NAX3" s="52"/>
      <c r="NAY3" s="52"/>
      <c r="NAZ3" s="52"/>
      <c r="NBA3" s="52"/>
      <c r="NBB3" s="52"/>
      <c r="NBC3" s="52"/>
      <c r="NBD3" s="52"/>
      <c r="NBE3" s="52"/>
      <c r="NBF3" s="52"/>
      <c r="NBG3" s="52"/>
      <c r="NBH3" s="52"/>
      <c r="NBI3" s="52"/>
      <c r="NBJ3" s="52"/>
      <c r="NBK3" s="52"/>
      <c r="NBL3" s="52"/>
      <c r="NBM3" s="52"/>
      <c r="NBN3" s="52"/>
      <c r="NBO3" s="52"/>
      <c r="NBP3" s="52"/>
      <c r="NBQ3" s="52"/>
      <c r="NBR3" s="52"/>
      <c r="NBS3" s="52"/>
      <c r="NBT3" s="52"/>
      <c r="NBU3" s="52"/>
      <c r="NBV3" s="52"/>
      <c r="NBW3" s="52"/>
      <c r="NBX3" s="52"/>
      <c r="NBY3" s="52"/>
      <c r="NBZ3" s="52"/>
      <c r="NCA3" s="52"/>
      <c r="NCB3" s="52"/>
      <c r="NCC3" s="52"/>
      <c r="NCD3" s="52"/>
      <c r="NCE3" s="52"/>
      <c r="NCF3" s="52"/>
      <c r="NCG3" s="52"/>
      <c r="NCH3" s="52"/>
      <c r="NCI3" s="52"/>
      <c r="NCJ3" s="52"/>
      <c r="NCK3" s="52"/>
      <c r="NCL3" s="52"/>
      <c r="NCM3" s="52"/>
      <c r="NCN3" s="52"/>
      <c r="NCO3" s="52"/>
      <c r="NCP3" s="52"/>
      <c r="NCQ3" s="52"/>
      <c r="NCR3" s="52"/>
      <c r="NCS3" s="52"/>
      <c r="NCT3" s="52"/>
      <c r="NCU3" s="52"/>
      <c r="NCV3" s="52"/>
      <c r="NCW3" s="52"/>
      <c r="NCX3" s="52"/>
      <c r="NCY3" s="52"/>
      <c r="NCZ3" s="52"/>
      <c r="NDA3" s="52"/>
      <c r="NDB3" s="52"/>
      <c r="NDC3" s="52"/>
      <c r="NDD3" s="52"/>
      <c r="NDE3" s="52"/>
      <c r="NDF3" s="52"/>
      <c r="NDG3" s="52"/>
      <c r="NDH3" s="52"/>
      <c r="NDI3" s="52"/>
      <c r="NDJ3" s="52"/>
      <c r="NDK3" s="52"/>
      <c r="NDL3" s="52"/>
      <c r="NDM3" s="52"/>
      <c r="NDN3" s="52"/>
      <c r="NDO3" s="52"/>
      <c r="NDP3" s="52"/>
      <c r="NDQ3" s="52"/>
      <c r="NDR3" s="52"/>
      <c r="NDS3" s="52"/>
      <c r="NDT3" s="52"/>
      <c r="NDU3" s="52"/>
      <c r="NDV3" s="52"/>
      <c r="NDW3" s="52"/>
      <c r="NDX3" s="52"/>
      <c r="NDY3" s="52"/>
      <c r="NDZ3" s="52"/>
      <c r="NEA3" s="52"/>
      <c r="NEB3" s="52"/>
      <c r="NEC3" s="52"/>
      <c r="NED3" s="52"/>
      <c r="NEE3" s="52"/>
      <c r="NEF3" s="52"/>
      <c r="NEG3" s="52"/>
      <c r="NEH3" s="52"/>
      <c r="NEI3" s="52"/>
      <c r="NEJ3" s="52"/>
      <c r="NEK3" s="52"/>
      <c r="NEL3" s="52"/>
      <c r="NEM3" s="52"/>
      <c r="NEN3" s="52"/>
      <c r="NEO3" s="52"/>
      <c r="NEP3" s="52"/>
      <c r="NEQ3" s="52"/>
      <c r="NER3" s="52"/>
      <c r="NES3" s="52"/>
      <c r="NET3" s="52"/>
      <c r="NEU3" s="52"/>
      <c r="NEV3" s="52"/>
      <c r="NEW3" s="52"/>
      <c r="NEX3" s="52"/>
      <c r="NEY3" s="52"/>
      <c r="NEZ3" s="52"/>
      <c r="NFA3" s="52"/>
      <c r="NFB3" s="52"/>
      <c r="NFC3" s="52"/>
      <c r="NFD3" s="52"/>
      <c r="NFE3" s="52"/>
      <c r="NFF3" s="52"/>
      <c r="NFG3" s="52"/>
      <c r="NFH3" s="52"/>
      <c r="NFI3" s="52"/>
      <c r="NFJ3" s="52"/>
      <c r="NFK3" s="52"/>
      <c r="NFL3" s="52"/>
      <c r="NFM3" s="52"/>
      <c r="NFN3" s="52"/>
      <c r="NFO3" s="52"/>
      <c r="NFP3" s="52"/>
      <c r="NFQ3" s="52"/>
      <c r="NFR3" s="52"/>
      <c r="NFS3" s="52"/>
      <c r="NFT3" s="52"/>
      <c r="NFU3" s="52"/>
      <c r="NFV3" s="52"/>
      <c r="NFW3" s="52"/>
      <c r="NFX3" s="52"/>
      <c r="NFY3" s="52"/>
      <c r="NFZ3" s="52"/>
      <c r="NGA3" s="52"/>
      <c r="NGB3" s="52"/>
      <c r="NGC3" s="52"/>
      <c r="NGD3" s="52"/>
      <c r="NGE3" s="52"/>
      <c r="NGF3" s="52"/>
      <c r="NGG3" s="52"/>
      <c r="NGH3" s="52"/>
      <c r="NGI3" s="52"/>
      <c r="NGJ3" s="52"/>
      <c r="NGK3" s="52"/>
      <c r="NGL3" s="52"/>
      <c r="NGM3" s="52"/>
      <c r="NGN3" s="52"/>
      <c r="NGO3" s="52"/>
      <c r="NGP3" s="52"/>
      <c r="NGQ3" s="52"/>
      <c r="NGR3" s="52"/>
      <c r="NGS3" s="52"/>
      <c r="NGT3" s="52"/>
      <c r="NGU3" s="52"/>
      <c r="NGV3" s="52"/>
      <c r="NGW3" s="52"/>
      <c r="NGX3" s="52"/>
      <c r="NGY3" s="52"/>
      <c r="NGZ3" s="52"/>
      <c r="NHA3" s="52"/>
      <c r="NHB3" s="52"/>
      <c r="NHC3" s="52"/>
      <c r="NHD3" s="52"/>
      <c r="NHE3" s="52"/>
      <c r="NHF3" s="52"/>
      <c r="NHG3" s="52"/>
      <c r="NHH3" s="52"/>
      <c r="NHI3" s="52"/>
      <c r="NHJ3" s="52"/>
      <c r="NHK3" s="52"/>
      <c r="NHL3" s="52"/>
      <c r="NHM3" s="52"/>
      <c r="NHN3" s="52"/>
      <c r="NHO3" s="52"/>
      <c r="NHP3" s="52"/>
      <c r="NHQ3" s="52"/>
      <c r="NHR3" s="52"/>
      <c r="NHS3" s="52"/>
      <c r="NHT3" s="52"/>
      <c r="NHU3" s="52"/>
      <c r="NHV3" s="52"/>
      <c r="NHW3" s="52"/>
      <c r="NHX3" s="52"/>
      <c r="NHY3" s="52"/>
      <c r="NHZ3" s="52"/>
      <c r="NIA3" s="52"/>
      <c r="NIB3" s="52"/>
      <c r="NIC3" s="52"/>
      <c r="NID3" s="52"/>
      <c r="NIE3" s="52"/>
      <c r="NIF3" s="52"/>
      <c r="NIG3" s="52"/>
      <c r="NIH3" s="52"/>
      <c r="NII3" s="52"/>
      <c r="NIJ3" s="52"/>
      <c r="NIK3" s="52"/>
      <c r="NIL3" s="52"/>
      <c r="NIM3" s="52"/>
      <c r="NIN3" s="52"/>
      <c r="NIO3" s="52"/>
      <c r="NIP3" s="52"/>
      <c r="NIQ3" s="52"/>
      <c r="NIR3" s="52"/>
      <c r="NIS3" s="52"/>
      <c r="NIT3" s="52"/>
      <c r="NIU3" s="52"/>
      <c r="NIV3" s="52"/>
      <c r="NIW3" s="52"/>
      <c r="NIX3" s="52"/>
      <c r="NIY3" s="52"/>
      <c r="NIZ3" s="52"/>
      <c r="NJA3" s="52"/>
      <c r="NJB3" s="52"/>
      <c r="NJC3" s="52"/>
      <c r="NJD3" s="52"/>
      <c r="NJE3" s="52"/>
      <c r="NJF3" s="52"/>
      <c r="NJG3" s="52"/>
      <c r="NJH3" s="52"/>
      <c r="NJI3" s="52"/>
      <c r="NJJ3" s="52"/>
      <c r="NJK3" s="52"/>
      <c r="NJL3" s="52"/>
      <c r="NJM3" s="52"/>
      <c r="NJN3" s="52"/>
      <c r="NJO3" s="52"/>
      <c r="NJP3" s="52"/>
      <c r="NJQ3" s="52"/>
      <c r="NJR3" s="52"/>
      <c r="NJS3" s="52"/>
      <c r="NJT3" s="52"/>
      <c r="NJU3" s="52"/>
      <c r="NJV3" s="52"/>
      <c r="NJW3" s="52"/>
      <c r="NJX3" s="52"/>
      <c r="NJY3" s="52"/>
      <c r="NJZ3" s="52"/>
      <c r="NKA3" s="52"/>
      <c r="NKB3" s="52"/>
      <c r="NKC3" s="52"/>
      <c r="NKD3" s="52"/>
      <c r="NKE3" s="52"/>
      <c r="NKF3" s="52"/>
      <c r="NKG3" s="52"/>
      <c r="NKH3" s="52"/>
      <c r="NKI3" s="52"/>
      <c r="NKJ3" s="52"/>
      <c r="NKK3" s="52"/>
      <c r="NKL3" s="52"/>
      <c r="NKM3" s="52"/>
      <c r="NKN3" s="52"/>
      <c r="NKO3" s="52"/>
      <c r="NKP3" s="52"/>
      <c r="NKQ3" s="52"/>
      <c r="NKR3" s="52"/>
      <c r="NKS3" s="52"/>
      <c r="NKT3" s="52"/>
      <c r="NKU3" s="52"/>
      <c r="NKV3" s="52"/>
      <c r="NKW3" s="52"/>
      <c r="NKX3" s="52"/>
      <c r="NKY3" s="52"/>
      <c r="NKZ3" s="52"/>
      <c r="NLA3" s="52"/>
      <c r="NLB3" s="52"/>
      <c r="NLC3" s="52"/>
      <c r="NLD3" s="52"/>
      <c r="NLE3" s="52"/>
      <c r="NLF3" s="52"/>
      <c r="NLG3" s="52"/>
      <c r="NLH3" s="52"/>
      <c r="NLI3" s="52"/>
      <c r="NLJ3" s="52"/>
      <c r="NLK3" s="52"/>
      <c r="NLL3" s="52"/>
      <c r="NLM3" s="52"/>
      <c r="NLN3" s="52"/>
      <c r="NLO3" s="52"/>
      <c r="NLP3" s="52"/>
      <c r="NLQ3" s="52"/>
      <c r="NLR3" s="52"/>
      <c r="NLS3" s="52"/>
      <c r="NLT3" s="52"/>
      <c r="NLU3" s="52"/>
      <c r="NLV3" s="52"/>
      <c r="NLW3" s="52"/>
      <c r="NLX3" s="52"/>
      <c r="NLY3" s="52"/>
      <c r="NLZ3" s="52"/>
      <c r="NMA3" s="52"/>
      <c r="NMB3" s="52"/>
      <c r="NMC3" s="52"/>
      <c r="NMD3" s="52"/>
      <c r="NME3" s="52"/>
      <c r="NMF3" s="52"/>
      <c r="NMG3" s="52"/>
      <c r="NMH3" s="52"/>
      <c r="NMI3" s="52"/>
      <c r="NMJ3" s="52"/>
      <c r="NMK3" s="52"/>
      <c r="NML3" s="52"/>
      <c r="NMM3" s="52"/>
      <c r="NMN3" s="52"/>
      <c r="NMO3" s="52"/>
      <c r="NMP3" s="52"/>
      <c r="NMQ3" s="52"/>
      <c r="NMR3" s="52"/>
      <c r="NMS3" s="52"/>
      <c r="NMT3" s="52"/>
      <c r="NMU3" s="52"/>
      <c r="NMV3" s="52"/>
      <c r="NMW3" s="52"/>
      <c r="NMX3" s="52"/>
      <c r="NMY3" s="52"/>
      <c r="NMZ3" s="52"/>
      <c r="NNA3" s="52"/>
      <c r="NNB3" s="52"/>
      <c r="NNC3" s="52"/>
      <c r="NND3" s="52"/>
      <c r="NNE3" s="52"/>
      <c r="NNF3" s="52"/>
      <c r="NNG3" s="52"/>
      <c r="NNH3" s="52"/>
      <c r="NNI3" s="52"/>
      <c r="NNJ3" s="52"/>
      <c r="NNK3" s="52"/>
      <c r="NNL3" s="52"/>
      <c r="NNM3" s="52"/>
      <c r="NNN3" s="52"/>
      <c r="NNO3" s="52"/>
      <c r="NNP3" s="52"/>
      <c r="NNQ3" s="52"/>
      <c r="NNR3" s="52"/>
      <c r="NNS3" s="52"/>
      <c r="NNT3" s="52"/>
      <c r="NNU3" s="52"/>
      <c r="NNV3" s="52"/>
      <c r="NNW3" s="52"/>
      <c r="NNX3" s="52"/>
      <c r="NNY3" s="52"/>
      <c r="NNZ3" s="52"/>
      <c r="NOA3" s="52"/>
      <c r="NOB3" s="52"/>
      <c r="NOC3" s="52"/>
      <c r="NOD3" s="52"/>
      <c r="NOE3" s="52"/>
      <c r="NOF3" s="52"/>
      <c r="NOG3" s="52"/>
      <c r="NOH3" s="52"/>
      <c r="NOI3" s="52"/>
      <c r="NOJ3" s="52"/>
      <c r="NOK3" s="52"/>
      <c r="NOL3" s="52"/>
      <c r="NOM3" s="52"/>
      <c r="NON3" s="52"/>
      <c r="NOO3" s="52"/>
      <c r="NOP3" s="52"/>
      <c r="NOQ3" s="52"/>
      <c r="NOR3" s="52"/>
      <c r="NOS3" s="52"/>
      <c r="NOT3" s="52"/>
      <c r="NOU3" s="52"/>
      <c r="NOV3" s="52"/>
      <c r="NOW3" s="52"/>
      <c r="NOX3" s="52"/>
      <c r="NOY3" s="52"/>
      <c r="NOZ3" s="52"/>
      <c r="NPA3" s="52"/>
      <c r="NPB3" s="52"/>
      <c r="NPC3" s="52"/>
      <c r="NPD3" s="52"/>
      <c r="NPE3" s="52"/>
      <c r="NPF3" s="52"/>
      <c r="NPG3" s="52"/>
      <c r="NPH3" s="52"/>
      <c r="NPI3" s="52"/>
      <c r="NPJ3" s="52"/>
      <c r="NPK3" s="52"/>
      <c r="NPL3" s="52"/>
      <c r="NPM3" s="52"/>
      <c r="NPN3" s="52"/>
      <c r="NPO3" s="52"/>
      <c r="NPP3" s="52"/>
      <c r="NPQ3" s="52"/>
      <c r="NPR3" s="52"/>
      <c r="NPS3" s="52"/>
      <c r="NPT3" s="52"/>
      <c r="NPU3" s="52"/>
      <c r="NPV3" s="52"/>
      <c r="NPW3" s="52"/>
      <c r="NPX3" s="52"/>
      <c r="NPY3" s="52"/>
      <c r="NPZ3" s="52"/>
      <c r="NQA3" s="52"/>
      <c r="NQB3" s="52"/>
      <c r="NQC3" s="52"/>
      <c r="NQD3" s="52"/>
      <c r="NQE3" s="52"/>
      <c r="NQF3" s="52"/>
      <c r="NQG3" s="52"/>
      <c r="NQH3" s="52"/>
      <c r="NQI3" s="52"/>
      <c r="NQJ3" s="52"/>
      <c r="NQK3" s="52"/>
      <c r="NQL3" s="52"/>
      <c r="NQM3" s="52"/>
      <c r="NQN3" s="52"/>
      <c r="NQO3" s="52"/>
      <c r="NQP3" s="52"/>
      <c r="NQQ3" s="52"/>
      <c r="NQR3" s="52"/>
      <c r="NQS3" s="52"/>
      <c r="NQT3" s="52"/>
      <c r="NQU3" s="52"/>
      <c r="NQV3" s="52"/>
      <c r="NQW3" s="52"/>
      <c r="NQX3" s="52"/>
      <c r="NQY3" s="52"/>
      <c r="NQZ3" s="52"/>
      <c r="NRA3" s="52"/>
      <c r="NRB3" s="52"/>
      <c r="NRC3" s="52"/>
      <c r="NRD3" s="52"/>
      <c r="NRE3" s="52"/>
      <c r="NRF3" s="52"/>
      <c r="NRG3" s="52"/>
      <c r="NRH3" s="52"/>
      <c r="NRI3" s="52"/>
      <c r="NRJ3" s="52"/>
      <c r="NRK3" s="52"/>
      <c r="NRL3" s="52"/>
      <c r="NRM3" s="52"/>
      <c r="NRN3" s="52"/>
      <c r="NRO3" s="52"/>
      <c r="NRP3" s="52"/>
      <c r="NRQ3" s="52"/>
      <c r="NRR3" s="52"/>
      <c r="NRS3" s="52"/>
      <c r="NRT3" s="52"/>
      <c r="NRU3" s="52"/>
      <c r="NRV3" s="52"/>
      <c r="NRW3" s="52"/>
      <c r="NRX3" s="52"/>
      <c r="NRY3" s="52"/>
      <c r="NRZ3" s="52"/>
      <c r="NSA3" s="52"/>
      <c r="NSB3" s="52"/>
      <c r="NSC3" s="52"/>
      <c r="NSD3" s="52"/>
      <c r="NSE3" s="52"/>
      <c r="NSF3" s="52"/>
      <c r="NSG3" s="52"/>
      <c r="NSH3" s="52"/>
      <c r="NSI3" s="52"/>
      <c r="NSJ3" s="52"/>
      <c r="NSK3" s="52"/>
      <c r="NSL3" s="52"/>
      <c r="NSM3" s="52"/>
      <c r="NSN3" s="52"/>
      <c r="NSO3" s="52"/>
      <c r="NSP3" s="52"/>
      <c r="NSQ3" s="52"/>
      <c r="NSR3" s="52"/>
      <c r="NSS3" s="52"/>
      <c r="NST3" s="52"/>
      <c r="NSU3" s="52"/>
      <c r="NSV3" s="52"/>
      <c r="NSW3" s="52"/>
      <c r="NSX3" s="52"/>
      <c r="NSY3" s="52"/>
      <c r="NSZ3" s="52"/>
      <c r="NTA3" s="52"/>
      <c r="NTB3" s="52"/>
      <c r="NTC3" s="52"/>
      <c r="NTD3" s="52"/>
      <c r="NTE3" s="52"/>
      <c r="NTF3" s="52"/>
      <c r="NTG3" s="52"/>
      <c r="NTH3" s="52"/>
      <c r="NTI3" s="52"/>
      <c r="NTJ3" s="52"/>
      <c r="NTK3" s="52"/>
      <c r="NTL3" s="52"/>
      <c r="NTM3" s="52"/>
      <c r="NTN3" s="52"/>
      <c r="NTO3" s="52"/>
      <c r="NTP3" s="52"/>
      <c r="NTQ3" s="52"/>
      <c r="NTR3" s="52"/>
      <c r="NTS3" s="52"/>
      <c r="NTT3" s="52"/>
      <c r="NTU3" s="52"/>
      <c r="NTV3" s="52"/>
      <c r="NTW3" s="52"/>
      <c r="NTX3" s="52"/>
      <c r="NTY3" s="52"/>
      <c r="NTZ3" s="52"/>
      <c r="NUA3" s="52"/>
      <c r="NUB3" s="52"/>
      <c r="NUC3" s="52"/>
      <c r="NUD3" s="52"/>
      <c r="NUE3" s="52"/>
      <c r="NUF3" s="52"/>
      <c r="NUG3" s="52"/>
      <c r="NUH3" s="52"/>
      <c r="NUI3" s="52"/>
      <c r="NUJ3" s="52"/>
      <c r="NUK3" s="52"/>
      <c r="NUL3" s="52"/>
      <c r="NUM3" s="52"/>
      <c r="NUN3" s="52"/>
      <c r="NUO3" s="52"/>
      <c r="NUP3" s="52"/>
      <c r="NUQ3" s="52"/>
      <c r="NUR3" s="52"/>
      <c r="NUS3" s="52"/>
      <c r="NUT3" s="52"/>
      <c r="NUU3" s="52"/>
      <c r="NUV3" s="52"/>
      <c r="NUW3" s="52"/>
      <c r="NUX3" s="52"/>
      <c r="NUY3" s="52"/>
      <c r="NUZ3" s="52"/>
      <c r="NVA3" s="52"/>
      <c r="NVB3" s="52"/>
      <c r="NVC3" s="52"/>
      <c r="NVD3" s="52"/>
      <c r="NVE3" s="52"/>
      <c r="NVF3" s="52"/>
      <c r="NVG3" s="52"/>
      <c r="NVH3" s="52"/>
      <c r="NVI3" s="52"/>
      <c r="NVJ3" s="52"/>
      <c r="NVK3" s="52"/>
      <c r="NVL3" s="52"/>
      <c r="NVM3" s="52"/>
      <c r="NVN3" s="52"/>
      <c r="NVO3" s="52"/>
      <c r="NVP3" s="52"/>
      <c r="NVQ3" s="52"/>
      <c r="NVR3" s="52"/>
      <c r="NVS3" s="52"/>
      <c r="NVT3" s="52"/>
      <c r="NVU3" s="52"/>
      <c r="NVV3" s="52"/>
      <c r="NVW3" s="52"/>
      <c r="NVX3" s="52"/>
      <c r="NVY3" s="52"/>
      <c r="NVZ3" s="52"/>
      <c r="NWA3" s="52"/>
      <c r="NWB3" s="52"/>
      <c r="NWC3" s="52"/>
      <c r="NWD3" s="52"/>
      <c r="NWE3" s="52"/>
      <c r="NWF3" s="52"/>
      <c r="NWG3" s="52"/>
      <c r="NWH3" s="52"/>
      <c r="NWI3" s="52"/>
      <c r="NWJ3" s="52"/>
      <c r="NWK3" s="52"/>
      <c r="NWL3" s="52"/>
      <c r="NWM3" s="52"/>
      <c r="NWN3" s="52"/>
      <c r="NWO3" s="52"/>
      <c r="NWP3" s="52"/>
      <c r="NWQ3" s="52"/>
      <c r="NWR3" s="52"/>
      <c r="NWS3" s="52"/>
      <c r="NWT3" s="52"/>
      <c r="NWU3" s="52"/>
      <c r="NWV3" s="52"/>
      <c r="NWW3" s="52"/>
      <c r="NWX3" s="52"/>
      <c r="NWY3" s="52"/>
      <c r="NWZ3" s="52"/>
      <c r="NXA3" s="52"/>
      <c r="NXB3" s="52"/>
      <c r="NXC3" s="52"/>
      <c r="NXD3" s="52"/>
      <c r="NXE3" s="52"/>
      <c r="NXF3" s="52"/>
      <c r="NXG3" s="52"/>
      <c r="NXH3" s="52"/>
      <c r="NXI3" s="52"/>
      <c r="NXJ3" s="52"/>
      <c r="NXK3" s="52"/>
      <c r="NXL3" s="52"/>
      <c r="NXM3" s="52"/>
      <c r="NXN3" s="52"/>
      <c r="NXO3" s="52"/>
      <c r="NXP3" s="52"/>
      <c r="NXQ3" s="52"/>
      <c r="NXR3" s="52"/>
      <c r="NXS3" s="52"/>
      <c r="NXT3" s="52"/>
      <c r="NXU3" s="52"/>
      <c r="NXV3" s="52"/>
      <c r="NXW3" s="52"/>
      <c r="NXX3" s="52"/>
      <c r="NXY3" s="52"/>
      <c r="NXZ3" s="52"/>
      <c r="NYA3" s="52"/>
      <c r="NYB3" s="52"/>
      <c r="NYC3" s="52"/>
      <c r="NYD3" s="52"/>
      <c r="NYE3" s="52"/>
      <c r="NYF3" s="52"/>
      <c r="NYG3" s="52"/>
      <c r="NYH3" s="52"/>
      <c r="NYI3" s="52"/>
      <c r="NYJ3" s="52"/>
      <c r="NYK3" s="52"/>
      <c r="NYL3" s="52"/>
      <c r="NYM3" s="52"/>
      <c r="NYN3" s="52"/>
      <c r="NYO3" s="52"/>
      <c r="NYP3" s="52"/>
      <c r="NYQ3" s="52"/>
      <c r="NYR3" s="52"/>
      <c r="NYS3" s="52"/>
      <c r="NYT3" s="52"/>
      <c r="NYU3" s="52"/>
      <c r="NYV3" s="52"/>
      <c r="NYW3" s="52"/>
      <c r="NYX3" s="52"/>
      <c r="NYY3" s="52"/>
      <c r="NYZ3" s="52"/>
      <c r="NZA3" s="52"/>
      <c r="NZB3" s="52"/>
      <c r="NZC3" s="52"/>
      <c r="NZD3" s="52"/>
      <c r="NZE3" s="52"/>
      <c r="NZF3" s="52"/>
      <c r="NZG3" s="52"/>
      <c r="NZH3" s="52"/>
      <c r="NZI3" s="52"/>
      <c r="NZJ3" s="52"/>
      <c r="NZK3" s="52"/>
      <c r="NZL3" s="52"/>
      <c r="NZM3" s="52"/>
      <c r="NZN3" s="52"/>
      <c r="NZO3" s="52"/>
      <c r="NZP3" s="52"/>
      <c r="NZQ3" s="52"/>
      <c r="NZR3" s="52"/>
      <c r="NZS3" s="52"/>
      <c r="NZT3" s="52"/>
      <c r="NZU3" s="52"/>
      <c r="NZV3" s="52"/>
      <c r="NZW3" s="52"/>
      <c r="NZX3" s="52"/>
      <c r="NZY3" s="52"/>
      <c r="NZZ3" s="52"/>
      <c r="OAA3" s="52"/>
      <c r="OAB3" s="52"/>
      <c r="OAC3" s="52"/>
      <c r="OAD3" s="52"/>
      <c r="OAE3" s="52"/>
      <c r="OAF3" s="52"/>
      <c r="OAG3" s="52"/>
      <c r="OAH3" s="52"/>
      <c r="OAI3" s="52"/>
      <c r="OAJ3" s="52"/>
      <c r="OAK3" s="52"/>
      <c r="OAL3" s="52"/>
      <c r="OAM3" s="52"/>
      <c r="OAN3" s="52"/>
      <c r="OAO3" s="52"/>
      <c r="OAP3" s="52"/>
      <c r="OAQ3" s="52"/>
      <c r="OAR3" s="52"/>
      <c r="OAS3" s="52"/>
      <c r="OAT3" s="52"/>
      <c r="OAU3" s="52"/>
      <c r="OAV3" s="52"/>
      <c r="OAW3" s="52"/>
      <c r="OAX3" s="52"/>
      <c r="OAY3" s="52"/>
      <c r="OAZ3" s="52"/>
      <c r="OBA3" s="52"/>
      <c r="OBB3" s="52"/>
      <c r="OBC3" s="52"/>
      <c r="OBD3" s="52"/>
      <c r="OBE3" s="52"/>
      <c r="OBF3" s="52"/>
      <c r="OBG3" s="52"/>
      <c r="OBH3" s="52"/>
      <c r="OBI3" s="52"/>
      <c r="OBJ3" s="52"/>
      <c r="OBK3" s="52"/>
      <c r="OBL3" s="52"/>
      <c r="OBM3" s="52"/>
      <c r="OBN3" s="52"/>
      <c r="OBO3" s="52"/>
      <c r="OBP3" s="52"/>
      <c r="OBQ3" s="52"/>
      <c r="OBR3" s="52"/>
      <c r="OBS3" s="52"/>
      <c r="OBT3" s="52"/>
      <c r="OBU3" s="52"/>
      <c r="OBV3" s="52"/>
      <c r="OBW3" s="52"/>
      <c r="OBX3" s="52"/>
      <c r="OBY3" s="52"/>
      <c r="OBZ3" s="52"/>
      <c r="OCA3" s="52"/>
      <c r="OCB3" s="52"/>
      <c r="OCC3" s="52"/>
      <c r="OCD3" s="52"/>
      <c r="OCE3" s="52"/>
      <c r="OCF3" s="52"/>
      <c r="OCG3" s="52"/>
      <c r="OCH3" s="52"/>
      <c r="OCI3" s="52"/>
      <c r="OCJ3" s="52"/>
      <c r="OCK3" s="52"/>
      <c r="OCL3" s="52"/>
      <c r="OCM3" s="52"/>
      <c r="OCN3" s="52"/>
      <c r="OCO3" s="52"/>
      <c r="OCP3" s="52"/>
      <c r="OCQ3" s="52"/>
      <c r="OCR3" s="52"/>
      <c r="OCS3" s="52"/>
      <c r="OCT3" s="52"/>
      <c r="OCU3" s="52"/>
      <c r="OCV3" s="52"/>
      <c r="OCW3" s="52"/>
      <c r="OCX3" s="52"/>
      <c r="OCY3" s="52"/>
      <c r="OCZ3" s="52"/>
      <c r="ODA3" s="52"/>
      <c r="ODB3" s="52"/>
      <c r="ODC3" s="52"/>
      <c r="ODD3" s="52"/>
      <c r="ODE3" s="52"/>
      <c r="ODF3" s="52"/>
      <c r="ODG3" s="52"/>
      <c r="ODH3" s="52"/>
      <c r="ODI3" s="52"/>
      <c r="ODJ3" s="52"/>
      <c r="ODK3" s="52"/>
      <c r="ODL3" s="52"/>
      <c r="ODM3" s="52"/>
      <c r="ODN3" s="52"/>
      <c r="ODO3" s="52"/>
      <c r="ODP3" s="52"/>
      <c r="ODQ3" s="52"/>
      <c r="ODR3" s="52"/>
      <c r="ODS3" s="52"/>
      <c r="ODT3" s="52"/>
      <c r="ODU3" s="52"/>
      <c r="ODV3" s="52"/>
      <c r="ODW3" s="52"/>
      <c r="ODX3" s="52"/>
      <c r="ODY3" s="52"/>
      <c r="ODZ3" s="52"/>
      <c r="OEA3" s="52"/>
      <c r="OEB3" s="52"/>
      <c r="OEC3" s="52"/>
      <c r="OED3" s="52"/>
      <c r="OEE3" s="52"/>
      <c r="OEF3" s="52"/>
      <c r="OEG3" s="52"/>
      <c r="OEH3" s="52"/>
      <c r="OEI3" s="52"/>
      <c r="OEJ3" s="52"/>
      <c r="OEK3" s="52"/>
      <c r="OEL3" s="52"/>
      <c r="OEM3" s="52"/>
      <c r="OEN3" s="52"/>
      <c r="OEO3" s="52"/>
      <c r="OEP3" s="52"/>
      <c r="OEQ3" s="52"/>
      <c r="OER3" s="52"/>
      <c r="OES3" s="52"/>
      <c r="OET3" s="52"/>
      <c r="OEU3" s="52"/>
      <c r="OEV3" s="52"/>
      <c r="OEW3" s="52"/>
      <c r="OEX3" s="52"/>
      <c r="OEY3" s="52"/>
      <c r="OEZ3" s="52"/>
      <c r="OFA3" s="52"/>
      <c r="OFB3" s="52"/>
      <c r="OFC3" s="52"/>
      <c r="OFD3" s="52"/>
      <c r="OFE3" s="52"/>
      <c r="OFF3" s="52"/>
      <c r="OFG3" s="52"/>
      <c r="OFH3" s="52"/>
      <c r="OFI3" s="52"/>
      <c r="OFJ3" s="52"/>
      <c r="OFK3" s="52"/>
      <c r="OFL3" s="52"/>
      <c r="OFM3" s="52"/>
      <c r="OFN3" s="52"/>
      <c r="OFO3" s="52"/>
      <c r="OFP3" s="52"/>
      <c r="OFQ3" s="52"/>
      <c r="OFR3" s="52"/>
      <c r="OFS3" s="52"/>
      <c r="OFT3" s="52"/>
      <c r="OFU3" s="52"/>
      <c r="OFV3" s="52"/>
      <c r="OFW3" s="52"/>
      <c r="OFX3" s="52"/>
      <c r="OFY3" s="52"/>
      <c r="OFZ3" s="52"/>
      <c r="OGA3" s="52"/>
      <c r="OGB3" s="52"/>
      <c r="OGC3" s="52"/>
      <c r="OGD3" s="52"/>
      <c r="OGE3" s="52"/>
      <c r="OGF3" s="52"/>
      <c r="OGG3" s="52"/>
      <c r="OGH3" s="52"/>
      <c r="OGI3" s="52"/>
      <c r="OGJ3" s="52"/>
      <c r="OGK3" s="52"/>
      <c r="OGL3" s="52"/>
      <c r="OGM3" s="52"/>
      <c r="OGN3" s="52"/>
      <c r="OGO3" s="52"/>
      <c r="OGP3" s="52"/>
      <c r="OGQ3" s="52"/>
      <c r="OGR3" s="52"/>
      <c r="OGS3" s="52"/>
      <c r="OGT3" s="52"/>
      <c r="OGU3" s="52"/>
      <c r="OGV3" s="52"/>
      <c r="OGW3" s="52"/>
      <c r="OGX3" s="52"/>
      <c r="OGY3" s="52"/>
      <c r="OGZ3" s="52"/>
      <c r="OHA3" s="52"/>
      <c r="OHB3" s="52"/>
      <c r="OHC3" s="52"/>
      <c r="OHD3" s="52"/>
      <c r="OHE3" s="52"/>
      <c r="OHF3" s="52"/>
      <c r="OHG3" s="52"/>
      <c r="OHH3" s="52"/>
      <c r="OHI3" s="52"/>
      <c r="OHJ3" s="52"/>
      <c r="OHK3" s="52"/>
      <c r="OHL3" s="52"/>
      <c r="OHM3" s="52"/>
      <c r="OHN3" s="52"/>
      <c r="OHO3" s="52"/>
      <c r="OHP3" s="52"/>
      <c r="OHQ3" s="52"/>
      <c r="OHR3" s="52"/>
      <c r="OHS3" s="52"/>
      <c r="OHT3" s="52"/>
      <c r="OHU3" s="52"/>
      <c r="OHV3" s="52"/>
      <c r="OHW3" s="52"/>
      <c r="OHX3" s="52"/>
      <c r="OHY3" s="52"/>
      <c r="OHZ3" s="52"/>
      <c r="OIA3" s="52"/>
      <c r="OIB3" s="52"/>
      <c r="OIC3" s="52"/>
      <c r="OID3" s="52"/>
      <c r="OIE3" s="52"/>
      <c r="OIF3" s="52"/>
      <c r="OIG3" s="52"/>
      <c r="OIH3" s="52"/>
      <c r="OII3" s="52"/>
      <c r="OIJ3" s="52"/>
      <c r="OIK3" s="52"/>
      <c r="OIL3" s="52"/>
      <c r="OIM3" s="52"/>
      <c r="OIN3" s="52"/>
      <c r="OIO3" s="52"/>
      <c r="OIP3" s="52"/>
      <c r="OIQ3" s="52"/>
      <c r="OIR3" s="52"/>
      <c r="OIS3" s="52"/>
      <c r="OIT3" s="52"/>
      <c r="OIU3" s="52"/>
      <c r="OIV3" s="52"/>
      <c r="OIW3" s="52"/>
      <c r="OIX3" s="52"/>
      <c r="OIY3" s="52"/>
      <c r="OIZ3" s="52"/>
      <c r="OJA3" s="52"/>
      <c r="OJB3" s="52"/>
      <c r="OJC3" s="52"/>
      <c r="OJD3" s="52"/>
      <c r="OJE3" s="52"/>
      <c r="OJF3" s="52"/>
      <c r="OJG3" s="52"/>
      <c r="OJH3" s="52"/>
      <c r="OJI3" s="52"/>
      <c r="OJJ3" s="52"/>
      <c r="OJK3" s="52"/>
      <c r="OJL3" s="52"/>
      <c r="OJM3" s="52"/>
      <c r="OJN3" s="52"/>
      <c r="OJO3" s="52"/>
      <c r="OJP3" s="52"/>
      <c r="OJQ3" s="52"/>
      <c r="OJR3" s="52"/>
      <c r="OJS3" s="52"/>
      <c r="OJT3" s="52"/>
      <c r="OJU3" s="52"/>
      <c r="OJV3" s="52"/>
      <c r="OJW3" s="52"/>
      <c r="OJX3" s="52"/>
      <c r="OJY3" s="52"/>
      <c r="OJZ3" s="52"/>
      <c r="OKA3" s="52"/>
      <c r="OKB3" s="52"/>
      <c r="OKC3" s="52"/>
      <c r="OKD3" s="52"/>
      <c r="OKE3" s="52"/>
      <c r="OKF3" s="52"/>
      <c r="OKG3" s="52"/>
      <c r="OKH3" s="52"/>
      <c r="OKI3" s="52"/>
      <c r="OKJ3" s="52"/>
      <c r="OKK3" s="52"/>
      <c r="OKL3" s="52"/>
      <c r="OKM3" s="52"/>
      <c r="OKN3" s="52"/>
      <c r="OKO3" s="52"/>
      <c r="OKP3" s="52"/>
      <c r="OKQ3" s="52"/>
      <c r="OKR3" s="52"/>
      <c r="OKS3" s="52"/>
      <c r="OKT3" s="52"/>
      <c r="OKU3" s="52"/>
      <c r="OKV3" s="52"/>
      <c r="OKW3" s="52"/>
      <c r="OKX3" s="52"/>
      <c r="OKY3" s="52"/>
      <c r="OKZ3" s="52"/>
      <c r="OLA3" s="52"/>
      <c r="OLB3" s="52"/>
      <c r="OLC3" s="52"/>
      <c r="OLD3" s="52"/>
      <c r="OLE3" s="52"/>
      <c r="OLF3" s="52"/>
      <c r="OLG3" s="52"/>
      <c r="OLH3" s="52"/>
      <c r="OLI3" s="52"/>
      <c r="OLJ3" s="52"/>
      <c r="OLK3" s="52"/>
      <c r="OLL3" s="52"/>
      <c r="OLM3" s="52"/>
      <c r="OLN3" s="52"/>
      <c r="OLO3" s="52"/>
      <c r="OLP3" s="52"/>
      <c r="OLQ3" s="52"/>
      <c r="OLR3" s="52"/>
      <c r="OLS3" s="52"/>
      <c r="OLT3" s="52"/>
      <c r="OLU3" s="52"/>
      <c r="OLV3" s="52"/>
      <c r="OLW3" s="52"/>
      <c r="OLX3" s="52"/>
      <c r="OLY3" s="52"/>
      <c r="OLZ3" s="52"/>
      <c r="OMA3" s="52"/>
      <c r="OMB3" s="52"/>
      <c r="OMC3" s="52"/>
      <c r="OMD3" s="52"/>
      <c r="OME3" s="52"/>
      <c r="OMF3" s="52"/>
      <c r="OMG3" s="52"/>
      <c r="OMH3" s="52"/>
      <c r="OMI3" s="52"/>
      <c r="OMJ3" s="52"/>
      <c r="OMK3" s="52"/>
      <c r="OML3" s="52"/>
      <c r="OMM3" s="52"/>
      <c r="OMN3" s="52"/>
      <c r="OMO3" s="52"/>
      <c r="OMP3" s="52"/>
      <c r="OMQ3" s="52"/>
      <c r="OMR3" s="52"/>
      <c r="OMS3" s="52"/>
      <c r="OMT3" s="52"/>
      <c r="OMU3" s="52"/>
      <c r="OMV3" s="52"/>
      <c r="OMW3" s="52"/>
      <c r="OMX3" s="52"/>
      <c r="OMY3" s="52"/>
      <c r="OMZ3" s="52"/>
      <c r="ONA3" s="52"/>
      <c r="ONB3" s="52"/>
      <c r="ONC3" s="52"/>
      <c r="OND3" s="52"/>
      <c r="ONE3" s="52"/>
      <c r="ONF3" s="52"/>
      <c r="ONG3" s="52"/>
      <c r="ONH3" s="52"/>
      <c r="ONI3" s="52"/>
      <c r="ONJ3" s="52"/>
      <c r="ONK3" s="52"/>
      <c r="ONL3" s="52"/>
      <c r="ONM3" s="52"/>
      <c r="ONN3" s="52"/>
      <c r="ONO3" s="52"/>
      <c r="ONP3" s="52"/>
      <c r="ONQ3" s="52"/>
      <c r="ONR3" s="52"/>
      <c r="ONS3" s="52"/>
      <c r="ONT3" s="52"/>
      <c r="ONU3" s="52"/>
      <c r="ONV3" s="52"/>
      <c r="ONW3" s="52"/>
      <c r="ONX3" s="52"/>
      <c r="ONY3" s="52"/>
      <c r="ONZ3" s="52"/>
      <c r="OOA3" s="52"/>
      <c r="OOB3" s="52"/>
      <c r="OOC3" s="52"/>
      <c r="OOD3" s="52"/>
      <c r="OOE3" s="52"/>
      <c r="OOF3" s="52"/>
      <c r="OOG3" s="52"/>
      <c r="OOH3" s="52"/>
      <c r="OOI3" s="52"/>
      <c r="OOJ3" s="52"/>
      <c r="OOK3" s="52"/>
      <c r="OOL3" s="52"/>
      <c r="OOM3" s="52"/>
      <c r="OON3" s="52"/>
      <c r="OOO3" s="52"/>
      <c r="OOP3" s="52"/>
      <c r="OOQ3" s="52"/>
      <c r="OOR3" s="52"/>
      <c r="OOS3" s="52"/>
      <c r="OOT3" s="52"/>
      <c r="OOU3" s="52"/>
      <c r="OOV3" s="52"/>
      <c r="OOW3" s="52"/>
      <c r="OOX3" s="52"/>
      <c r="OOY3" s="52"/>
      <c r="OOZ3" s="52"/>
      <c r="OPA3" s="52"/>
      <c r="OPB3" s="52"/>
      <c r="OPC3" s="52"/>
      <c r="OPD3" s="52"/>
      <c r="OPE3" s="52"/>
      <c r="OPF3" s="52"/>
      <c r="OPG3" s="52"/>
      <c r="OPH3" s="52"/>
      <c r="OPI3" s="52"/>
      <c r="OPJ3" s="52"/>
      <c r="OPK3" s="52"/>
      <c r="OPL3" s="52"/>
      <c r="OPM3" s="52"/>
      <c r="OPN3" s="52"/>
      <c r="OPO3" s="52"/>
      <c r="OPP3" s="52"/>
      <c r="OPQ3" s="52"/>
      <c r="OPR3" s="52"/>
      <c r="OPS3" s="52"/>
      <c r="OPT3" s="52"/>
      <c r="OPU3" s="52"/>
      <c r="OPV3" s="52"/>
      <c r="OPW3" s="52"/>
      <c r="OPX3" s="52"/>
      <c r="OPY3" s="52"/>
      <c r="OPZ3" s="52"/>
      <c r="OQA3" s="52"/>
      <c r="OQB3" s="52"/>
      <c r="OQC3" s="52"/>
      <c r="OQD3" s="52"/>
      <c r="OQE3" s="52"/>
      <c r="OQF3" s="52"/>
      <c r="OQG3" s="52"/>
      <c r="OQH3" s="52"/>
      <c r="OQI3" s="52"/>
      <c r="OQJ3" s="52"/>
      <c r="OQK3" s="52"/>
      <c r="OQL3" s="52"/>
      <c r="OQM3" s="52"/>
      <c r="OQN3" s="52"/>
      <c r="OQO3" s="52"/>
      <c r="OQP3" s="52"/>
      <c r="OQQ3" s="52"/>
      <c r="OQR3" s="52"/>
      <c r="OQS3" s="52"/>
      <c r="OQT3" s="52"/>
      <c r="OQU3" s="52"/>
      <c r="OQV3" s="52"/>
      <c r="OQW3" s="52"/>
      <c r="OQX3" s="52"/>
      <c r="OQY3" s="52"/>
      <c r="OQZ3" s="52"/>
      <c r="ORA3" s="52"/>
      <c r="ORB3" s="52"/>
      <c r="ORC3" s="52"/>
      <c r="ORD3" s="52"/>
      <c r="ORE3" s="52"/>
      <c r="ORF3" s="52"/>
      <c r="ORG3" s="52"/>
      <c r="ORH3" s="52"/>
      <c r="ORI3" s="52"/>
      <c r="ORJ3" s="52"/>
      <c r="ORK3" s="52"/>
      <c r="ORL3" s="52"/>
      <c r="ORM3" s="52"/>
      <c r="ORN3" s="52"/>
      <c r="ORO3" s="52"/>
      <c r="ORP3" s="52"/>
      <c r="ORQ3" s="52"/>
      <c r="ORR3" s="52"/>
      <c r="ORS3" s="52"/>
      <c r="ORT3" s="52"/>
      <c r="ORU3" s="52"/>
      <c r="ORV3" s="52"/>
      <c r="ORW3" s="52"/>
      <c r="ORX3" s="52"/>
      <c r="ORY3" s="52"/>
      <c r="ORZ3" s="52"/>
      <c r="OSA3" s="52"/>
      <c r="OSB3" s="52"/>
      <c r="OSC3" s="52"/>
      <c r="OSD3" s="52"/>
      <c r="OSE3" s="52"/>
      <c r="OSF3" s="52"/>
      <c r="OSG3" s="52"/>
      <c r="OSH3" s="52"/>
      <c r="OSI3" s="52"/>
      <c r="OSJ3" s="52"/>
      <c r="OSK3" s="52"/>
      <c r="OSL3" s="52"/>
      <c r="OSM3" s="52"/>
      <c r="OSN3" s="52"/>
      <c r="OSO3" s="52"/>
      <c r="OSP3" s="52"/>
      <c r="OSQ3" s="52"/>
      <c r="OSR3" s="52"/>
      <c r="OSS3" s="52"/>
      <c r="OST3" s="52"/>
      <c r="OSU3" s="52"/>
      <c r="OSV3" s="52"/>
      <c r="OSW3" s="52"/>
      <c r="OSX3" s="52"/>
      <c r="OSY3" s="52"/>
      <c r="OSZ3" s="52"/>
      <c r="OTA3" s="52"/>
      <c r="OTB3" s="52"/>
      <c r="OTC3" s="52"/>
      <c r="OTD3" s="52"/>
      <c r="OTE3" s="52"/>
      <c r="OTF3" s="52"/>
      <c r="OTG3" s="52"/>
      <c r="OTH3" s="52"/>
      <c r="OTI3" s="52"/>
      <c r="OTJ3" s="52"/>
      <c r="OTK3" s="52"/>
      <c r="OTL3" s="52"/>
      <c r="OTM3" s="52"/>
      <c r="OTN3" s="52"/>
      <c r="OTO3" s="52"/>
      <c r="OTP3" s="52"/>
      <c r="OTQ3" s="52"/>
      <c r="OTR3" s="52"/>
      <c r="OTS3" s="52"/>
      <c r="OTT3" s="52"/>
      <c r="OTU3" s="52"/>
      <c r="OTV3" s="52"/>
      <c r="OTW3" s="52"/>
      <c r="OTX3" s="52"/>
      <c r="OTY3" s="52"/>
      <c r="OTZ3" s="52"/>
      <c r="OUA3" s="52"/>
      <c r="OUB3" s="52"/>
      <c r="OUC3" s="52"/>
      <c r="OUD3" s="52"/>
      <c r="OUE3" s="52"/>
      <c r="OUF3" s="52"/>
      <c r="OUG3" s="52"/>
      <c r="OUH3" s="52"/>
      <c r="OUI3" s="52"/>
      <c r="OUJ3" s="52"/>
      <c r="OUK3" s="52"/>
      <c r="OUL3" s="52"/>
      <c r="OUM3" s="52"/>
      <c r="OUN3" s="52"/>
      <c r="OUO3" s="52"/>
      <c r="OUP3" s="52"/>
      <c r="OUQ3" s="52"/>
      <c r="OUR3" s="52"/>
      <c r="OUS3" s="52"/>
      <c r="OUT3" s="52"/>
      <c r="OUU3" s="52"/>
      <c r="OUV3" s="52"/>
      <c r="OUW3" s="52"/>
      <c r="OUX3" s="52"/>
      <c r="OUY3" s="52"/>
      <c r="OUZ3" s="52"/>
      <c r="OVA3" s="52"/>
      <c r="OVB3" s="52"/>
      <c r="OVC3" s="52"/>
      <c r="OVD3" s="52"/>
      <c r="OVE3" s="52"/>
      <c r="OVF3" s="52"/>
      <c r="OVG3" s="52"/>
      <c r="OVH3" s="52"/>
      <c r="OVI3" s="52"/>
      <c r="OVJ3" s="52"/>
      <c r="OVK3" s="52"/>
      <c r="OVL3" s="52"/>
      <c r="OVM3" s="52"/>
      <c r="OVN3" s="52"/>
      <c r="OVO3" s="52"/>
      <c r="OVP3" s="52"/>
      <c r="OVQ3" s="52"/>
      <c r="OVR3" s="52"/>
      <c r="OVS3" s="52"/>
      <c r="OVT3" s="52"/>
      <c r="OVU3" s="52"/>
      <c r="OVV3" s="52"/>
      <c r="OVW3" s="52"/>
      <c r="OVX3" s="52"/>
      <c r="OVY3" s="52"/>
      <c r="OVZ3" s="52"/>
      <c r="OWA3" s="52"/>
      <c r="OWB3" s="52"/>
      <c r="OWC3" s="52"/>
      <c r="OWD3" s="52"/>
      <c r="OWE3" s="52"/>
      <c r="OWF3" s="52"/>
      <c r="OWG3" s="52"/>
      <c r="OWH3" s="52"/>
      <c r="OWI3" s="52"/>
      <c r="OWJ3" s="52"/>
      <c r="OWK3" s="52"/>
      <c r="OWL3" s="52"/>
      <c r="OWM3" s="52"/>
      <c r="OWN3" s="52"/>
      <c r="OWO3" s="52"/>
      <c r="OWP3" s="52"/>
      <c r="OWQ3" s="52"/>
      <c r="OWR3" s="52"/>
      <c r="OWS3" s="52"/>
      <c r="OWT3" s="52"/>
      <c r="OWU3" s="52"/>
      <c r="OWV3" s="52"/>
      <c r="OWW3" s="52"/>
      <c r="OWX3" s="52"/>
      <c r="OWY3" s="52"/>
      <c r="OWZ3" s="52"/>
      <c r="OXA3" s="52"/>
      <c r="OXB3" s="52"/>
      <c r="OXC3" s="52"/>
      <c r="OXD3" s="52"/>
      <c r="OXE3" s="52"/>
      <c r="OXF3" s="52"/>
      <c r="OXG3" s="52"/>
      <c r="OXH3" s="52"/>
      <c r="OXI3" s="52"/>
      <c r="OXJ3" s="52"/>
      <c r="OXK3" s="52"/>
      <c r="OXL3" s="52"/>
      <c r="OXM3" s="52"/>
      <c r="OXN3" s="52"/>
      <c r="OXO3" s="52"/>
      <c r="OXP3" s="52"/>
      <c r="OXQ3" s="52"/>
      <c r="OXR3" s="52"/>
      <c r="OXS3" s="52"/>
      <c r="OXT3" s="52"/>
      <c r="OXU3" s="52"/>
      <c r="OXV3" s="52"/>
      <c r="OXW3" s="52"/>
      <c r="OXX3" s="52"/>
      <c r="OXY3" s="52"/>
      <c r="OXZ3" s="52"/>
      <c r="OYA3" s="52"/>
      <c r="OYB3" s="52"/>
      <c r="OYC3" s="52"/>
      <c r="OYD3" s="52"/>
      <c r="OYE3" s="52"/>
      <c r="OYF3" s="52"/>
      <c r="OYG3" s="52"/>
      <c r="OYH3" s="52"/>
      <c r="OYI3" s="52"/>
      <c r="OYJ3" s="52"/>
      <c r="OYK3" s="52"/>
      <c r="OYL3" s="52"/>
      <c r="OYM3" s="52"/>
      <c r="OYN3" s="52"/>
      <c r="OYO3" s="52"/>
      <c r="OYP3" s="52"/>
      <c r="OYQ3" s="52"/>
      <c r="OYR3" s="52"/>
      <c r="OYS3" s="52"/>
      <c r="OYT3" s="52"/>
      <c r="OYU3" s="52"/>
      <c r="OYV3" s="52"/>
      <c r="OYW3" s="52"/>
      <c r="OYX3" s="52"/>
      <c r="OYY3" s="52"/>
      <c r="OYZ3" s="52"/>
      <c r="OZA3" s="52"/>
      <c r="OZB3" s="52"/>
      <c r="OZC3" s="52"/>
      <c r="OZD3" s="52"/>
      <c r="OZE3" s="52"/>
      <c r="OZF3" s="52"/>
      <c r="OZG3" s="52"/>
      <c r="OZH3" s="52"/>
      <c r="OZI3" s="52"/>
      <c r="OZJ3" s="52"/>
      <c r="OZK3" s="52"/>
      <c r="OZL3" s="52"/>
      <c r="OZM3" s="52"/>
      <c r="OZN3" s="52"/>
      <c r="OZO3" s="52"/>
      <c r="OZP3" s="52"/>
      <c r="OZQ3" s="52"/>
      <c r="OZR3" s="52"/>
      <c r="OZS3" s="52"/>
      <c r="OZT3" s="52"/>
      <c r="OZU3" s="52"/>
      <c r="OZV3" s="52"/>
      <c r="OZW3" s="52"/>
      <c r="OZX3" s="52"/>
      <c r="OZY3" s="52"/>
      <c r="OZZ3" s="52"/>
      <c r="PAA3" s="52"/>
      <c r="PAB3" s="52"/>
      <c r="PAC3" s="52"/>
      <c r="PAD3" s="52"/>
      <c r="PAE3" s="52"/>
      <c r="PAF3" s="52"/>
      <c r="PAG3" s="52"/>
      <c r="PAH3" s="52"/>
      <c r="PAI3" s="52"/>
      <c r="PAJ3" s="52"/>
      <c r="PAK3" s="52"/>
      <c r="PAL3" s="52"/>
      <c r="PAM3" s="52"/>
      <c r="PAN3" s="52"/>
      <c r="PAO3" s="52"/>
      <c r="PAP3" s="52"/>
      <c r="PAQ3" s="52"/>
      <c r="PAR3" s="52"/>
      <c r="PAS3" s="52"/>
      <c r="PAT3" s="52"/>
      <c r="PAU3" s="52"/>
      <c r="PAV3" s="52"/>
      <c r="PAW3" s="52"/>
      <c r="PAX3" s="52"/>
      <c r="PAY3" s="52"/>
      <c r="PAZ3" s="52"/>
      <c r="PBA3" s="52"/>
      <c r="PBB3" s="52"/>
      <c r="PBC3" s="52"/>
      <c r="PBD3" s="52"/>
      <c r="PBE3" s="52"/>
      <c r="PBF3" s="52"/>
      <c r="PBG3" s="52"/>
      <c r="PBH3" s="52"/>
      <c r="PBI3" s="52"/>
      <c r="PBJ3" s="52"/>
      <c r="PBK3" s="52"/>
      <c r="PBL3" s="52"/>
      <c r="PBM3" s="52"/>
      <c r="PBN3" s="52"/>
      <c r="PBO3" s="52"/>
      <c r="PBP3" s="52"/>
      <c r="PBQ3" s="52"/>
      <c r="PBR3" s="52"/>
      <c r="PBS3" s="52"/>
      <c r="PBT3" s="52"/>
      <c r="PBU3" s="52"/>
      <c r="PBV3" s="52"/>
      <c r="PBW3" s="52"/>
      <c r="PBX3" s="52"/>
      <c r="PBY3" s="52"/>
      <c r="PBZ3" s="52"/>
      <c r="PCA3" s="52"/>
      <c r="PCB3" s="52"/>
      <c r="PCC3" s="52"/>
      <c r="PCD3" s="52"/>
      <c r="PCE3" s="52"/>
      <c r="PCF3" s="52"/>
      <c r="PCG3" s="52"/>
      <c r="PCH3" s="52"/>
      <c r="PCI3" s="52"/>
      <c r="PCJ3" s="52"/>
      <c r="PCK3" s="52"/>
      <c r="PCL3" s="52"/>
      <c r="PCM3" s="52"/>
      <c r="PCN3" s="52"/>
      <c r="PCO3" s="52"/>
      <c r="PCP3" s="52"/>
      <c r="PCQ3" s="52"/>
      <c r="PCR3" s="52"/>
      <c r="PCS3" s="52"/>
      <c r="PCT3" s="52"/>
      <c r="PCU3" s="52"/>
      <c r="PCV3" s="52"/>
      <c r="PCW3" s="52"/>
      <c r="PCX3" s="52"/>
      <c r="PCY3" s="52"/>
      <c r="PCZ3" s="52"/>
      <c r="PDA3" s="52"/>
      <c r="PDB3" s="52"/>
      <c r="PDC3" s="52"/>
      <c r="PDD3" s="52"/>
      <c r="PDE3" s="52"/>
      <c r="PDF3" s="52"/>
      <c r="PDG3" s="52"/>
      <c r="PDH3" s="52"/>
      <c r="PDI3" s="52"/>
      <c r="PDJ3" s="52"/>
      <c r="PDK3" s="52"/>
      <c r="PDL3" s="52"/>
      <c r="PDM3" s="52"/>
      <c r="PDN3" s="52"/>
      <c r="PDO3" s="52"/>
      <c r="PDP3" s="52"/>
      <c r="PDQ3" s="52"/>
      <c r="PDR3" s="52"/>
      <c r="PDS3" s="52"/>
      <c r="PDT3" s="52"/>
      <c r="PDU3" s="52"/>
      <c r="PDV3" s="52"/>
      <c r="PDW3" s="52"/>
      <c r="PDX3" s="52"/>
      <c r="PDY3" s="52"/>
      <c r="PDZ3" s="52"/>
      <c r="PEA3" s="52"/>
      <c r="PEB3" s="52"/>
      <c r="PEC3" s="52"/>
      <c r="PED3" s="52"/>
      <c r="PEE3" s="52"/>
      <c r="PEF3" s="52"/>
      <c r="PEG3" s="52"/>
      <c r="PEH3" s="52"/>
      <c r="PEI3" s="52"/>
      <c r="PEJ3" s="52"/>
      <c r="PEK3" s="52"/>
      <c r="PEL3" s="52"/>
      <c r="PEM3" s="52"/>
      <c r="PEN3" s="52"/>
      <c r="PEO3" s="52"/>
      <c r="PEP3" s="52"/>
      <c r="PEQ3" s="52"/>
      <c r="PER3" s="52"/>
      <c r="PES3" s="52"/>
      <c r="PET3" s="52"/>
      <c r="PEU3" s="52"/>
      <c r="PEV3" s="52"/>
      <c r="PEW3" s="52"/>
      <c r="PEX3" s="52"/>
      <c r="PEY3" s="52"/>
      <c r="PEZ3" s="52"/>
      <c r="PFA3" s="52"/>
      <c r="PFB3" s="52"/>
      <c r="PFC3" s="52"/>
      <c r="PFD3" s="52"/>
      <c r="PFE3" s="52"/>
      <c r="PFF3" s="52"/>
      <c r="PFG3" s="52"/>
      <c r="PFH3" s="52"/>
      <c r="PFI3" s="52"/>
      <c r="PFJ3" s="52"/>
      <c r="PFK3" s="52"/>
      <c r="PFL3" s="52"/>
      <c r="PFM3" s="52"/>
      <c r="PFN3" s="52"/>
      <c r="PFO3" s="52"/>
      <c r="PFP3" s="52"/>
      <c r="PFQ3" s="52"/>
      <c r="PFR3" s="52"/>
      <c r="PFS3" s="52"/>
      <c r="PFT3" s="52"/>
      <c r="PFU3" s="52"/>
      <c r="PFV3" s="52"/>
      <c r="PFW3" s="52"/>
      <c r="PFX3" s="52"/>
      <c r="PFY3" s="52"/>
      <c r="PFZ3" s="52"/>
      <c r="PGA3" s="52"/>
      <c r="PGB3" s="52"/>
      <c r="PGC3" s="52"/>
      <c r="PGD3" s="52"/>
      <c r="PGE3" s="52"/>
      <c r="PGF3" s="52"/>
      <c r="PGG3" s="52"/>
      <c r="PGH3" s="52"/>
      <c r="PGI3" s="52"/>
      <c r="PGJ3" s="52"/>
      <c r="PGK3" s="52"/>
      <c r="PGL3" s="52"/>
      <c r="PGM3" s="52"/>
      <c r="PGN3" s="52"/>
      <c r="PGO3" s="52"/>
      <c r="PGP3" s="52"/>
      <c r="PGQ3" s="52"/>
      <c r="PGR3" s="52"/>
      <c r="PGS3" s="52"/>
      <c r="PGT3" s="52"/>
      <c r="PGU3" s="52"/>
      <c r="PGV3" s="52"/>
      <c r="PGW3" s="52"/>
      <c r="PGX3" s="52"/>
      <c r="PGY3" s="52"/>
      <c r="PGZ3" s="52"/>
      <c r="PHA3" s="52"/>
      <c r="PHB3" s="52"/>
      <c r="PHC3" s="52"/>
      <c r="PHD3" s="52"/>
      <c r="PHE3" s="52"/>
      <c r="PHF3" s="52"/>
      <c r="PHG3" s="52"/>
      <c r="PHH3" s="52"/>
      <c r="PHI3" s="52"/>
      <c r="PHJ3" s="52"/>
      <c r="PHK3" s="52"/>
      <c r="PHL3" s="52"/>
      <c r="PHM3" s="52"/>
      <c r="PHN3" s="52"/>
      <c r="PHO3" s="52"/>
      <c r="PHP3" s="52"/>
      <c r="PHQ3" s="52"/>
      <c r="PHR3" s="52"/>
      <c r="PHS3" s="52"/>
      <c r="PHT3" s="52"/>
      <c r="PHU3" s="52"/>
      <c r="PHV3" s="52"/>
      <c r="PHW3" s="52"/>
      <c r="PHX3" s="52"/>
      <c r="PHY3" s="52"/>
      <c r="PHZ3" s="52"/>
      <c r="PIA3" s="52"/>
      <c r="PIB3" s="52"/>
      <c r="PIC3" s="52"/>
      <c r="PID3" s="52"/>
      <c r="PIE3" s="52"/>
      <c r="PIF3" s="52"/>
      <c r="PIG3" s="52"/>
      <c r="PIH3" s="52"/>
      <c r="PII3" s="52"/>
      <c r="PIJ3" s="52"/>
      <c r="PIK3" s="52"/>
      <c r="PIL3" s="52"/>
      <c r="PIM3" s="52"/>
      <c r="PIN3" s="52"/>
      <c r="PIO3" s="52"/>
      <c r="PIP3" s="52"/>
      <c r="PIQ3" s="52"/>
      <c r="PIR3" s="52"/>
      <c r="PIS3" s="52"/>
      <c r="PIT3" s="52"/>
      <c r="PIU3" s="52"/>
      <c r="PIV3" s="52"/>
      <c r="PIW3" s="52"/>
      <c r="PIX3" s="52"/>
      <c r="PIY3" s="52"/>
      <c r="PIZ3" s="52"/>
      <c r="PJA3" s="52"/>
      <c r="PJB3" s="52"/>
      <c r="PJC3" s="52"/>
      <c r="PJD3" s="52"/>
      <c r="PJE3" s="52"/>
      <c r="PJF3" s="52"/>
      <c r="PJG3" s="52"/>
      <c r="PJH3" s="52"/>
      <c r="PJI3" s="52"/>
      <c r="PJJ3" s="52"/>
      <c r="PJK3" s="52"/>
      <c r="PJL3" s="52"/>
      <c r="PJM3" s="52"/>
      <c r="PJN3" s="52"/>
      <c r="PJO3" s="52"/>
      <c r="PJP3" s="52"/>
      <c r="PJQ3" s="52"/>
      <c r="PJR3" s="52"/>
      <c r="PJS3" s="52"/>
      <c r="PJT3" s="52"/>
      <c r="PJU3" s="52"/>
      <c r="PJV3" s="52"/>
      <c r="PJW3" s="52"/>
      <c r="PJX3" s="52"/>
      <c r="PJY3" s="52"/>
      <c r="PJZ3" s="52"/>
      <c r="PKA3" s="52"/>
      <c r="PKB3" s="52"/>
      <c r="PKC3" s="52"/>
      <c r="PKD3" s="52"/>
      <c r="PKE3" s="52"/>
      <c r="PKF3" s="52"/>
      <c r="PKG3" s="52"/>
      <c r="PKH3" s="52"/>
      <c r="PKI3" s="52"/>
      <c r="PKJ3" s="52"/>
      <c r="PKK3" s="52"/>
      <c r="PKL3" s="52"/>
      <c r="PKM3" s="52"/>
      <c r="PKN3" s="52"/>
      <c r="PKO3" s="52"/>
      <c r="PKP3" s="52"/>
      <c r="PKQ3" s="52"/>
      <c r="PKR3" s="52"/>
      <c r="PKS3" s="52"/>
      <c r="PKT3" s="52"/>
      <c r="PKU3" s="52"/>
      <c r="PKV3" s="52"/>
      <c r="PKW3" s="52"/>
      <c r="PKX3" s="52"/>
      <c r="PKY3" s="52"/>
      <c r="PKZ3" s="52"/>
      <c r="PLA3" s="52"/>
      <c r="PLB3" s="52"/>
      <c r="PLC3" s="52"/>
      <c r="PLD3" s="52"/>
      <c r="PLE3" s="52"/>
      <c r="PLF3" s="52"/>
      <c r="PLG3" s="52"/>
      <c r="PLH3" s="52"/>
      <c r="PLI3" s="52"/>
      <c r="PLJ3" s="52"/>
      <c r="PLK3" s="52"/>
      <c r="PLL3" s="52"/>
      <c r="PLM3" s="52"/>
      <c r="PLN3" s="52"/>
      <c r="PLO3" s="52"/>
      <c r="PLP3" s="52"/>
      <c r="PLQ3" s="52"/>
      <c r="PLR3" s="52"/>
      <c r="PLS3" s="52"/>
      <c r="PLT3" s="52"/>
      <c r="PLU3" s="52"/>
      <c r="PLV3" s="52"/>
      <c r="PLW3" s="52"/>
      <c r="PLX3" s="52"/>
      <c r="PLY3" s="52"/>
      <c r="PLZ3" s="52"/>
      <c r="PMA3" s="52"/>
      <c r="PMB3" s="52"/>
      <c r="PMC3" s="52"/>
      <c r="PMD3" s="52"/>
      <c r="PME3" s="52"/>
      <c r="PMF3" s="52"/>
      <c r="PMG3" s="52"/>
      <c r="PMH3" s="52"/>
      <c r="PMI3" s="52"/>
      <c r="PMJ3" s="52"/>
      <c r="PMK3" s="52"/>
      <c r="PML3" s="52"/>
      <c r="PMM3" s="52"/>
      <c r="PMN3" s="52"/>
      <c r="PMO3" s="52"/>
      <c r="PMP3" s="52"/>
      <c r="PMQ3" s="52"/>
      <c r="PMR3" s="52"/>
      <c r="PMS3" s="52"/>
      <c r="PMT3" s="52"/>
      <c r="PMU3" s="52"/>
      <c r="PMV3" s="52"/>
      <c r="PMW3" s="52"/>
      <c r="PMX3" s="52"/>
      <c r="PMY3" s="52"/>
      <c r="PMZ3" s="52"/>
      <c r="PNA3" s="52"/>
      <c r="PNB3" s="52"/>
      <c r="PNC3" s="52"/>
      <c r="PND3" s="52"/>
      <c r="PNE3" s="52"/>
      <c r="PNF3" s="52"/>
      <c r="PNG3" s="52"/>
      <c r="PNH3" s="52"/>
      <c r="PNI3" s="52"/>
      <c r="PNJ3" s="52"/>
      <c r="PNK3" s="52"/>
      <c r="PNL3" s="52"/>
      <c r="PNM3" s="52"/>
      <c r="PNN3" s="52"/>
      <c r="PNO3" s="52"/>
      <c r="PNP3" s="52"/>
      <c r="PNQ3" s="52"/>
      <c r="PNR3" s="52"/>
      <c r="PNS3" s="52"/>
      <c r="PNT3" s="52"/>
      <c r="PNU3" s="52"/>
      <c r="PNV3" s="52"/>
      <c r="PNW3" s="52"/>
      <c r="PNX3" s="52"/>
      <c r="PNY3" s="52"/>
      <c r="PNZ3" s="52"/>
      <c r="POA3" s="52"/>
      <c r="POB3" s="52"/>
      <c r="POC3" s="52"/>
      <c r="POD3" s="52"/>
      <c r="POE3" s="52"/>
      <c r="POF3" s="52"/>
      <c r="POG3" s="52"/>
      <c r="POH3" s="52"/>
      <c r="POI3" s="52"/>
      <c r="POJ3" s="52"/>
      <c r="POK3" s="52"/>
      <c r="POL3" s="52"/>
      <c r="POM3" s="52"/>
      <c r="PON3" s="52"/>
      <c r="POO3" s="52"/>
      <c r="POP3" s="52"/>
      <c r="POQ3" s="52"/>
      <c r="POR3" s="52"/>
      <c r="POS3" s="52"/>
      <c r="POT3" s="52"/>
      <c r="POU3" s="52"/>
      <c r="POV3" s="52"/>
      <c r="POW3" s="52"/>
      <c r="POX3" s="52"/>
      <c r="POY3" s="52"/>
      <c r="POZ3" s="52"/>
      <c r="PPA3" s="52"/>
      <c r="PPB3" s="52"/>
      <c r="PPC3" s="52"/>
      <c r="PPD3" s="52"/>
      <c r="PPE3" s="52"/>
      <c r="PPF3" s="52"/>
      <c r="PPG3" s="52"/>
      <c r="PPH3" s="52"/>
      <c r="PPI3" s="52"/>
      <c r="PPJ3" s="52"/>
      <c r="PPK3" s="52"/>
      <c r="PPL3" s="52"/>
      <c r="PPM3" s="52"/>
      <c r="PPN3" s="52"/>
      <c r="PPO3" s="52"/>
      <c r="PPP3" s="52"/>
      <c r="PPQ3" s="52"/>
      <c r="PPR3" s="52"/>
      <c r="PPS3" s="52"/>
      <c r="PPT3" s="52"/>
      <c r="PPU3" s="52"/>
      <c r="PPV3" s="52"/>
      <c r="PPW3" s="52"/>
      <c r="PPX3" s="52"/>
      <c r="PPY3" s="52"/>
      <c r="PPZ3" s="52"/>
      <c r="PQA3" s="52"/>
      <c r="PQB3" s="52"/>
      <c r="PQC3" s="52"/>
      <c r="PQD3" s="52"/>
      <c r="PQE3" s="52"/>
      <c r="PQF3" s="52"/>
      <c r="PQG3" s="52"/>
      <c r="PQH3" s="52"/>
      <c r="PQI3" s="52"/>
      <c r="PQJ3" s="52"/>
      <c r="PQK3" s="52"/>
      <c r="PQL3" s="52"/>
      <c r="PQM3" s="52"/>
      <c r="PQN3" s="52"/>
      <c r="PQO3" s="52"/>
      <c r="PQP3" s="52"/>
      <c r="PQQ3" s="52"/>
      <c r="PQR3" s="52"/>
      <c r="PQS3" s="52"/>
      <c r="PQT3" s="52"/>
      <c r="PQU3" s="52"/>
      <c r="PQV3" s="52"/>
      <c r="PQW3" s="52"/>
      <c r="PQX3" s="52"/>
      <c r="PQY3" s="52"/>
      <c r="PQZ3" s="52"/>
      <c r="PRA3" s="52"/>
      <c r="PRB3" s="52"/>
      <c r="PRC3" s="52"/>
      <c r="PRD3" s="52"/>
      <c r="PRE3" s="52"/>
      <c r="PRF3" s="52"/>
      <c r="PRG3" s="52"/>
      <c r="PRH3" s="52"/>
      <c r="PRI3" s="52"/>
      <c r="PRJ3" s="52"/>
      <c r="PRK3" s="52"/>
      <c r="PRL3" s="52"/>
      <c r="PRM3" s="52"/>
      <c r="PRN3" s="52"/>
      <c r="PRO3" s="52"/>
      <c r="PRP3" s="52"/>
      <c r="PRQ3" s="52"/>
      <c r="PRR3" s="52"/>
      <c r="PRS3" s="52"/>
      <c r="PRT3" s="52"/>
      <c r="PRU3" s="52"/>
      <c r="PRV3" s="52"/>
      <c r="PRW3" s="52"/>
      <c r="PRX3" s="52"/>
      <c r="PRY3" s="52"/>
      <c r="PRZ3" s="52"/>
      <c r="PSA3" s="52"/>
      <c r="PSB3" s="52"/>
      <c r="PSC3" s="52"/>
      <c r="PSD3" s="52"/>
      <c r="PSE3" s="52"/>
      <c r="PSF3" s="52"/>
      <c r="PSG3" s="52"/>
      <c r="PSH3" s="52"/>
      <c r="PSI3" s="52"/>
      <c r="PSJ3" s="52"/>
      <c r="PSK3" s="52"/>
      <c r="PSL3" s="52"/>
      <c r="PSM3" s="52"/>
      <c r="PSN3" s="52"/>
      <c r="PSO3" s="52"/>
      <c r="PSP3" s="52"/>
      <c r="PSQ3" s="52"/>
      <c r="PSR3" s="52"/>
      <c r="PSS3" s="52"/>
      <c r="PST3" s="52"/>
      <c r="PSU3" s="52"/>
      <c r="PSV3" s="52"/>
      <c r="PSW3" s="52"/>
      <c r="PSX3" s="52"/>
      <c r="PSY3" s="52"/>
      <c r="PSZ3" s="52"/>
      <c r="PTA3" s="52"/>
      <c r="PTB3" s="52"/>
      <c r="PTC3" s="52"/>
      <c r="PTD3" s="52"/>
      <c r="PTE3" s="52"/>
      <c r="PTF3" s="52"/>
      <c r="PTG3" s="52"/>
      <c r="PTH3" s="52"/>
      <c r="PTI3" s="52"/>
      <c r="PTJ3" s="52"/>
      <c r="PTK3" s="52"/>
      <c r="PTL3" s="52"/>
      <c r="PTM3" s="52"/>
      <c r="PTN3" s="52"/>
      <c r="PTO3" s="52"/>
      <c r="PTP3" s="52"/>
      <c r="PTQ3" s="52"/>
      <c r="PTR3" s="52"/>
      <c r="PTS3" s="52"/>
      <c r="PTT3" s="52"/>
      <c r="PTU3" s="52"/>
      <c r="PTV3" s="52"/>
      <c r="PTW3" s="52"/>
      <c r="PTX3" s="52"/>
      <c r="PTY3" s="52"/>
      <c r="PTZ3" s="52"/>
      <c r="PUA3" s="52"/>
      <c r="PUB3" s="52"/>
      <c r="PUC3" s="52"/>
      <c r="PUD3" s="52"/>
      <c r="PUE3" s="52"/>
      <c r="PUF3" s="52"/>
      <c r="PUG3" s="52"/>
      <c r="PUH3" s="52"/>
      <c r="PUI3" s="52"/>
      <c r="PUJ3" s="52"/>
      <c r="PUK3" s="52"/>
      <c r="PUL3" s="52"/>
      <c r="PUM3" s="52"/>
      <c r="PUN3" s="52"/>
      <c r="PUO3" s="52"/>
      <c r="PUP3" s="52"/>
      <c r="PUQ3" s="52"/>
      <c r="PUR3" s="52"/>
      <c r="PUS3" s="52"/>
      <c r="PUT3" s="52"/>
      <c r="PUU3" s="52"/>
      <c r="PUV3" s="52"/>
      <c r="PUW3" s="52"/>
      <c r="PUX3" s="52"/>
      <c r="PUY3" s="52"/>
      <c r="PUZ3" s="52"/>
      <c r="PVA3" s="52"/>
      <c r="PVB3" s="52"/>
      <c r="PVC3" s="52"/>
      <c r="PVD3" s="52"/>
      <c r="PVE3" s="52"/>
      <c r="PVF3" s="52"/>
      <c r="PVG3" s="52"/>
      <c r="PVH3" s="52"/>
      <c r="PVI3" s="52"/>
      <c r="PVJ3" s="52"/>
      <c r="PVK3" s="52"/>
      <c r="PVL3" s="52"/>
      <c r="PVM3" s="52"/>
      <c r="PVN3" s="52"/>
      <c r="PVO3" s="52"/>
      <c r="PVP3" s="52"/>
      <c r="PVQ3" s="52"/>
      <c r="PVR3" s="52"/>
      <c r="PVS3" s="52"/>
      <c r="PVT3" s="52"/>
      <c r="PVU3" s="52"/>
      <c r="PVV3" s="52"/>
      <c r="PVW3" s="52"/>
      <c r="PVX3" s="52"/>
      <c r="PVY3" s="52"/>
      <c r="PVZ3" s="52"/>
      <c r="PWA3" s="52"/>
      <c r="PWB3" s="52"/>
      <c r="PWC3" s="52"/>
      <c r="PWD3" s="52"/>
      <c r="PWE3" s="52"/>
      <c r="PWF3" s="52"/>
      <c r="PWG3" s="52"/>
      <c r="PWH3" s="52"/>
      <c r="PWI3" s="52"/>
      <c r="PWJ3" s="52"/>
      <c r="PWK3" s="52"/>
      <c r="PWL3" s="52"/>
      <c r="PWM3" s="52"/>
      <c r="PWN3" s="52"/>
      <c r="PWO3" s="52"/>
      <c r="PWP3" s="52"/>
      <c r="PWQ3" s="52"/>
      <c r="PWR3" s="52"/>
      <c r="PWS3" s="52"/>
      <c r="PWT3" s="52"/>
      <c r="PWU3" s="52"/>
      <c r="PWV3" s="52"/>
      <c r="PWW3" s="52"/>
      <c r="PWX3" s="52"/>
      <c r="PWY3" s="52"/>
      <c r="PWZ3" s="52"/>
      <c r="PXA3" s="52"/>
      <c r="PXB3" s="52"/>
      <c r="PXC3" s="52"/>
      <c r="PXD3" s="52"/>
      <c r="PXE3" s="52"/>
      <c r="PXF3" s="52"/>
      <c r="PXG3" s="52"/>
      <c r="PXH3" s="52"/>
      <c r="PXI3" s="52"/>
      <c r="PXJ3" s="52"/>
      <c r="PXK3" s="52"/>
      <c r="PXL3" s="52"/>
      <c r="PXM3" s="52"/>
      <c r="PXN3" s="52"/>
      <c r="PXO3" s="52"/>
      <c r="PXP3" s="52"/>
      <c r="PXQ3" s="52"/>
      <c r="PXR3" s="52"/>
      <c r="PXS3" s="52"/>
      <c r="PXT3" s="52"/>
      <c r="PXU3" s="52"/>
      <c r="PXV3" s="52"/>
      <c r="PXW3" s="52"/>
      <c r="PXX3" s="52"/>
      <c r="PXY3" s="52"/>
      <c r="PXZ3" s="52"/>
      <c r="PYA3" s="52"/>
      <c r="PYB3" s="52"/>
      <c r="PYC3" s="52"/>
      <c r="PYD3" s="52"/>
      <c r="PYE3" s="52"/>
      <c r="PYF3" s="52"/>
      <c r="PYG3" s="52"/>
      <c r="PYH3" s="52"/>
      <c r="PYI3" s="52"/>
      <c r="PYJ3" s="52"/>
      <c r="PYK3" s="52"/>
      <c r="PYL3" s="52"/>
      <c r="PYM3" s="52"/>
      <c r="PYN3" s="52"/>
      <c r="PYO3" s="52"/>
      <c r="PYP3" s="52"/>
      <c r="PYQ3" s="52"/>
      <c r="PYR3" s="52"/>
      <c r="PYS3" s="52"/>
      <c r="PYT3" s="52"/>
      <c r="PYU3" s="52"/>
      <c r="PYV3" s="52"/>
      <c r="PYW3" s="52"/>
      <c r="PYX3" s="52"/>
      <c r="PYY3" s="52"/>
      <c r="PYZ3" s="52"/>
      <c r="PZA3" s="52"/>
      <c r="PZB3" s="52"/>
      <c r="PZC3" s="52"/>
      <c r="PZD3" s="52"/>
      <c r="PZE3" s="52"/>
      <c r="PZF3" s="52"/>
      <c r="PZG3" s="52"/>
      <c r="PZH3" s="52"/>
      <c r="PZI3" s="52"/>
      <c r="PZJ3" s="52"/>
      <c r="PZK3" s="52"/>
      <c r="PZL3" s="52"/>
      <c r="PZM3" s="52"/>
      <c r="PZN3" s="52"/>
      <c r="PZO3" s="52"/>
      <c r="PZP3" s="52"/>
      <c r="PZQ3" s="52"/>
      <c r="PZR3" s="52"/>
      <c r="PZS3" s="52"/>
      <c r="PZT3" s="52"/>
      <c r="PZU3" s="52"/>
      <c r="PZV3" s="52"/>
      <c r="PZW3" s="52"/>
      <c r="PZX3" s="52"/>
      <c r="PZY3" s="52"/>
      <c r="PZZ3" s="52"/>
      <c r="QAA3" s="52"/>
      <c r="QAB3" s="52"/>
      <c r="QAC3" s="52"/>
      <c r="QAD3" s="52"/>
      <c r="QAE3" s="52"/>
      <c r="QAF3" s="52"/>
      <c r="QAG3" s="52"/>
      <c r="QAH3" s="52"/>
      <c r="QAI3" s="52"/>
      <c r="QAJ3" s="52"/>
      <c r="QAK3" s="52"/>
      <c r="QAL3" s="52"/>
      <c r="QAM3" s="52"/>
      <c r="QAN3" s="52"/>
      <c r="QAO3" s="52"/>
      <c r="QAP3" s="52"/>
      <c r="QAQ3" s="52"/>
      <c r="QAR3" s="52"/>
      <c r="QAS3" s="52"/>
      <c r="QAT3" s="52"/>
      <c r="QAU3" s="52"/>
      <c r="QAV3" s="52"/>
      <c r="QAW3" s="52"/>
      <c r="QAX3" s="52"/>
      <c r="QAY3" s="52"/>
      <c r="QAZ3" s="52"/>
      <c r="QBA3" s="52"/>
      <c r="QBB3" s="52"/>
      <c r="QBC3" s="52"/>
      <c r="QBD3" s="52"/>
      <c r="QBE3" s="52"/>
      <c r="QBF3" s="52"/>
      <c r="QBG3" s="52"/>
      <c r="QBH3" s="52"/>
      <c r="QBI3" s="52"/>
      <c r="QBJ3" s="52"/>
      <c r="QBK3" s="52"/>
      <c r="QBL3" s="52"/>
      <c r="QBM3" s="52"/>
      <c r="QBN3" s="52"/>
      <c r="QBO3" s="52"/>
      <c r="QBP3" s="52"/>
      <c r="QBQ3" s="52"/>
      <c r="QBR3" s="52"/>
      <c r="QBS3" s="52"/>
      <c r="QBT3" s="52"/>
      <c r="QBU3" s="52"/>
      <c r="QBV3" s="52"/>
      <c r="QBW3" s="52"/>
      <c r="QBX3" s="52"/>
      <c r="QBY3" s="52"/>
      <c r="QBZ3" s="52"/>
      <c r="QCA3" s="52"/>
      <c r="QCB3" s="52"/>
      <c r="QCC3" s="52"/>
      <c r="QCD3" s="52"/>
      <c r="QCE3" s="52"/>
      <c r="QCF3" s="52"/>
      <c r="QCG3" s="52"/>
      <c r="QCH3" s="52"/>
      <c r="QCI3" s="52"/>
      <c r="QCJ3" s="52"/>
      <c r="QCK3" s="52"/>
      <c r="QCL3" s="52"/>
      <c r="QCM3" s="52"/>
      <c r="QCN3" s="52"/>
      <c r="QCO3" s="52"/>
      <c r="QCP3" s="52"/>
      <c r="QCQ3" s="52"/>
      <c r="QCR3" s="52"/>
      <c r="QCS3" s="52"/>
      <c r="QCT3" s="52"/>
      <c r="QCU3" s="52"/>
      <c r="QCV3" s="52"/>
      <c r="QCW3" s="52"/>
      <c r="QCX3" s="52"/>
      <c r="QCY3" s="52"/>
      <c r="QCZ3" s="52"/>
      <c r="QDA3" s="52"/>
      <c r="QDB3" s="52"/>
      <c r="QDC3" s="52"/>
      <c r="QDD3" s="52"/>
      <c r="QDE3" s="52"/>
      <c r="QDF3" s="52"/>
      <c r="QDG3" s="52"/>
      <c r="QDH3" s="52"/>
      <c r="QDI3" s="52"/>
      <c r="QDJ3" s="52"/>
      <c r="QDK3" s="52"/>
      <c r="QDL3" s="52"/>
      <c r="QDM3" s="52"/>
      <c r="QDN3" s="52"/>
      <c r="QDO3" s="52"/>
      <c r="QDP3" s="52"/>
      <c r="QDQ3" s="52"/>
      <c r="QDR3" s="52"/>
      <c r="QDS3" s="52"/>
      <c r="QDT3" s="52"/>
      <c r="QDU3" s="52"/>
      <c r="QDV3" s="52"/>
      <c r="QDW3" s="52"/>
      <c r="QDX3" s="52"/>
      <c r="QDY3" s="52"/>
      <c r="QDZ3" s="52"/>
      <c r="QEA3" s="52"/>
      <c r="QEB3" s="52"/>
      <c r="QEC3" s="52"/>
      <c r="QED3" s="52"/>
      <c r="QEE3" s="52"/>
      <c r="QEF3" s="52"/>
      <c r="QEG3" s="52"/>
      <c r="QEH3" s="52"/>
      <c r="QEI3" s="52"/>
      <c r="QEJ3" s="52"/>
      <c r="QEK3" s="52"/>
      <c r="QEL3" s="52"/>
      <c r="QEM3" s="52"/>
      <c r="QEN3" s="52"/>
      <c r="QEO3" s="52"/>
      <c r="QEP3" s="52"/>
      <c r="QEQ3" s="52"/>
      <c r="QER3" s="52"/>
      <c r="QES3" s="52"/>
      <c r="QET3" s="52"/>
      <c r="QEU3" s="52"/>
      <c r="QEV3" s="52"/>
      <c r="QEW3" s="52"/>
      <c r="QEX3" s="52"/>
      <c r="QEY3" s="52"/>
      <c r="QEZ3" s="52"/>
      <c r="QFA3" s="52"/>
      <c r="QFB3" s="52"/>
      <c r="QFC3" s="52"/>
      <c r="QFD3" s="52"/>
      <c r="QFE3" s="52"/>
      <c r="QFF3" s="52"/>
      <c r="QFG3" s="52"/>
      <c r="QFH3" s="52"/>
      <c r="QFI3" s="52"/>
      <c r="QFJ3" s="52"/>
      <c r="QFK3" s="52"/>
      <c r="QFL3" s="52"/>
      <c r="QFM3" s="52"/>
      <c r="QFN3" s="52"/>
      <c r="QFO3" s="52"/>
      <c r="QFP3" s="52"/>
      <c r="QFQ3" s="52"/>
      <c r="QFR3" s="52"/>
      <c r="QFS3" s="52"/>
      <c r="QFT3" s="52"/>
      <c r="QFU3" s="52"/>
      <c r="QFV3" s="52"/>
      <c r="QFW3" s="52"/>
      <c r="QFX3" s="52"/>
      <c r="QFY3" s="52"/>
      <c r="QFZ3" s="52"/>
      <c r="QGA3" s="52"/>
      <c r="QGB3" s="52"/>
      <c r="QGC3" s="52"/>
      <c r="QGD3" s="52"/>
      <c r="QGE3" s="52"/>
      <c r="QGF3" s="52"/>
      <c r="QGG3" s="52"/>
      <c r="QGH3" s="52"/>
      <c r="QGI3" s="52"/>
      <c r="QGJ3" s="52"/>
      <c r="QGK3" s="52"/>
      <c r="QGL3" s="52"/>
      <c r="QGM3" s="52"/>
      <c r="QGN3" s="52"/>
      <c r="QGO3" s="52"/>
      <c r="QGP3" s="52"/>
      <c r="QGQ3" s="52"/>
      <c r="QGR3" s="52"/>
      <c r="QGS3" s="52"/>
      <c r="QGT3" s="52"/>
      <c r="QGU3" s="52"/>
      <c r="QGV3" s="52"/>
      <c r="QGW3" s="52"/>
      <c r="QGX3" s="52"/>
      <c r="QGY3" s="52"/>
      <c r="QGZ3" s="52"/>
      <c r="QHA3" s="52"/>
      <c r="QHB3" s="52"/>
      <c r="QHC3" s="52"/>
      <c r="QHD3" s="52"/>
      <c r="QHE3" s="52"/>
      <c r="QHF3" s="52"/>
      <c r="QHG3" s="52"/>
      <c r="QHH3" s="52"/>
      <c r="QHI3" s="52"/>
      <c r="QHJ3" s="52"/>
      <c r="QHK3" s="52"/>
      <c r="QHL3" s="52"/>
      <c r="QHM3" s="52"/>
      <c r="QHN3" s="52"/>
      <c r="QHO3" s="52"/>
      <c r="QHP3" s="52"/>
      <c r="QHQ3" s="52"/>
      <c r="QHR3" s="52"/>
      <c r="QHS3" s="52"/>
      <c r="QHT3" s="52"/>
      <c r="QHU3" s="52"/>
      <c r="QHV3" s="52"/>
      <c r="QHW3" s="52"/>
      <c r="QHX3" s="52"/>
      <c r="QHY3" s="52"/>
      <c r="QHZ3" s="52"/>
      <c r="QIA3" s="52"/>
      <c r="QIB3" s="52"/>
      <c r="QIC3" s="52"/>
      <c r="QID3" s="52"/>
      <c r="QIE3" s="52"/>
      <c r="QIF3" s="52"/>
      <c r="QIG3" s="52"/>
      <c r="QIH3" s="52"/>
      <c r="QII3" s="52"/>
      <c r="QIJ3" s="52"/>
      <c r="QIK3" s="52"/>
      <c r="QIL3" s="52"/>
      <c r="QIM3" s="52"/>
      <c r="QIN3" s="52"/>
      <c r="QIO3" s="52"/>
      <c r="QIP3" s="52"/>
      <c r="QIQ3" s="52"/>
      <c r="QIR3" s="52"/>
      <c r="QIS3" s="52"/>
      <c r="QIT3" s="52"/>
      <c r="QIU3" s="52"/>
      <c r="QIV3" s="52"/>
      <c r="QIW3" s="52"/>
      <c r="QIX3" s="52"/>
      <c r="QIY3" s="52"/>
      <c r="QIZ3" s="52"/>
      <c r="QJA3" s="52"/>
      <c r="QJB3" s="52"/>
      <c r="QJC3" s="52"/>
      <c r="QJD3" s="52"/>
      <c r="QJE3" s="52"/>
      <c r="QJF3" s="52"/>
      <c r="QJG3" s="52"/>
      <c r="QJH3" s="52"/>
      <c r="QJI3" s="52"/>
      <c r="QJJ3" s="52"/>
      <c r="QJK3" s="52"/>
      <c r="QJL3" s="52"/>
      <c r="QJM3" s="52"/>
      <c r="QJN3" s="52"/>
      <c r="QJO3" s="52"/>
      <c r="QJP3" s="52"/>
      <c r="QJQ3" s="52"/>
      <c r="QJR3" s="52"/>
      <c r="QJS3" s="52"/>
      <c r="QJT3" s="52"/>
      <c r="QJU3" s="52"/>
      <c r="QJV3" s="52"/>
      <c r="QJW3" s="52"/>
      <c r="QJX3" s="52"/>
      <c r="QJY3" s="52"/>
      <c r="QJZ3" s="52"/>
      <c r="QKA3" s="52"/>
      <c r="QKB3" s="52"/>
      <c r="QKC3" s="52"/>
      <c r="QKD3" s="52"/>
      <c r="QKE3" s="52"/>
      <c r="QKF3" s="52"/>
      <c r="QKG3" s="52"/>
      <c r="QKH3" s="52"/>
      <c r="QKI3" s="52"/>
      <c r="QKJ3" s="52"/>
      <c r="QKK3" s="52"/>
      <c r="QKL3" s="52"/>
      <c r="QKM3" s="52"/>
      <c r="QKN3" s="52"/>
      <c r="QKO3" s="52"/>
      <c r="QKP3" s="52"/>
      <c r="QKQ3" s="52"/>
      <c r="QKR3" s="52"/>
      <c r="QKS3" s="52"/>
      <c r="QKT3" s="52"/>
      <c r="QKU3" s="52"/>
      <c r="QKV3" s="52"/>
      <c r="QKW3" s="52"/>
      <c r="QKX3" s="52"/>
      <c r="QKY3" s="52"/>
      <c r="QKZ3" s="52"/>
      <c r="QLA3" s="52"/>
      <c r="QLB3" s="52"/>
      <c r="QLC3" s="52"/>
      <c r="QLD3" s="52"/>
      <c r="QLE3" s="52"/>
      <c r="QLF3" s="52"/>
      <c r="QLG3" s="52"/>
      <c r="QLH3" s="52"/>
      <c r="QLI3" s="52"/>
      <c r="QLJ3" s="52"/>
      <c r="QLK3" s="52"/>
      <c r="QLL3" s="52"/>
      <c r="QLM3" s="52"/>
      <c r="QLN3" s="52"/>
      <c r="QLO3" s="52"/>
      <c r="QLP3" s="52"/>
      <c r="QLQ3" s="52"/>
      <c r="QLR3" s="52"/>
      <c r="QLS3" s="52"/>
      <c r="QLT3" s="52"/>
      <c r="QLU3" s="52"/>
      <c r="QLV3" s="52"/>
      <c r="QLW3" s="52"/>
      <c r="QLX3" s="52"/>
      <c r="QLY3" s="52"/>
      <c r="QLZ3" s="52"/>
      <c r="QMA3" s="52"/>
      <c r="QMB3" s="52"/>
      <c r="QMC3" s="52"/>
      <c r="QMD3" s="52"/>
      <c r="QME3" s="52"/>
      <c r="QMF3" s="52"/>
      <c r="QMG3" s="52"/>
      <c r="QMH3" s="52"/>
      <c r="QMI3" s="52"/>
      <c r="QMJ3" s="52"/>
      <c r="QMK3" s="52"/>
      <c r="QML3" s="52"/>
      <c r="QMM3" s="52"/>
      <c r="QMN3" s="52"/>
      <c r="QMO3" s="52"/>
      <c r="QMP3" s="52"/>
      <c r="QMQ3" s="52"/>
      <c r="QMR3" s="52"/>
      <c r="QMS3" s="52"/>
      <c r="QMT3" s="52"/>
      <c r="QMU3" s="52"/>
      <c r="QMV3" s="52"/>
      <c r="QMW3" s="52"/>
      <c r="QMX3" s="52"/>
      <c r="QMY3" s="52"/>
      <c r="QMZ3" s="52"/>
      <c r="QNA3" s="52"/>
      <c r="QNB3" s="52"/>
      <c r="QNC3" s="52"/>
      <c r="QND3" s="52"/>
      <c r="QNE3" s="52"/>
      <c r="QNF3" s="52"/>
      <c r="QNG3" s="52"/>
      <c r="QNH3" s="52"/>
      <c r="QNI3" s="52"/>
      <c r="QNJ3" s="52"/>
      <c r="QNK3" s="52"/>
      <c r="QNL3" s="52"/>
      <c r="QNM3" s="52"/>
      <c r="QNN3" s="52"/>
      <c r="QNO3" s="52"/>
      <c r="QNP3" s="52"/>
      <c r="QNQ3" s="52"/>
      <c r="QNR3" s="52"/>
      <c r="QNS3" s="52"/>
      <c r="QNT3" s="52"/>
      <c r="QNU3" s="52"/>
      <c r="QNV3" s="52"/>
      <c r="QNW3" s="52"/>
      <c r="QNX3" s="52"/>
      <c r="QNY3" s="52"/>
      <c r="QNZ3" s="52"/>
      <c r="QOA3" s="52"/>
      <c r="QOB3" s="52"/>
      <c r="QOC3" s="52"/>
      <c r="QOD3" s="52"/>
      <c r="QOE3" s="52"/>
      <c r="QOF3" s="52"/>
      <c r="QOG3" s="52"/>
      <c r="QOH3" s="52"/>
      <c r="QOI3" s="52"/>
      <c r="QOJ3" s="52"/>
      <c r="QOK3" s="52"/>
      <c r="QOL3" s="52"/>
      <c r="QOM3" s="52"/>
      <c r="QON3" s="52"/>
      <c r="QOO3" s="52"/>
      <c r="QOP3" s="52"/>
      <c r="QOQ3" s="52"/>
      <c r="QOR3" s="52"/>
      <c r="QOS3" s="52"/>
      <c r="QOT3" s="52"/>
      <c r="QOU3" s="52"/>
      <c r="QOV3" s="52"/>
      <c r="QOW3" s="52"/>
      <c r="QOX3" s="52"/>
      <c r="QOY3" s="52"/>
      <c r="QOZ3" s="52"/>
      <c r="QPA3" s="52"/>
      <c r="QPB3" s="52"/>
      <c r="QPC3" s="52"/>
      <c r="QPD3" s="52"/>
      <c r="QPE3" s="52"/>
      <c r="QPF3" s="52"/>
      <c r="QPG3" s="52"/>
      <c r="QPH3" s="52"/>
      <c r="QPI3" s="52"/>
      <c r="QPJ3" s="52"/>
      <c r="QPK3" s="52"/>
      <c r="QPL3" s="52"/>
      <c r="QPM3" s="52"/>
      <c r="QPN3" s="52"/>
      <c r="QPO3" s="52"/>
      <c r="QPP3" s="52"/>
      <c r="QPQ3" s="52"/>
      <c r="QPR3" s="52"/>
      <c r="QPS3" s="52"/>
      <c r="QPT3" s="52"/>
      <c r="QPU3" s="52"/>
      <c r="QPV3" s="52"/>
      <c r="QPW3" s="52"/>
      <c r="QPX3" s="52"/>
      <c r="QPY3" s="52"/>
      <c r="QPZ3" s="52"/>
      <c r="QQA3" s="52"/>
      <c r="QQB3" s="52"/>
      <c r="QQC3" s="52"/>
      <c r="QQD3" s="52"/>
      <c r="QQE3" s="52"/>
      <c r="QQF3" s="52"/>
      <c r="QQG3" s="52"/>
      <c r="QQH3" s="52"/>
      <c r="QQI3" s="52"/>
      <c r="QQJ3" s="52"/>
      <c r="QQK3" s="52"/>
      <c r="QQL3" s="52"/>
      <c r="QQM3" s="52"/>
      <c r="QQN3" s="52"/>
      <c r="QQO3" s="52"/>
      <c r="QQP3" s="52"/>
      <c r="QQQ3" s="52"/>
      <c r="QQR3" s="52"/>
      <c r="QQS3" s="52"/>
      <c r="QQT3" s="52"/>
      <c r="QQU3" s="52"/>
      <c r="QQV3" s="52"/>
      <c r="QQW3" s="52"/>
      <c r="QQX3" s="52"/>
      <c r="QQY3" s="52"/>
      <c r="QQZ3" s="52"/>
      <c r="QRA3" s="52"/>
      <c r="QRB3" s="52"/>
      <c r="QRC3" s="52"/>
      <c r="QRD3" s="52"/>
      <c r="QRE3" s="52"/>
      <c r="QRF3" s="52"/>
      <c r="QRG3" s="52"/>
      <c r="QRH3" s="52"/>
      <c r="QRI3" s="52"/>
      <c r="QRJ3" s="52"/>
      <c r="QRK3" s="52"/>
      <c r="QRL3" s="52"/>
      <c r="QRM3" s="52"/>
      <c r="QRN3" s="52"/>
      <c r="QRO3" s="52"/>
      <c r="QRP3" s="52"/>
      <c r="QRQ3" s="52"/>
      <c r="QRR3" s="52"/>
      <c r="QRS3" s="52"/>
      <c r="QRT3" s="52"/>
      <c r="QRU3" s="52"/>
      <c r="QRV3" s="52"/>
      <c r="QRW3" s="52"/>
      <c r="QRX3" s="52"/>
      <c r="QRY3" s="52"/>
      <c r="QRZ3" s="52"/>
      <c r="QSA3" s="52"/>
      <c r="QSB3" s="52"/>
      <c r="QSC3" s="52"/>
      <c r="QSD3" s="52"/>
      <c r="QSE3" s="52"/>
      <c r="QSF3" s="52"/>
      <c r="QSG3" s="52"/>
      <c r="QSH3" s="52"/>
      <c r="QSI3" s="52"/>
      <c r="QSJ3" s="52"/>
      <c r="QSK3" s="52"/>
      <c r="QSL3" s="52"/>
      <c r="QSM3" s="52"/>
      <c r="QSN3" s="52"/>
      <c r="QSO3" s="52"/>
      <c r="QSP3" s="52"/>
      <c r="QSQ3" s="52"/>
      <c r="QSR3" s="52"/>
      <c r="QSS3" s="52"/>
      <c r="QST3" s="52"/>
      <c r="QSU3" s="52"/>
      <c r="QSV3" s="52"/>
      <c r="QSW3" s="52"/>
      <c r="QSX3" s="52"/>
      <c r="QSY3" s="52"/>
      <c r="QSZ3" s="52"/>
      <c r="QTA3" s="52"/>
      <c r="QTB3" s="52"/>
      <c r="QTC3" s="52"/>
      <c r="QTD3" s="52"/>
      <c r="QTE3" s="52"/>
      <c r="QTF3" s="52"/>
      <c r="QTG3" s="52"/>
      <c r="QTH3" s="52"/>
      <c r="QTI3" s="52"/>
      <c r="QTJ3" s="52"/>
      <c r="QTK3" s="52"/>
      <c r="QTL3" s="52"/>
      <c r="QTM3" s="52"/>
      <c r="QTN3" s="52"/>
      <c r="QTO3" s="52"/>
      <c r="QTP3" s="52"/>
      <c r="QTQ3" s="52"/>
      <c r="QTR3" s="52"/>
      <c r="QTS3" s="52"/>
      <c r="QTT3" s="52"/>
      <c r="QTU3" s="52"/>
      <c r="QTV3" s="52"/>
      <c r="QTW3" s="52"/>
      <c r="QTX3" s="52"/>
      <c r="QTY3" s="52"/>
      <c r="QTZ3" s="52"/>
      <c r="QUA3" s="52"/>
      <c r="QUB3" s="52"/>
      <c r="QUC3" s="52"/>
      <c r="QUD3" s="52"/>
      <c r="QUE3" s="52"/>
      <c r="QUF3" s="52"/>
      <c r="QUG3" s="52"/>
      <c r="QUH3" s="52"/>
      <c r="QUI3" s="52"/>
      <c r="QUJ3" s="52"/>
      <c r="QUK3" s="52"/>
      <c r="QUL3" s="52"/>
      <c r="QUM3" s="52"/>
      <c r="QUN3" s="52"/>
      <c r="QUO3" s="52"/>
      <c r="QUP3" s="52"/>
      <c r="QUQ3" s="52"/>
      <c r="QUR3" s="52"/>
      <c r="QUS3" s="52"/>
      <c r="QUT3" s="52"/>
      <c r="QUU3" s="52"/>
      <c r="QUV3" s="52"/>
      <c r="QUW3" s="52"/>
      <c r="QUX3" s="52"/>
      <c r="QUY3" s="52"/>
      <c r="QUZ3" s="52"/>
      <c r="QVA3" s="52"/>
      <c r="QVB3" s="52"/>
      <c r="QVC3" s="52"/>
      <c r="QVD3" s="52"/>
      <c r="QVE3" s="52"/>
      <c r="QVF3" s="52"/>
      <c r="QVG3" s="52"/>
      <c r="QVH3" s="52"/>
      <c r="QVI3" s="52"/>
      <c r="QVJ3" s="52"/>
      <c r="QVK3" s="52"/>
      <c r="QVL3" s="52"/>
      <c r="QVM3" s="52"/>
      <c r="QVN3" s="52"/>
      <c r="QVO3" s="52"/>
      <c r="QVP3" s="52"/>
      <c r="QVQ3" s="52"/>
      <c r="QVR3" s="52"/>
      <c r="QVS3" s="52"/>
      <c r="QVT3" s="52"/>
      <c r="QVU3" s="52"/>
      <c r="QVV3" s="52"/>
      <c r="QVW3" s="52"/>
      <c r="QVX3" s="52"/>
      <c r="QVY3" s="52"/>
      <c r="QVZ3" s="52"/>
      <c r="QWA3" s="52"/>
      <c r="QWB3" s="52"/>
      <c r="QWC3" s="52"/>
      <c r="QWD3" s="52"/>
      <c r="QWE3" s="52"/>
      <c r="QWF3" s="52"/>
      <c r="QWG3" s="52"/>
      <c r="QWH3" s="52"/>
      <c r="QWI3" s="52"/>
      <c r="QWJ3" s="52"/>
      <c r="QWK3" s="52"/>
      <c r="QWL3" s="52"/>
      <c r="QWM3" s="52"/>
      <c r="QWN3" s="52"/>
      <c r="QWO3" s="52"/>
      <c r="QWP3" s="52"/>
      <c r="QWQ3" s="52"/>
      <c r="QWR3" s="52"/>
      <c r="QWS3" s="52"/>
      <c r="QWT3" s="52"/>
      <c r="QWU3" s="52"/>
      <c r="QWV3" s="52"/>
      <c r="QWW3" s="52"/>
      <c r="QWX3" s="52"/>
      <c r="QWY3" s="52"/>
      <c r="QWZ3" s="52"/>
      <c r="QXA3" s="52"/>
      <c r="QXB3" s="52"/>
      <c r="QXC3" s="52"/>
      <c r="QXD3" s="52"/>
      <c r="QXE3" s="52"/>
      <c r="QXF3" s="52"/>
      <c r="QXG3" s="52"/>
      <c r="QXH3" s="52"/>
      <c r="QXI3" s="52"/>
      <c r="QXJ3" s="52"/>
      <c r="QXK3" s="52"/>
      <c r="QXL3" s="52"/>
      <c r="QXM3" s="52"/>
      <c r="QXN3" s="52"/>
      <c r="QXO3" s="52"/>
      <c r="QXP3" s="52"/>
      <c r="QXQ3" s="52"/>
      <c r="QXR3" s="52"/>
      <c r="QXS3" s="52"/>
      <c r="QXT3" s="52"/>
      <c r="QXU3" s="52"/>
      <c r="QXV3" s="52"/>
      <c r="QXW3" s="52"/>
      <c r="QXX3" s="52"/>
      <c r="QXY3" s="52"/>
      <c r="QXZ3" s="52"/>
      <c r="QYA3" s="52"/>
      <c r="QYB3" s="52"/>
      <c r="QYC3" s="52"/>
      <c r="QYD3" s="52"/>
      <c r="QYE3" s="52"/>
      <c r="QYF3" s="52"/>
      <c r="QYG3" s="52"/>
      <c r="QYH3" s="52"/>
      <c r="QYI3" s="52"/>
      <c r="QYJ3" s="52"/>
      <c r="QYK3" s="52"/>
      <c r="QYL3" s="52"/>
      <c r="QYM3" s="52"/>
      <c r="QYN3" s="52"/>
      <c r="QYO3" s="52"/>
      <c r="QYP3" s="52"/>
      <c r="QYQ3" s="52"/>
      <c r="QYR3" s="52"/>
      <c r="QYS3" s="52"/>
      <c r="QYT3" s="52"/>
      <c r="QYU3" s="52"/>
      <c r="QYV3" s="52"/>
      <c r="QYW3" s="52"/>
      <c r="QYX3" s="52"/>
      <c r="QYY3" s="52"/>
      <c r="QYZ3" s="52"/>
      <c r="QZA3" s="52"/>
      <c r="QZB3" s="52"/>
      <c r="QZC3" s="52"/>
      <c r="QZD3" s="52"/>
      <c r="QZE3" s="52"/>
      <c r="QZF3" s="52"/>
      <c r="QZG3" s="52"/>
      <c r="QZH3" s="52"/>
      <c r="QZI3" s="52"/>
      <c r="QZJ3" s="52"/>
      <c r="QZK3" s="52"/>
      <c r="QZL3" s="52"/>
      <c r="QZM3" s="52"/>
      <c r="QZN3" s="52"/>
      <c r="QZO3" s="52"/>
      <c r="QZP3" s="52"/>
      <c r="QZQ3" s="52"/>
      <c r="QZR3" s="52"/>
      <c r="QZS3" s="52"/>
      <c r="QZT3" s="52"/>
      <c r="QZU3" s="52"/>
      <c r="QZV3" s="52"/>
      <c r="QZW3" s="52"/>
      <c r="QZX3" s="52"/>
      <c r="QZY3" s="52"/>
      <c r="QZZ3" s="52"/>
      <c r="RAA3" s="52"/>
      <c r="RAB3" s="52"/>
      <c r="RAC3" s="52"/>
      <c r="RAD3" s="52"/>
      <c r="RAE3" s="52"/>
      <c r="RAF3" s="52"/>
      <c r="RAG3" s="52"/>
      <c r="RAH3" s="52"/>
      <c r="RAI3" s="52"/>
      <c r="RAJ3" s="52"/>
      <c r="RAK3" s="52"/>
      <c r="RAL3" s="52"/>
      <c r="RAM3" s="52"/>
      <c r="RAN3" s="52"/>
      <c r="RAO3" s="52"/>
      <c r="RAP3" s="52"/>
      <c r="RAQ3" s="52"/>
      <c r="RAR3" s="52"/>
      <c r="RAS3" s="52"/>
      <c r="RAT3" s="52"/>
      <c r="RAU3" s="52"/>
      <c r="RAV3" s="52"/>
      <c r="RAW3" s="52"/>
      <c r="RAX3" s="52"/>
      <c r="RAY3" s="52"/>
      <c r="RAZ3" s="52"/>
      <c r="RBA3" s="52"/>
      <c r="RBB3" s="52"/>
      <c r="RBC3" s="52"/>
      <c r="RBD3" s="52"/>
      <c r="RBE3" s="52"/>
      <c r="RBF3" s="52"/>
      <c r="RBG3" s="52"/>
      <c r="RBH3" s="52"/>
      <c r="RBI3" s="52"/>
      <c r="RBJ3" s="52"/>
      <c r="RBK3" s="52"/>
      <c r="RBL3" s="52"/>
      <c r="RBM3" s="52"/>
      <c r="RBN3" s="52"/>
      <c r="RBO3" s="52"/>
      <c r="RBP3" s="52"/>
      <c r="RBQ3" s="52"/>
      <c r="RBR3" s="52"/>
      <c r="RBS3" s="52"/>
      <c r="RBT3" s="52"/>
      <c r="RBU3" s="52"/>
      <c r="RBV3" s="52"/>
      <c r="RBW3" s="52"/>
      <c r="RBX3" s="52"/>
      <c r="RBY3" s="52"/>
      <c r="RBZ3" s="52"/>
      <c r="RCA3" s="52"/>
      <c r="RCB3" s="52"/>
      <c r="RCC3" s="52"/>
      <c r="RCD3" s="52"/>
      <c r="RCE3" s="52"/>
      <c r="RCF3" s="52"/>
      <c r="RCG3" s="52"/>
      <c r="RCH3" s="52"/>
      <c r="RCI3" s="52"/>
      <c r="RCJ3" s="52"/>
      <c r="RCK3" s="52"/>
      <c r="RCL3" s="52"/>
      <c r="RCM3" s="52"/>
      <c r="RCN3" s="52"/>
      <c r="RCO3" s="52"/>
      <c r="RCP3" s="52"/>
      <c r="RCQ3" s="52"/>
      <c r="RCR3" s="52"/>
      <c r="RCS3" s="52"/>
      <c r="RCT3" s="52"/>
      <c r="RCU3" s="52"/>
      <c r="RCV3" s="52"/>
      <c r="RCW3" s="52"/>
      <c r="RCX3" s="52"/>
      <c r="RCY3" s="52"/>
      <c r="RCZ3" s="52"/>
      <c r="RDA3" s="52"/>
      <c r="RDB3" s="52"/>
      <c r="RDC3" s="52"/>
      <c r="RDD3" s="52"/>
      <c r="RDE3" s="52"/>
      <c r="RDF3" s="52"/>
      <c r="RDG3" s="52"/>
      <c r="RDH3" s="52"/>
      <c r="RDI3" s="52"/>
      <c r="RDJ3" s="52"/>
      <c r="RDK3" s="52"/>
      <c r="RDL3" s="52"/>
      <c r="RDM3" s="52"/>
      <c r="RDN3" s="52"/>
      <c r="RDO3" s="52"/>
      <c r="RDP3" s="52"/>
      <c r="RDQ3" s="52"/>
      <c r="RDR3" s="52"/>
      <c r="RDS3" s="52"/>
      <c r="RDT3" s="52"/>
      <c r="RDU3" s="52"/>
      <c r="RDV3" s="52"/>
      <c r="RDW3" s="52"/>
      <c r="RDX3" s="52"/>
      <c r="RDY3" s="52"/>
      <c r="RDZ3" s="52"/>
      <c r="REA3" s="52"/>
      <c r="REB3" s="52"/>
      <c r="REC3" s="52"/>
      <c r="RED3" s="52"/>
      <c r="REE3" s="52"/>
      <c r="REF3" s="52"/>
      <c r="REG3" s="52"/>
      <c r="REH3" s="52"/>
      <c r="REI3" s="52"/>
      <c r="REJ3" s="52"/>
      <c r="REK3" s="52"/>
      <c r="REL3" s="52"/>
      <c r="REM3" s="52"/>
      <c r="REN3" s="52"/>
      <c r="REO3" s="52"/>
      <c r="REP3" s="52"/>
      <c r="REQ3" s="52"/>
      <c r="RER3" s="52"/>
      <c r="RES3" s="52"/>
      <c r="RET3" s="52"/>
      <c r="REU3" s="52"/>
      <c r="REV3" s="52"/>
      <c r="REW3" s="52"/>
      <c r="REX3" s="52"/>
      <c r="REY3" s="52"/>
      <c r="REZ3" s="52"/>
      <c r="RFA3" s="52"/>
      <c r="RFB3" s="52"/>
      <c r="RFC3" s="52"/>
      <c r="RFD3" s="52"/>
      <c r="RFE3" s="52"/>
      <c r="RFF3" s="52"/>
      <c r="RFG3" s="52"/>
      <c r="RFH3" s="52"/>
      <c r="RFI3" s="52"/>
      <c r="RFJ3" s="52"/>
      <c r="RFK3" s="52"/>
      <c r="RFL3" s="52"/>
      <c r="RFM3" s="52"/>
      <c r="RFN3" s="52"/>
      <c r="RFO3" s="52"/>
      <c r="RFP3" s="52"/>
      <c r="RFQ3" s="52"/>
      <c r="RFR3" s="52"/>
      <c r="RFS3" s="52"/>
      <c r="RFT3" s="52"/>
      <c r="RFU3" s="52"/>
      <c r="RFV3" s="52"/>
      <c r="RFW3" s="52"/>
      <c r="RFX3" s="52"/>
      <c r="RFY3" s="52"/>
      <c r="RFZ3" s="52"/>
      <c r="RGA3" s="52"/>
      <c r="RGB3" s="52"/>
      <c r="RGC3" s="52"/>
      <c r="RGD3" s="52"/>
      <c r="RGE3" s="52"/>
      <c r="RGF3" s="52"/>
      <c r="RGG3" s="52"/>
      <c r="RGH3" s="52"/>
      <c r="RGI3" s="52"/>
      <c r="RGJ3" s="52"/>
      <c r="RGK3" s="52"/>
      <c r="RGL3" s="52"/>
      <c r="RGM3" s="52"/>
      <c r="RGN3" s="52"/>
      <c r="RGO3" s="52"/>
      <c r="RGP3" s="52"/>
      <c r="RGQ3" s="52"/>
      <c r="RGR3" s="52"/>
      <c r="RGS3" s="52"/>
      <c r="RGT3" s="52"/>
      <c r="RGU3" s="52"/>
      <c r="RGV3" s="52"/>
      <c r="RGW3" s="52"/>
      <c r="RGX3" s="52"/>
      <c r="RGY3" s="52"/>
      <c r="RGZ3" s="52"/>
      <c r="RHA3" s="52"/>
      <c r="RHB3" s="52"/>
      <c r="RHC3" s="52"/>
      <c r="RHD3" s="52"/>
      <c r="RHE3" s="52"/>
      <c r="RHF3" s="52"/>
      <c r="RHG3" s="52"/>
      <c r="RHH3" s="52"/>
      <c r="RHI3" s="52"/>
      <c r="RHJ3" s="52"/>
      <c r="RHK3" s="52"/>
      <c r="RHL3" s="52"/>
      <c r="RHM3" s="52"/>
      <c r="RHN3" s="52"/>
      <c r="RHO3" s="52"/>
      <c r="RHP3" s="52"/>
      <c r="RHQ3" s="52"/>
      <c r="RHR3" s="52"/>
      <c r="RHS3" s="52"/>
      <c r="RHT3" s="52"/>
      <c r="RHU3" s="52"/>
      <c r="RHV3" s="52"/>
      <c r="RHW3" s="52"/>
      <c r="RHX3" s="52"/>
      <c r="RHY3" s="52"/>
      <c r="RHZ3" s="52"/>
      <c r="RIA3" s="52"/>
      <c r="RIB3" s="52"/>
      <c r="RIC3" s="52"/>
      <c r="RID3" s="52"/>
      <c r="RIE3" s="52"/>
      <c r="RIF3" s="52"/>
      <c r="RIG3" s="52"/>
      <c r="RIH3" s="52"/>
      <c r="RII3" s="52"/>
      <c r="RIJ3" s="52"/>
      <c r="RIK3" s="52"/>
      <c r="RIL3" s="52"/>
      <c r="RIM3" s="52"/>
      <c r="RIN3" s="52"/>
      <c r="RIO3" s="52"/>
      <c r="RIP3" s="52"/>
      <c r="RIQ3" s="52"/>
      <c r="RIR3" s="52"/>
      <c r="RIS3" s="52"/>
      <c r="RIT3" s="52"/>
      <c r="RIU3" s="52"/>
      <c r="RIV3" s="52"/>
      <c r="RIW3" s="52"/>
      <c r="RIX3" s="52"/>
      <c r="RIY3" s="52"/>
      <c r="RIZ3" s="52"/>
      <c r="RJA3" s="52"/>
      <c r="RJB3" s="52"/>
      <c r="RJC3" s="52"/>
      <c r="RJD3" s="52"/>
      <c r="RJE3" s="52"/>
      <c r="RJF3" s="52"/>
      <c r="RJG3" s="52"/>
      <c r="RJH3" s="52"/>
      <c r="RJI3" s="52"/>
      <c r="RJJ3" s="52"/>
      <c r="RJK3" s="52"/>
      <c r="RJL3" s="52"/>
      <c r="RJM3" s="52"/>
      <c r="RJN3" s="52"/>
      <c r="RJO3" s="52"/>
      <c r="RJP3" s="52"/>
      <c r="RJQ3" s="52"/>
      <c r="RJR3" s="52"/>
      <c r="RJS3" s="52"/>
      <c r="RJT3" s="52"/>
      <c r="RJU3" s="52"/>
      <c r="RJV3" s="52"/>
      <c r="RJW3" s="52"/>
      <c r="RJX3" s="52"/>
      <c r="RJY3" s="52"/>
      <c r="RJZ3" s="52"/>
      <c r="RKA3" s="52"/>
      <c r="RKB3" s="52"/>
      <c r="RKC3" s="52"/>
      <c r="RKD3" s="52"/>
      <c r="RKE3" s="52"/>
      <c r="RKF3" s="52"/>
      <c r="RKG3" s="52"/>
      <c r="RKH3" s="52"/>
      <c r="RKI3" s="52"/>
      <c r="RKJ3" s="52"/>
      <c r="RKK3" s="52"/>
      <c r="RKL3" s="52"/>
      <c r="RKM3" s="52"/>
      <c r="RKN3" s="52"/>
      <c r="RKO3" s="52"/>
      <c r="RKP3" s="52"/>
      <c r="RKQ3" s="52"/>
      <c r="RKR3" s="52"/>
      <c r="RKS3" s="52"/>
      <c r="RKT3" s="52"/>
      <c r="RKU3" s="52"/>
      <c r="RKV3" s="52"/>
      <c r="RKW3" s="52"/>
      <c r="RKX3" s="52"/>
      <c r="RKY3" s="52"/>
      <c r="RKZ3" s="52"/>
      <c r="RLA3" s="52"/>
      <c r="RLB3" s="52"/>
      <c r="RLC3" s="52"/>
      <c r="RLD3" s="52"/>
      <c r="RLE3" s="52"/>
      <c r="RLF3" s="52"/>
      <c r="RLG3" s="52"/>
      <c r="RLH3" s="52"/>
      <c r="RLI3" s="52"/>
      <c r="RLJ3" s="52"/>
      <c r="RLK3" s="52"/>
      <c r="RLL3" s="52"/>
      <c r="RLM3" s="52"/>
      <c r="RLN3" s="52"/>
      <c r="RLO3" s="52"/>
      <c r="RLP3" s="52"/>
      <c r="RLQ3" s="52"/>
      <c r="RLR3" s="52"/>
      <c r="RLS3" s="52"/>
      <c r="RLT3" s="52"/>
      <c r="RLU3" s="52"/>
      <c r="RLV3" s="52"/>
      <c r="RLW3" s="52"/>
      <c r="RLX3" s="52"/>
      <c r="RLY3" s="52"/>
      <c r="RLZ3" s="52"/>
      <c r="RMA3" s="52"/>
      <c r="RMB3" s="52"/>
      <c r="RMC3" s="52"/>
      <c r="RMD3" s="52"/>
      <c r="RME3" s="52"/>
      <c r="RMF3" s="52"/>
      <c r="RMG3" s="52"/>
      <c r="RMH3" s="52"/>
      <c r="RMI3" s="52"/>
      <c r="RMJ3" s="52"/>
      <c r="RMK3" s="52"/>
      <c r="RML3" s="52"/>
      <c r="RMM3" s="52"/>
      <c r="RMN3" s="52"/>
      <c r="RMO3" s="52"/>
      <c r="RMP3" s="52"/>
      <c r="RMQ3" s="52"/>
      <c r="RMR3" s="52"/>
      <c r="RMS3" s="52"/>
      <c r="RMT3" s="52"/>
      <c r="RMU3" s="52"/>
      <c r="RMV3" s="52"/>
      <c r="RMW3" s="52"/>
      <c r="RMX3" s="52"/>
      <c r="RMY3" s="52"/>
      <c r="RMZ3" s="52"/>
      <c r="RNA3" s="52"/>
      <c r="RNB3" s="52"/>
      <c r="RNC3" s="52"/>
      <c r="RND3" s="52"/>
      <c r="RNE3" s="52"/>
      <c r="RNF3" s="52"/>
      <c r="RNG3" s="52"/>
      <c r="RNH3" s="52"/>
      <c r="RNI3" s="52"/>
      <c r="RNJ3" s="52"/>
      <c r="RNK3" s="52"/>
      <c r="RNL3" s="52"/>
      <c r="RNM3" s="52"/>
      <c r="RNN3" s="52"/>
      <c r="RNO3" s="52"/>
      <c r="RNP3" s="52"/>
      <c r="RNQ3" s="52"/>
      <c r="RNR3" s="52"/>
      <c r="RNS3" s="52"/>
      <c r="RNT3" s="52"/>
      <c r="RNU3" s="52"/>
      <c r="RNV3" s="52"/>
      <c r="RNW3" s="52"/>
      <c r="RNX3" s="52"/>
      <c r="RNY3" s="52"/>
      <c r="RNZ3" s="52"/>
      <c r="ROA3" s="52"/>
      <c r="ROB3" s="52"/>
      <c r="ROC3" s="52"/>
      <c r="ROD3" s="52"/>
      <c r="ROE3" s="52"/>
      <c r="ROF3" s="52"/>
      <c r="ROG3" s="52"/>
      <c r="ROH3" s="52"/>
      <c r="ROI3" s="52"/>
      <c r="ROJ3" s="52"/>
      <c r="ROK3" s="52"/>
      <c r="ROL3" s="52"/>
      <c r="ROM3" s="52"/>
      <c r="RON3" s="52"/>
      <c r="ROO3" s="52"/>
      <c r="ROP3" s="52"/>
      <c r="ROQ3" s="52"/>
      <c r="ROR3" s="52"/>
      <c r="ROS3" s="52"/>
      <c r="ROT3" s="52"/>
      <c r="ROU3" s="52"/>
      <c r="ROV3" s="52"/>
      <c r="ROW3" s="52"/>
      <c r="ROX3" s="52"/>
      <c r="ROY3" s="52"/>
      <c r="ROZ3" s="52"/>
      <c r="RPA3" s="52"/>
      <c r="RPB3" s="52"/>
      <c r="RPC3" s="52"/>
      <c r="RPD3" s="52"/>
      <c r="RPE3" s="52"/>
      <c r="RPF3" s="52"/>
      <c r="RPG3" s="52"/>
      <c r="RPH3" s="52"/>
      <c r="RPI3" s="52"/>
      <c r="RPJ3" s="52"/>
      <c r="RPK3" s="52"/>
      <c r="RPL3" s="52"/>
      <c r="RPM3" s="52"/>
      <c r="RPN3" s="52"/>
      <c r="RPO3" s="52"/>
      <c r="RPP3" s="52"/>
      <c r="RPQ3" s="52"/>
      <c r="RPR3" s="52"/>
      <c r="RPS3" s="52"/>
      <c r="RPT3" s="52"/>
      <c r="RPU3" s="52"/>
      <c r="RPV3" s="52"/>
      <c r="RPW3" s="52"/>
      <c r="RPX3" s="52"/>
      <c r="RPY3" s="52"/>
      <c r="RPZ3" s="52"/>
      <c r="RQA3" s="52"/>
      <c r="RQB3" s="52"/>
      <c r="RQC3" s="52"/>
      <c r="RQD3" s="52"/>
      <c r="RQE3" s="52"/>
      <c r="RQF3" s="52"/>
      <c r="RQG3" s="52"/>
      <c r="RQH3" s="52"/>
      <c r="RQI3" s="52"/>
      <c r="RQJ3" s="52"/>
      <c r="RQK3" s="52"/>
      <c r="RQL3" s="52"/>
      <c r="RQM3" s="52"/>
      <c r="RQN3" s="52"/>
      <c r="RQO3" s="52"/>
      <c r="RQP3" s="52"/>
      <c r="RQQ3" s="52"/>
      <c r="RQR3" s="52"/>
      <c r="RQS3" s="52"/>
      <c r="RQT3" s="52"/>
      <c r="RQU3" s="52"/>
      <c r="RQV3" s="52"/>
      <c r="RQW3" s="52"/>
      <c r="RQX3" s="52"/>
      <c r="RQY3" s="52"/>
      <c r="RQZ3" s="52"/>
      <c r="RRA3" s="52"/>
      <c r="RRB3" s="52"/>
      <c r="RRC3" s="52"/>
      <c r="RRD3" s="52"/>
      <c r="RRE3" s="52"/>
      <c r="RRF3" s="52"/>
      <c r="RRG3" s="52"/>
      <c r="RRH3" s="52"/>
      <c r="RRI3" s="52"/>
      <c r="RRJ3" s="52"/>
      <c r="RRK3" s="52"/>
      <c r="RRL3" s="52"/>
      <c r="RRM3" s="52"/>
      <c r="RRN3" s="52"/>
      <c r="RRO3" s="52"/>
      <c r="RRP3" s="52"/>
      <c r="RRQ3" s="52"/>
      <c r="RRR3" s="52"/>
      <c r="RRS3" s="52"/>
      <c r="RRT3" s="52"/>
      <c r="RRU3" s="52"/>
      <c r="RRV3" s="52"/>
      <c r="RRW3" s="52"/>
      <c r="RRX3" s="52"/>
      <c r="RRY3" s="52"/>
      <c r="RRZ3" s="52"/>
      <c r="RSA3" s="52"/>
      <c r="RSB3" s="52"/>
      <c r="RSC3" s="52"/>
      <c r="RSD3" s="52"/>
      <c r="RSE3" s="52"/>
      <c r="RSF3" s="52"/>
      <c r="RSG3" s="52"/>
      <c r="RSH3" s="52"/>
      <c r="RSI3" s="52"/>
      <c r="RSJ3" s="52"/>
      <c r="RSK3" s="52"/>
      <c r="RSL3" s="52"/>
      <c r="RSM3" s="52"/>
      <c r="RSN3" s="52"/>
      <c r="RSO3" s="52"/>
      <c r="RSP3" s="52"/>
      <c r="RSQ3" s="52"/>
      <c r="RSR3" s="52"/>
      <c r="RSS3" s="52"/>
      <c r="RST3" s="52"/>
      <c r="RSU3" s="52"/>
      <c r="RSV3" s="52"/>
      <c r="RSW3" s="52"/>
      <c r="RSX3" s="52"/>
      <c r="RSY3" s="52"/>
      <c r="RSZ3" s="52"/>
      <c r="RTA3" s="52"/>
      <c r="RTB3" s="52"/>
      <c r="RTC3" s="52"/>
      <c r="RTD3" s="52"/>
      <c r="RTE3" s="52"/>
      <c r="RTF3" s="52"/>
      <c r="RTG3" s="52"/>
      <c r="RTH3" s="52"/>
      <c r="RTI3" s="52"/>
      <c r="RTJ3" s="52"/>
      <c r="RTK3" s="52"/>
      <c r="RTL3" s="52"/>
      <c r="RTM3" s="52"/>
      <c r="RTN3" s="52"/>
      <c r="RTO3" s="52"/>
      <c r="RTP3" s="52"/>
      <c r="RTQ3" s="52"/>
      <c r="RTR3" s="52"/>
      <c r="RTS3" s="52"/>
      <c r="RTT3" s="52"/>
      <c r="RTU3" s="52"/>
      <c r="RTV3" s="52"/>
      <c r="RTW3" s="52"/>
      <c r="RTX3" s="52"/>
      <c r="RTY3" s="52"/>
      <c r="RTZ3" s="52"/>
      <c r="RUA3" s="52"/>
      <c r="RUB3" s="52"/>
      <c r="RUC3" s="52"/>
      <c r="RUD3" s="52"/>
      <c r="RUE3" s="52"/>
      <c r="RUF3" s="52"/>
      <c r="RUG3" s="52"/>
      <c r="RUH3" s="52"/>
      <c r="RUI3" s="52"/>
      <c r="RUJ3" s="52"/>
      <c r="RUK3" s="52"/>
      <c r="RUL3" s="52"/>
      <c r="RUM3" s="52"/>
      <c r="RUN3" s="52"/>
      <c r="RUO3" s="52"/>
      <c r="RUP3" s="52"/>
      <c r="RUQ3" s="52"/>
      <c r="RUR3" s="52"/>
      <c r="RUS3" s="52"/>
      <c r="RUT3" s="52"/>
      <c r="RUU3" s="52"/>
      <c r="RUV3" s="52"/>
      <c r="RUW3" s="52"/>
      <c r="RUX3" s="52"/>
      <c r="RUY3" s="52"/>
      <c r="RUZ3" s="52"/>
      <c r="RVA3" s="52"/>
      <c r="RVB3" s="52"/>
      <c r="RVC3" s="52"/>
      <c r="RVD3" s="52"/>
      <c r="RVE3" s="52"/>
      <c r="RVF3" s="52"/>
      <c r="RVG3" s="52"/>
      <c r="RVH3" s="52"/>
      <c r="RVI3" s="52"/>
      <c r="RVJ3" s="52"/>
      <c r="RVK3" s="52"/>
      <c r="RVL3" s="52"/>
      <c r="RVM3" s="52"/>
      <c r="RVN3" s="52"/>
      <c r="RVO3" s="52"/>
      <c r="RVP3" s="52"/>
      <c r="RVQ3" s="52"/>
      <c r="RVR3" s="52"/>
      <c r="RVS3" s="52"/>
      <c r="RVT3" s="52"/>
      <c r="RVU3" s="52"/>
      <c r="RVV3" s="52"/>
      <c r="RVW3" s="52"/>
      <c r="RVX3" s="52"/>
      <c r="RVY3" s="52"/>
      <c r="RVZ3" s="52"/>
      <c r="RWA3" s="52"/>
      <c r="RWB3" s="52"/>
      <c r="RWC3" s="52"/>
      <c r="RWD3" s="52"/>
      <c r="RWE3" s="52"/>
      <c r="RWF3" s="52"/>
      <c r="RWG3" s="52"/>
      <c r="RWH3" s="52"/>
      <c r="RWI3" s="52"/>
      <c r="RWJ3" s="52"/>
      <c r="RWK3" s="52"/>
      <c r="RWL3" s="52"/>
      <c r="RWM3" s="52"/>
      <c r="RWN3" s="52"/>
      <c r="RWO3" s="52"/>
      <c r="RWP3" s="52"/>
      <c r="RWQ3" s="52"/>
      <c r="RWR3" s="52"/>
      <c r="RWS3" s="52"/>
      <c r="RWT3" s="52"/>
      <c r="RWU3" s="52"/>
      <c r="RWV3" s="52"/>
      <c r="RWW3" s="52"/>
      <c r="RWX3" s="52"/>
      <c r="RWY3" s="52"/>
      <c r="RWZ3" s="52"/>
      <c r="RXA3" s="52"/>
      <c r="RXB3" s="52"/>
      <c r="RXC3" s="52"/>
      <c r="RXD3" s="52"/>
      <c r="RXE3" s="52"/>
      <c r="RXF3" s="52"/>
      <c r="RXG3" s="52"/>
      <c r="RXH3" s="52"/>
      <c r="RXI3" s="52"/>
      <c r="RXJ3" s="52"/>
      <c r="RXK3" s="52"/>
      <c r="RXL3" s="52"/>
      <c r="RXM3" s="52"/>
      <c r="RXN3" s="52"/>
      <c r="RXO3" s="52"/>
      <c r="RXP3" s="52"/>
      <c r="RXQ3" s="52"/>
      <c r="RXR3" s="52"/>
      <c r="RXS3" s="52"/>
      <c r="RXT3" s="52"/>
      <c r="RXU3" s="52"/>
      <c r="RXV3" s="52"/>
      <c r="RXW3" s="52"/>
      <c r="RXX3" s="52"/>
      <c r="RXY3" s="52"/>
      <c r="RXZ3" s="52"/>
      <c r="RYA3" s="52"/>
      <c r="RYB3" s="52"/>
      <c r="RYC3" s="52"/>
      <c r="RYD3" s="52"/>
      <c r="RYE3" s="52"/>
      <c r="RYF3" s="52"/>
      <c r="RYG3" s="52"/>
      <c r="RYH3" s="52"/>
      <c r="RYI3" s="52"/>
      <c r="RYJ3" s="52"/>
      <c r="RYK3" s="52"/>
      <c r="RYL3" s="52"/>
      <c r="RYM3" s="52"/>
      <c r="RYN3" s="52"/>
      <c r="RYO3" s="52"/>
      <c r="RYP3" s="52"/>
      <c r="RYQ3" s="52"/>
      <c r="RYR3" s="52"/>
      <c r="RYS3" s="52"/>
      <c r="RYT3" s="52"/>
      <c r="RYU3" s="52"/>
      <c r="RYV3" s="52"/>
      <c r="RYW3" s="52"/>
      <c r="RYX3" s="52"/>
      <c r="RYY3" s="52"/>
      <c r="RYZ3" s="52"/>
      <c r="RZA3" s="52"/>
      <c r="RZB3" s="52"/>
      <c r="RZC3" s="52"/>
      <c r="RZD3" s="52"/>
      <c r="RZE3" s="52"/>
      <c r="RZF3" s="52"/>
      <c r="RZG3" s="52"/>
      <c r="RZH3" s="52"/>
      <c r="RZI3" s="52"/>
      <c r="RZJ3" s="52"/>
      <c r="RZK3" s="52"/>
      <c r="RZL3" s="52"/>
      <c r="RZM3" s="52"/>
      <c r="RZN3" s="52"/>
      <c r="RZO3" s="52"/>
      <c r="RZP3" s="52"/>
      <c r="RZQ3" s="52"/>
      <c r="RZR3" s="52"/>
      <c r="RZS3" s="52"/>
      <c r="RZT3" s="52"/>
      <c r="RZU3" s="52"/>
      <c r="RZV3" s="52"/>
      <c r="RZW3" s="52"/>
      <c r="RZX3" s="52"/>
      <c r="RZY3" s="52"/>
      <c r="RZZ3" s="52"/>
      <c r="SAA3" s="52"/>
      <c r="SAB3" s="52"/>
      <c r="SAC3" s="52"/>
      <c r="SAD3" s="52"/>
      <c r="SAE3" s="52"/>
      <c r="SAF3" s="52"/>
      <c r="SAG3" s="52"/>
      <c r="SAH3" s="52"/>
      <c r="SAI3" s="52"/>
      <c r="SAJ3" s="52"/>
      <c r="SAK3" s="52"/>
      <c r="SAL3" s="52"/>
      <c r="SAM3" s="52"/>
      <c r="SAN3" s="52"/>
      <c r="SAO3" s="52"/>
      <c r="SAP3" s="52"/>
      <c r="SAQ3" s="52"/>
      <c r="SAR3" s="52"/>
      <c r="SAS3" s="52"/>
      <c r="SAT3" s="52"/>
      <c r="SAU3" s="52"/>
      <c r="SAV3" s="52"/>
      <c r="SAW3" s="52"/>
      <c r="SAX3" s="52"/>
      <c r="SAY3" s="52"/>
      <c r="SAZ3" s="52"/>
      <c r="SBA3" s="52"/>
      <c r="SBB3" s="52"/>
      <c r="SBC3" s="52"/>
      <c r="SBD3" s="52"/>
      <c r="SBE3" s="52"/>
      <c r="SBF3" s="52"/>
      <c r="SBG3" s="52"/>
      <c r="SBH3" s="52"/>
      <c r="SBI3" s="52"/>
      <c r="SBJ3" s="52"/>
      <c r="SBK3" s="52"/>
      <c r="SBL3" s="52"/>
      <c r="SBM3" s="52"/>
      <c r="SBN3" s="52"/>
      <c r="SBO3" s="52"/>
      <c r="SBP3" s="52"/>
      <c r="SBQ3" s="52"/>
      <c r="SBR3" s="52"/>
      <c r="SBS3" s="52"/>
      <c r="SBT3" s="52"/>
      <c r="SBU3" s="52"/>
      <c r="SBV3" s="52"/>
      <c r="SBW3" s="52"/>
      <c r="SBX3" s="52"/>
      <c r="SBY3" s="52"/>
      <c r="SBZ3" s="52"/>
      <c r="SCA3" s="52"/>
      <c r="SCB3" s="52"/>
      <c r="SCC3" s="52"/>
      <c r="SCD3" s="52"/>
      <c r="SCE3" s="52"/>
      <c r="SCF3" s="52"/>
      <c r="SCG3" s="52"/>
      <c r="SCH3" s="52"/>
      <c r="SCI3" s="52"/>
      <c r="SCJ3" s="52"/>
      <c r="SCK3" s="52"/>
      <c r="SCL3" s="52"/>
      <c r="SCM3" s="52"/>
      <c r="SCN3" s="52"/>
      <c r="SCO3" s="52"/>
      <c r="SCP3" s="52"/>
      <c r="SCQ3" s="52"/>
      <c r="SCR3" s="52"/>
      <c r="SCS3" s="52"/>
      <c r="SCT3" s="52"/>
      <c r="SCU3" s="52"/>
      <c r="SCV3" s="52"/>
      <c r="SCW3" s="52"/>
      <c r="SCX3" s="52"/>
      <c r="SCY3" s="52"/>
      <c r="SCZ3" s="52"/>
      <c r="SDA3" s="52"/>
      <c r="SDB3" s="52"/>
      <c r="SDC3" s="52"/>
      <c r="SDD3" s="52"/>
      <c r="SDE3" s="52"/>
      <c r="SDF3" s="52"/>
      <c r="SDG3" s="52"/>
      <c r="SDH3" s="52"/>
      <c r="SDI3" s="52"/>
      <c r="SDJ3" s="52"/>
      <c r="SDK3" s="52"/>
      <c r="SDL3" s="52"/>
      <c r="SDM3" s="52"/>
      <c r="SDN3" s="52"/>
      <c r="SDO3" s="52"/>
      <c r="SDP3" s="52"/>
      <c r="SDQ3" s="52"/>
      <c r="SDR3" s="52"/>
      <c r="SDS3" s="52"/>
      <c r="SDT3" s="52"/>
      <c r="SDU3" s="52"/>
      <c r="SDV3" s="52"/>
      <c r="SDW3" s="52"/>
      <c r="SDX3" s="52"/>
      <c r="SDY3" s="52"/>
      <c r="SDZ3" s="52"/>
      <c r="SEA3" s="52"/>
      <c r="SEB3" s="52"/>
      <c r="SEC3" s="52"/>
      <c r="SED3" s="52"/>
      <c r="SEE3" s="52"/>
      <c r="SEF3" s="52"/>
      <c r="SEG3" s="52"/>
      <c r="SEH3" s="52"/>
      <c r="SEI3" s="52"/>
      <c r="SEJ3" s="52"/>
      <c r="SEK3" s="52"/>
      <c r="SEL3" s="52"/>
      <c r="SEM3" s="52"/>
      <c r="SEN3" s="52"/>
      <c r="SEO3" s="52"/>
      <c r="SEP3" s="52"/>
      <c r="SEQ3" s="52"/>
      <c r="SER3" s="52"/>
      <c r="SES3" s="52"/>
      <c r="SET3" s="52"/>
      <c r="SEU3" s="52"/>
      <c r="SEV3" s="52"/>
      <c r="SEW3" s="52"/>
      <c r="SEX3" s="52"/>
      <c r="SEY3" s="52"/>
      <c r="SEZ3" s="52"/>
      <c r="SFA3" s="52"/>
      <c r="SFB3" s="52"/>
      <c r="SFC3" s="52"/>
      <c r="SFD3" s="52"/>
      <c r="SFE3" s="52"/>
      <c r="SFF3" s="52"/>
      <c r="SFG3" s="52"/>
      <c r="SFH3" s="52"/>
      <c r="SFI3" s="52"/>
      <c r="SFJ3" s="52"/>
      <c r="SFK3" s="52"/>
      <c r="SFL3" s="52"/>
      <c r="SFM3" s="52"/>
      <c r="SFN3" s="52"/>
      <c r="SFO3" s="52"/>
      <c r="SFP3" s="52"/>
      <c r="SFQ3" s="52"/>
      <c r="SFR3" s="52"/>
      <c r="SFS3" s="52"/>
      <c r="SFT3" s="52"/>
      <c r="SFU3" s="52"/>
      <c r="SFV3" s="52"/>
      <c r="SFW3" s="52"/>
      <c r="SFX3" s="52"/>
      <c r="SFY3" s="52"/>
      <c r="SFZ3" s="52"/>
      <c r="SGA3" s="52"/>
      <c r="SGB3" s="52"/>
      <c r="SGC3" s="52"/>
      <c r="SGD3" s="52"/>
      <c r="SGE3" s="52"/>
      <c r="SGF3" s="52"/>
      <c r="SGG3" s="52"/>
      <c r="SGH3" s="52"/>
      <c r="SGI3" s="52"/>
      <c r="SGJ3" s="52"/>
      <c r="SGK3" s="52"/>
      <c r="SGL3" s="52"/>
      <c r="SGM3" s="52"/>
      <c r="SGN3" s="52"/>
      <c r="SGO3" s="52"/>
      <c r="SGP3" s="52"/>
      <c r="SGQ3" s="52"/>
      <c r="SGR3" s="52"/>
      <c r="SGS3" s="52"/>
      <c r="SGT3" s="52"/>
      <c r="SGU3" s="52"/>
      <c r="SGV3" s="52"/>
      <c r="SGW3" s="52"/>
      <c r="SGX3" s="52"/>
      <c r="SGY3" s="52"/>
      <c r="SGZ3" s="52"/>
      <c r="SHA3" s="52"/>
      <c r="SHB3" s="52"/>
      <c r="SHC3" s="52"/>
      <c r="SHD3" s="52"/>
      <c r="SHE3" s="52"/>
      <c r="SHF3" s="52"/>
      <c r="SHG3" s="52"/>
      <c r="SHH3" s="52"/>
      <c r="SHI3" s="52"/>
      <c r="SHJ3" s="52"/>
      <c r="SHK3" s="52"/>
      <c r="SHL3" s="52"/>
      <c r="SHM3" s="52"/>
      <c r="SHN3" s="52"/>
      <c r="SHO3" s="52"/>
      <c r="SHP3" s="52"/>
      <c r="SHQ3" s="52"/>
      <c r="SHR3" s="52"/>
      <c r="SHS3" s="52"/>
      <c r="SHT3" s="52"/>
      <c r="SHU3" s="52"/>
      <c r="SHV3" s="52"/>
      <c r="SHW3" s="52"/>
      <c r="SHX3" s="52"/>
      <c r="SHY3" s="52"/>
      <c r="SHZ3" s="52"/>
      <c r="SIA3" s="52"/>
      <c r="SIB3" s="52"/>
      <c r="SIC3" s="52"/>
      <c r="SID3" s="52"/>
      <c r="SIE3" s="52"/>
      <c r="SIF3" s="52"/>
      <c r="SIG3" s="52"/>
      <c r="SIH3" s="52"/>
      <c r="SII3" s="52"/>
      <c r="SIJ3" s="52"/>
      <c r="SIK3" s="52"/>
      <c r="SIL3" s="52"/>
      <c r="SIM3" s="52"/>
      <c r="SIN3" s="52"/>
      <c r="SIO3" s="52"/>
      <c r="SIP3" s="52"/>
      <c r="SIQ3" s="52"/>
      <c r="SIR3" s="52"/>
      <c r="SIS3" s="52"/>
      <c r="SIT3" s="52"/>
      <c r="SIU3" s="52"/>
      <c r="SIV3" s="52"/>
      <c r="SIW3" s="52"/>
      <c r="SIX3" s="52"/>
      <c r="SIY3" s="52"/>
      <c r="SIZ3" s="52"/>
      <c r="SJA3" s="52"/>
      <c r="SJB3" s="52"/>
      <c r="SJC3" s="52"/>
      <c r="SJD3" s="52"/>
      <c r="SJE3" s="52"/>
      <c r="SJF3" s="52"/>
      <c r="SJG3" s="52"/>
      <c r="SJH3" s="52"/>
      <c r="SJI3" s="52"/>
      <c r="SJJ3" s="52"/>
      <c r="SJK3" s="52"/>
      <c r="SJL3" s="52"/>
      <c r="SJM3" s="52"/>
      <c r="SJN3" s="52"/>
      <c r="SJO3" s="52"/>
      <c r="SJP3" s="52"/>
      <c r="SJQ3" s="52"/>
      <c r="SJR3" s="52"/>
      <c r="SJS3" s="52"/>
      <c r="SJT3" s="52"/>
      <c r="SJU3" s="52"/>
      <c r="SJV3" s="52"/>
      <c r="SJW3" s="52"/>
      <c r="SJX3" s="52"/>
      <c r="SJY3" s="52"/>
      <c r="SJZ3" s="52"/>
      <c r="SKA3" s="52"/>
      <c r="SKB3" s="52"/>
      <c r="SKC3" s="52"/>
      <c r="SKD3" s="52"/>
      <c r="SKE3" s="52"/>
      <c r="SKF3" s="52"/>
      <c r="SKG3" s="52"/>
      <c r="SKH3" s="52"/>
      <c r="SKI3" s="52"/>
      <c r="SKJ3" s="52"/>
      <c r="SKK3" s="52"/>
      <c r="SKL3" s="52"/>
      <c r="SKM3" s="52"/>
      <c r="SKN3" s="52"/>
      <c r="SKO3" s="52"/>
      <c r="SKP3" s="52"/>
      <c r="SKQ3" s="52"/>
      <c r="SKR3" s="52"/>
      <c r="SKS3" s="52"/>
      <c r="SKT3" s="52"/>
      <c r="SKU3" s="52"/>
      <c r="SKV3" s="52"/>
      <c r="SKW3" s="52"/>
      <c r="SKX3" s="52"/>
      <c r="SKY3" s="52"/>
      <c r="SKZ3" s="52"/>
      <c r="SLA3" s="52"/>
      <c r="SLB3" s="52"/>
      <c r="SLC3" s="52"/>
      <c r="SLD3" s="52"/>
      <c r="SLE3" s="52"/>
      <c r="SLF3" s="52"/>
      <c r="SLG3" s="52"/>
      <c r="SLH3" s="52"/>
      <c r="SLI3" s="52"/>
      <c r="SLJ3" s="52"/>
      <c r="SLK3" s="52"/>
      <c r="SLL3" s="52"/>
      <c r="SLM3" s="52"/>
      <c r="SLN3" s="52"/>
      <c r="SLO3" s="52"/>
      <c r="SLP3" s="52"/>
      <c r="SLQ3" s="52"/>
      <c r="SLR3" s="52"/>
      <c r="SLS3" s="52"/>
      <c r="SLT3" s="52"/>
      <c r="SLU3" s="52"/>
      <c r="SLV3" s="52"/>
      <c r="SLW3" s="52"/>
      <c r="SLX3" s="52"/>
      <c r="SLY3" s="52"/>
      <c r="SLZ3" s="52"/>
      <c r="SMA3" s="52"/>
      <c r="SMB3" s="52"/>
      <c r="SMC3" s="52"/>
      <c r="SMD3" s="52"/>
      <c r="SME3" s="52"/>
      <c r="SMF3" s="52"/>
      <c r="SMG3" s="52"/>
      <c r="SMH3" s="52"/>
      <c r="SMI3" s="52"/>
      <c r="SMJ3" s="52"/>
      <c r="SMK3" s="52"/>
      <c r="SML3" s="52"/>
      <c r="SMM3" s="52"/>
      <c r="SMN3" s="52"/>
      <c r="SMO3" s="52"/>
      <c r="SMP3" s="52"/>
      <c r="SMQ3" s="52"/>
      <c r="SMR3" s="52"/>
      <c r="SMS3" s="52"/>
      <c r="SMT3" s="52"/>
      <c r="SMU3" s="52"/>
      <c r="SMV3" s="52"/>
      <c r="SMW3" s="52"/>
      <c r="SMX3" s="52"/>
      <c r="SMY3" s="52"/>
      <c r="SMZ3" s="52"/>
      <c r="SNA3" s="52"/>
      <c r="SNB3" s="52"/>
      <c r="SNC3" s="52"/>
      <c r="SND3" s="52"/>
      <c r="SNE3" s="52"/>
      <c r="SNF3" s="52"/>
      <c r="SNG3" s="52"/>
      <c r="SNH3" s="52"/>
      <c r="SNI3" s="52"/>
      <c r="SNJ3" s="52"/>
      <c r="SNK3" s="52"/>
      <c r="SNL3" s="52"/>
      <c r="SNM3" s="52"/>
      <c r="SNN3" s="52"/>
      <c r="SNO3" s="52"/>
      <c r="SNP3" s="52"/>
      <c r="SNQ3" s="52"/>
      <c r="SNR3" s="52"/>
      <c r="SNS3" s="52"/>
      <c r="SNT3" s="52"/>
      <c r="SNU3" s="52"/>
      <c r="SNV3" s="52"/>
      <c r="SNW3" s="52"/>
      <c r="SNX3" s="52"/>
      <c r="SNY3" s="52"/>
      <c r="SNZ3" s="52"/>
      <c r="SOA3" s="52"/>
      <c r="SOB3" s="52"/>
      <c r="SOC3" s="52"/>
      <c r="SOD3" s="52"/>
      <c r="SOE3" s="52"/>
      <c r="SOF3" s="52"/>
      <c r="SOG3" s="52"/>
      <c r="SOH3" s="52"/>
      <c r="SOI3" s="52"/>
      <c r="SOJ3" s="52"/>
      <c r="SOK3" s="52"/>
      <c r="SOL3" s="52"/>
      <c r="SOM3" s="52"/>
      <c r="SON3" s="52"/>
      <c r="SOO3" s="52"/>
      <c r="SOP3" s="52"/>
      <c r="SOQ3" s="52"/>
      <c r="SOR3" s="52"/>
      <c r="SOS3" s="52"/>
      <c r="SOT3" s="52"/>
      <c r="SOU3" s="52"/>
      <c r="SOV3" s="52"/>
      <c r="SOW3" s="52"/>
      <c r="SOX3" s="52"/>
      <c r="SOY3" s="52"/>
      <c r="SOZ3" s="52"/>
      <c r="SPA3" s="52"/>
      <c r="SPB3" s="52"/>
      <c r="SPC3" s="52"/>
      <c r="SPD3" s="52"/>
      <c r="SPE3" s="52"/>
      <c r="SPF3" s="52"/>
      <c r="SPG3" s="52"/>
      <c r="SPH3" s="52"/>
      <c r="SPI3" s="52"/>
      <c r="SPJ3" s="52"/>
      <c r="SPK3" s="52"/>
      <c r="SPL3" s="52"/>
      <c r="SPM3" s="52"/>
      <c r="SPN3" s="52"/>
      <c r="SPO3" s="52"/>
      <c r="SPP3" s="52"/>
      <c r="SPQ3" s="52"/>
      <c r="SPR3" s="52"/>
      <c r="SPS3" s="52"/>
      <c r="SPT3" s="52"/>
      <c r="SPU3" s="52"/>
      <c r="SPV3" s="52"/>
      <c r="SPW3" s="52"/>
      <c r="SPX3" s="52"/>
      <c r="SPY3" s="52"/>
      <c r="SPZ3" s="52"/>
      <c r="SQA3" s="52"/>
      <c r="SQB3" s="52"/>
      <c r="SQC3" s="52"/>
      <c r="SQD3" s="52"/>
      <c r="SQE3" s="52"/>
      <c r="SQF3" s="52"/>
      <c r="SQG3" s="52"/>
      <c r="SQH3" s="52"/>
      <c r="SQI3" s="52"/>
      <c r="SQJ3" s="52"/>
      <c r="SQK3" s="52"/>
      <c r="SQL3" s="52"/>
      <c r="SQM3" s="52"/>
      <c r="SQN3" s="52"/>
      <c r="SQO3" s="52"/>
      <c r="SQP3" s="52"/>
      <c r="SQQ3" s="52"/>
      <c r="SQR3" s="52"/>
      <c r="SQS3" s="52"/>
      <c r="SQT3" s="52"/>
      <c r="SQU3" s="52"/>
      <c r="SQV3" s="52"/>
      <c r="SQW3" s="52"/>
      <c r="SQX3" s="52"/>
      <c r="SQY3" s="52"/>
      <c r="SQZ3" s="52"/>
      <c r="SRA3" s="52"/>
      <c r="SRB3" s="52"/>
      <c r="SRC3" s="52"/>
      <c r="SRD3" s="52"/>
      <c r="SRE3" s="52"/>
      <c r="SRF3" s="52"/>
      <c r="SRG3" s="52"/>
      <c r="SRH3" s="52"/>
      <c r="SRI3" s="52"/>
      <c r="SRJ3" s="52"/>
      <c r="SRK3" s="52"/>
      <c r="SRL3" s="52"/>
      <c r="SRM3" s="52"/>
      <c r="SRN3" s="52"/>
      <c r="SRO3" s="52"/>
      <c r="SRP3" s="52"/>
      <c r="SRQ3" s="52"/>
      <c r="SRR3" s="52"/>
      <c r="SRS3" s="52"/>
      <c r="SRT3" s="52"/>
      <c r="SRU3" s="52"/>
      <c r="SRV3" s="52"/>
      <c r="SRW3" s="52"/>
      <c r="SRX3" s="52"/>
      <c r="SRY3" s="52"/>
      <c r="SRZ3" s="52"/>
      <c r="SSA3" s="52"/>
      <c r="SSB3" s="52"/>
      <c r="SSC3" s="52"/>
      <c r="SSD3" s="52"/>
      <c r="SSE3" s="52"/>
      <c r="SSF3" s="52"/>
      <c r="SSG3" s="52"/>
      <c r="SSH3" s="52"/>
      <c r="SSI3" s="52"/>
      <c r="SSJ3" s="52"/>
      <c r="SSK3" s="52"/>
      <c r="SSL3" s="52"/>
      <c r="SSM3" s="52"/>
      <c r="SSN3" s="52"/>
      <c r="SSO3" s="52"/>
      <c r="SSP3" s="52"/>
      <c r="SSQ3" s="52"/>
      <c r="SSR3" s="52"/>
      <c r="SSS3" s="52"/>
      <c r="SST3" s="52"/>
      <c r="SSU3" s="52"/>
      <c r="SSV3" s="52"/>
      <c r="SSW3" s="52"/>
      <c r="SSX3" s="52"/>
      <c r="SSY3" s="52"/>
      <c r="SSZ3" s="52"/>
      <c r="STA3" s="52"/>
      <c r="STB3" s="52"/>
      <c r="STC3" s="52"/>
      <c r="STD3" s="52"/>
      <c r="STE3" s="52"/>
      <c r="STF3" s="52"/>
      <c r="STG3" s="52"/>
      <c r="STH3" s="52"/>
      <c r="STI3" s="52"/>
      <c r="STJ3" s="52"/>
      <c r="STK3" s="52"/>
      <c r="STL3" s="52"/>
      <c r="STM3" s="52"/>
      <c r="STN3" s="52"/>
      <c r="STO3" s="52"/>
      <c r="STP3" s="52"/>
      <c r="STQ3" s="52"/>
      <c r="STR3" s="52"/>
      <c r="STS3" s="52"/>
      <c r="STT3" s="52"/>
      <c r="STU3" s="52"/>
      <c r="STV3" s="52"/>
      <c r="STW3" s="52"/>
      <c r="STX3" s="52"/>
      <c r="STY3" s="52"/>
      <c r="STZ3" s="52"/>
      <c r="SUA3" s="52"/>
      <c r="SUB3" s="52"/>
      <c r="SUC3" s="52"/>
      <c r="SUD3" s="52"/>
      <c r="SUE3" s="52"/>
      <c r="SUF3" s="52"/>
      <c r="SUG3" s="52"/>
      <c r="SUH3" s="52"/>
      <c r="SUI3" s="52"/>
      <c r="SUJ3" s="52"/>
      <c r="SUK3" s="52"/>
      <c r="SUL3" s="52"/>
      <c r="SUM3" s="52"/>
      <c r="SUN3" s="52"/>
      <c r="SUO3" s="52"/>
      <c r="SUP3" s="52"/>
      <c r="SUQ3" s="52"/>
      <c r="SUR3" s="52"/>
      <c r="SUS3" s="52"/>
      <c r="SUT3" s="52"/>
      <c r="SUU3" s="52"/>
      <c r="SUV3" s="52"/>
      <c r="SUW3" s="52"/>
      <c r="SUX3" s="52"/>
      <c r="SUY3" s="52"/>
      <c r="SUZ3" s="52"/>
      <c r="SVA3" s="52"/>
      <c r="SVB3" s="52"/>
      <c r="SVC3" s="52"/>
      <c r="SVD3" s="52"/>
      <c r="SVE3" s="52"/>
      <c r="SVF3" s="52"/>
      <c r="SVG3" s="52"/>
      <c r="SVH3" s="52"/>
      <c r="SVI3" s="52"/>
      <c r="SVJ3" s="52"/>
      <c r="SVK3" s="52"/>
      <c r="SVL3" s="52"/>
      <c r="SVM3" s="52"/>
      <c r="SVN3" s="52"/>
      <c r="SVO3" s="52"/>
      <c r="SVP3" s="52"/>
      <c r="SVQ3" s="52"/>
      <c r="SVR3" s="52"/>
      <c r="SVS3" s="52"/>
      <c r="SVT3" s="52"/>
      <c r="SVU3" s="52"/>
      <c r="SVV3" s="52"/>
      <c r="SVW3" s="52"/>
      <c r="SVX3" s="52"/>
      <c r="SVY3" s="52"/>
      <c r="SVZ3" s="52"/>
      <c r="SWA3" s="52"/>
      <c r="SWB3" s="52"/>
      <c r="SWC3" s="52"/>
      <c r="SWD3" s="52"/>
      <c r="SWE3" s="52"/>
      <c r="SWF3" s="52"/>
      <c r="SWG3" s="52"/>
      <c r="SWH3" s="52"/>
      <c r="SWI3" s="52"/>
      <c r="SWJ3" s="52"/>
      <c r="SWK3" s="52"/>
      <c r="SWL3" s="52"/>
      <c r="SWM3" s="52"/>
      <c r="SWN3" s="52"/>
      <c r="SWO3" s="52"/>
      <c r="SWP3" s="52"/>
      <c r="SWQ3" s="52"/>
      <c r="SWR3" s="52"/>
      <c r="SWS3" s="52"/>
      <c r="SWT3" s="52"/>
      <c r="SWU3" s="52"/>
      <c r="SWV3" s="52"/>
      <c r="SWW3" s="52"/>
      <c r="SWX3" s="52"/>
      <c r="SWY3" s="52"/>
      <c r="SWZ3" s="52"/>
      <c r="SXA3" s="52"/>
      <c r="SXB3" s="52"/>
      <c r="SXC3" s="52"/>
      <c r="SXD3" s="52"/>
      <c r="SXE3" s="52"/>
      <c r="SXF3" s="52"/>
      <c r="SXG3" s="52"/>
      <c r="SXH3" s="52"/>
      <c r="SXI3" s="52"/>
      <c r="SXJ3" s="52"/>
      <c r="SXK3" s="52"/>
      <c r="SXL3" s="52"/>
      <c r="SXM3" s="52"/>
      <c r="SXN3" s="52"/>
      <c r="SXO3" s="52"/>
      <c r="SXP3" s="52"/>
      <c r="SXQ3" s="52"/>
      <c r="SXR3" s="52"/>
      <c r="SXS3" s="52"/>
      <c r="SXT3" s="52"/>
      <c r="SXU3" s="52"/>
      <c r="SXV3" s="52"/>
      <c r="SXW3" s="52"/>
      <c r="SXX3" s="52"/>
      <c r="SXY3" s="52"/>
      <c r="SXZ3" s="52"/>
      <c r="SYA3" s="52"/>
      <c r="SYB3" s="52"/>
      <c r="SYC3" s="52"/>
      <c r="SYD3" s="52"/>
      <c r="SYE3" s="52"/>
      <c r="SYF3" s="52"/>
      <c r="SYG3" s="52"/>
      <c r="SYH3" s="52"/>
      <c r="SYI3" s="52"/>
      <c r="SYJ3" s="52"/>
      <c r="SYK3" s="52"/>
      <c r="SYL3" s="52"/>
      <c r="SYM3" s="52"/>
      <c r="SYN3" s="52"/>
      <c r="SYO3" s="52"/>
      <c r="SYP3" s="52"/>
      <c r="SYQ3" s="52"/>
      <c r="SYR3" s="52"/>
      <c r="SYS3" s="52"/>
      <c r="SYT3" s="52"/>
      <c r="SYU3" s="52"/>
      <c r="SYV3" s="52"/>
      <c r="SYW3" s="52"/>
      <c r="SYX3" s="52"/>
      <c r="SYY3" s="52"/>
      <c r="SYZ3" s="52"/>
      <c r="SZA3" s="52"/>
      <c r="SZB3" s="52"/>
      <c r="SZC3" s="52"/>
      <c r="SZD3" s="52"/>
      <c r="SZE3" s="52"/>
      <c r="SZF3" s="52"/>
      <c r="SZG3" s="52"/>
      <c r="SZH3" s="52"/>
      <c r="SZI3" s="52"/>
      <c r="SZJ3" s="52"/>
      <c r="SZK3" s="52"/>
      <c r="SZL3" s="52"/>
      <c r="SZM3" s="52"/>
      <c r="SZN3" s="52"/>
      <c r="SZO3" s="52"/>
      <c r="SZP3" s="52"/>
      <c r="SZQ3" s="52"/>
      <c r="SZR3" s="52"/>
      <c r="SZS3" s="52"/>
      <c r="SZT3" s="52"/>
      <c r="SZU3" s="52"/>
      <c r="SZV3" s="52"/>
      <c r="SZW3" s="52"/>
      <c r="SZX3" s="52"/>
      <c r="SZY3" s="52"/>
      <c r="SZZ3" s="52"/>
      <c r="TAA3" s="52"/>
      <c r="TAB3" s="52"/>
      <c r="TAC3" s="52"/>
      <c r="TAD3" s="52"/>
      <c r="TAE3" s="52"/>
      <c r="TAF3" s="52"/>
      <c r="TAG3" s="52"/>
      <c r="TAH3" s="52"/>
      <c r="TAI3" s="52"/>
      <c r="TAJ3" s="52"/>
      <c r="TAK3" s="52"/>
      <c r="TAL3" s="52"/>
      <c r="TAM3" s="52"/>
      <c r="TAN3" s="52"/>
      <c r="TAO3" s="52"/>
      <c r="TAP3" s="52"/>
      <c r="TAQ3" s="52"/>
      <c r="TAR3" s="52"/>
      <c r="TAS3" s="52"/>
      <c r="TAT3" s="52"/>
      <c r="TAU3" s="52"/>
      <c r="TAV3" s="52"/>
      <c r="TAW3" s="52"/>
      <c r="TAX3" s="52"/>
      <c r="TAY3" s="52"/>
      <c r="TAZ3" s="52"/>
      <c r="TBA3" s="52"/>
      <c r="TBB3" s="52"/>
      <c r="TBC3" s="52"/>
      <c r="TBD3" s="52"/>
      <c r="TBE3" s="52"/>
      <c r="TBF3" s="52"/>
      <c r="TBG3" s="52"/>
      <c r="TBH3" s="52"/>
      <c r="TBI3" s="52"/>
      <c r="TBJ3" s="52"/>
      <c r="TBK3" s="52"/>
      <c r="TBL3" s="52"/>
      <c r="TBM3" s="52"/>
      <c r="TBN3" s="52"/>
      <c r="TBO3" s="52"/>
      <c r="TBP3" s="52"/>
      <c r="TBQ3" s="52"/>
      <c r="TBR3" s="52"/>
      <c r="TBS3" s="52"/>
      <c r="TBT3" s="52"/>
      <c r="TBU3" s="52"/>
      <c r="TBV3" s="52"/>
      <c r="TBW3" s="52"/>
      <c r="TBX3" s="52"/>
      <c r="TBY3" s="52"/>
      <c r="TBZ3" s="52"/>
      <c r="TCA3" s="52"/>
      <c r="TCB3" s="52"/>
      <c r="TCC3" s="52"/>
      <c r="TCD3" s="52"/>
      <c r="TCE3" s="52"/>
      <c r="TCF3" s="52"/>
      <c r="TCG3" s="52"/>
      <c r="TCH3" s="52"/>
      <c r="TCI3" s="52"/>
      <c r="TCJ3" s="52"/>
      <c r="TCK3" s="52"/>
      <c r="TCL3" s="52"/>
      <c r="TCM3" s="52"/>
      <c r="TCN3" s="52"/>
      <c r="TCO3" s="52"/>
      <c r="TCP3" s="52"/>
      <c r="TCQ3" s="52"/>
      <c r="TCR3" s="52"/>
      <c r="TCS3" s="52"/>
      <c r="TCT3" s="52"/>
      <c r="TCU3" s="52"/>
      <c r="TCV3" s="52"/>
      <c r="TCW3" s="52"/>
      <c r="TCX3" s="52"/>
      <c r="TCY3" s="52"/>
      <c r="TCZ3" s="52"/>
      <c r="TDA3" s="52"/>
      <c r="TDB3" s="52"/>
      <c r="TDC3" s="52"/>
      <c r="TDD3" s="52"/>
      <c r="TDE3" s="52"/>
      <c r="TDF3" s="52"/>
      <c r="TDG3" s="52"/>
      <c r="TDH3" s="52"/>
      <c r="TDI3" s="52"/>
      <c r="TDJ3" s="52"/>
      <c r="TDK3" s="52"/>
      <c r="TDL3" s="52"/>
      <c r="TDM3" s="52"/>
      <c r="TDN3" s="52"/>
      <c r="TDO3" s="52"/>
      <c r="TDP3" s="52"/>
      <c r="TDQ3" s="52"/>
      <c r="TDR3" s="52"/>
      <c r="TDS3" s="52"/>
      <c r="TDT3" s="52"/>
      <c r="TDU3" s="52"/>
      <c r="TDV3" s="52"/>
      <c r="TDW3" s="52"/>
      <c r="TDX3" s="52"/>
      <c r="TDY3" s="52"/>
      <c r="TDZ3" s="52"/>
      <c r="TEA3" s="52"/>
      <c r="TEB3" s="52"/>
      <c r="TEC3" s="52"/>
      <c r="TED3" s="52"/>
      <c r="TEE3" s="52"/>
      <c r="TEF3" s="52"/>
      <c r="TEG3" s="52"/>
      <c r="TEH3" s="52"/>
      <c r="TEI3" s="52"/>
      <c r="TEJ3" s="52"/>
      <c r="TEK3" s="52"/>
      <c r="TEL3" s="52"/>
      <c r="TEM3" s="52"/>
      <c r="TEN3" s="52"/>
      <c r="TEO3" s="52"/>
      <c r="TEP3" s="52"/>
      <c r="TEQ3" s="52"/>
      <c r="TER3" s="52"/>
      <c r="TES3" s="52"/>
      <c r="TET3" s="52"/>
      <c r="TEU3" s="52"/>
      <c r="TEV3" s="52"/>
      <c r="TEW3" s="52"/>
      <c r="TEX3" s="52"/>
      <c r="TEY3" s="52"/>
      <c r="TEZ3" s="52"/>
      <c r="TFA3" s="52"/>
      <c r="TFB3" s="52"/>
      <c r="TFC3" s="52"/>
      <c r="TFD3" s="52"/>
      <c r="TFE3" s="52"/>
      <c r="TFF3" s="52"/>
      <c r="TFG3" s="52"/>
      <c r="TFH3" s="52"/>
      <c r="TFI3" s="52"/>
      <c r="TFJ3" s="52"/>
      <c r="TFK3" s="52"/>
      <c r="TFL3" s="52"/>
      <c r="TFM3" s="52"/>
      <c r="TFN3" s="52"/>
      <c r="TFO3" s="52"/>
      <c r="TFP3" s="52"/>
      <c r="TFQ3" s="52"/>
      <c r="TFR3" s="52"/>
      <c r="TFS3" s="52"/>
      <c r="TFT3" s="52"/>
      <c r="TFU3" s="52"/>
      <c r="TFV3" s="52"/>
      <c r="TFW3" s="52"/>
      <c r="TFX3" s="52"/>
      <c r="TFY3" s="52"/>
      <c r="TFZ3" s="52"/>
      <c r="TGA3" s="52"/>
      <c r="TGB3" s="52"/>
      <c r="TGC3" s="52"/>
      <c r="TGD3" s="52"/>
      <c r="TGE3" s="52"/>
      <c r="TGF3" s="52"/>
      <c r="TGG3" s="52"/>
      <c r="TGH3" s="52"/>
      <c r="TGI3" s="52"/>
      <c r="TGJ3" s="52"/>
      <c r="TGK3" s="52"/>
      <c r="TGL3" s="52"/>
      <c r="TGM3" s="52"/>
      <c r="TGN3" s="52"/>
      <c r="TGO3" s="52"/>
      <c r="TGP3" s="52"/>
      <c r="TGQ3" s="52"/>
      <c r="TGR3" s="52"/>
      <c r="TGS3" s="52"/>
      <c r="TGT3" s="52"/>
      <c r="TGU3" s="52"/>
      <c r="TGV3" s="52"/>
      <c r="TGW3" s="52"/>
      <c r="TGX3" s="52"/>
      <c r="TGY3" s="52"/>
      <c r="TGZ3" s="52"/>
      <c r="THA3" s="52"/>
      <c r="THB3" s="52"/>
      <c r="THC3" s="52"/>
      <c r="THD3" s="52"/>
      <c r="THE3" s="52"/>
      <c r="THF3" s="52"/>
      <c r="THG3" s="52"/>
      <c r="THH3" s="52"/>
      <c r="THI3" s="52"/>
      <c r="THJ3" s="52"/>
      <c r="THK3" s="52"/>
      <c r="THL3" s="52"/>
      <c r="THM3" s="52"/>
      <c r="THN3" s="52"/>
      <c r="THO3" s="52"/>
      <c r="THP3" s="52"/>
      <c r="THQ3" s="52"/>
      <c r="THR3" s="52"/>
      <c r="THS3" s="52"/>
      <c r="THT3" s="52"/>
      <c r="THU3" s="52"/>
      <c r="THV3" s="52"/>
      <c r="THW3" s="52"/>
      <c r="THX3" s="52"/>
      <c r="THY3" s="52"/>
      <c r="THZ3" s="52"/>
      <c r="TIA3" s="52"/>
      <c r="TIB3" s="52"/>
      <c r="TIC3" s="52"/>
      <c r="TID3" s="52"/>
      <c r="TIE3" s="52"/>
      <c r="TIF3" s="52"/>
      <c r="TIG3" s="52"/>
      <c r="TIH3" s="52"/>
      <c r="TII3" s="52"/>
      <c r="TIJ3" s="52"/>
      <c r="TIK3" s="52"/>
      <c r="TIL3" s="52"/>
      <c r="TIM3" s="52"/>
      <c r="TIN3" s="52"/>
      <c r="TIO3" s="52"/>
      <c r="TIP3" s="52"/>
      <c r="TIQ3" s="52"/>
      <c r="TIR3" s="52"/>
      <c r="TIS3" s="52"/>
      <c r="TIT3" s="52"/>
      <c r="TIU3" s="52"/>
      <c r="TIV3" s="52"/>
      <c r="TIW3" s="52"/>
      <c r="TIX3" s="52"/>
      <c r="TIY3" s="52"/>
      <c r="TIZ3" s="52"/>
      <c r="TJA3" s="52"/>
      <c r="TJB3" s="52"/>
      <c r="TJC3" s="52"/>
      <c r="TJD3" s="52"/>
      <c r="TJE3" s="52"/>
      <c r="TJF3" s="52"/>
      <c r="TJG3" s="52"/>
      <c r="TJH3" s="52"/>
      <c r="TJI3" s="52"/>
      <c r="TJJ3" s="52"/>
      <c r="TJK3" s="52"/>
      <c r="TJL3" s="52"/>
      <c r="TJM3" s="52"/>
      <c r="TJN3" s="52"/>
      <c r="TJO3" s="52"/>
      <c r="TJP3" s="52"/>
      <c r="TJQ3" s="52"/>
      <c r="TJR3" s="52"/>
      <c r="TJS3" s="52"/>
      <c r="TJT3" s="52"/>
      <c r="TJU3" s="52"/>
      <c r="TJV3" s="52"/>
      <c r="TJW3" s="52"/>
      <c r="TJX3" s="52"/>
      <c r="TJY3" s="52"/>
      <c r="TJZ3" s="52"/>
      <c r="TKA3" s="52"/>
      <c r="TKB3" s="52"/>
      <c r="TKC3" s="52"/>
      <c r="TKD3" s="52"/>
      <c r="TKE3" s="52"/>
      <c r="TKF3" s="52"/>
      <c r="TKG3" s="52"/>
      <c r="TKH3" s="52"/>
      <c r="TKI3" s="52"/>
      <c r="TKJ3" s="52"/>
      <c r="TKK3" s="52"/>
      <c r="TKL3" s="52"/>
      <c r="TKM3" s="52"/>
      <c r="TKN3" s="52"/>
      <c r="TKO3" s="52"/>
      <c r="TKP3" s="52"/>
      <c r="TKQ3" s="52"/>
      <c r="TKR3" s="52"/>
      <c r="TKS3" s="52"/>
      <c r="TKT3" s="52"/>
      <c r="TKU3" s="52"/>
      <c r="TKV3" s="52"/>
      <c r="TKW3" s="52"/>
      <c r="TKX3" s="52"/>
      <c r="TKY3" s="52"/>
      <c r="TKZ3" s="52"/>
      <c r="TLA3" s="52"/>
      <c r="TLB3" s="52"/>
      <c r="TLC3" s="52"/>
      <c r="TLD3" s="52"/>
      <c r="TLE3" s="52"/>
      <c r="TLF3" s="52"/>
      <c r="TLG3" s="52"/>
      <c r="TLH3" s="52"/>
      <c r="TLI3" s="52"/>
      <c r="TLJ3" s="52"/>
      <c r="TLK3" s="52"/>
      <c r="TLL3" s="52"/>
      <c r="TLM3" s="52"/>
      <c r="TLN3" s="52"/>
      <c r="TLO3" s="52"/>
      <c r="TLP3" s="52"/>
      <c r="TLQ3" s="52"/>
      <c r="TLR3" s="52"/>
      <c r="TLS3" s="52"/>
      <c r="TLT3" s="52"/>
      <c r="TLU3" s="52"/>
      <c r="TLV3" s="52"/>
      <c r="TLW3" s="52"/>
      <c r="TLX3" s="52"/>
      <c r="TLY3" s="52"/>
      <c r="TLZ3" s="52"/>
      <c r="TMA3" s="52"/>
      <c r="TMB3" s="52"/>
      <c r="TMC3" s="52"/>
      <c r="TMD3" s="52"/>
      <c r="TME3" s="52"/>
      <c r="TMF3" s="52"/>
      <c r="TMG3" s="52"/>
      <c r="TMH3" s="52"/>
      <c r="TMI3" s="52"/>
      <c r="TMJ3" s="52"/>
      <c r="TMK3" s="52"/>
      <c r="TML3" s="52"/>
      <c r="TMM3" s="52"/>
      <c r="TMN3" s="52"/>
      <c r="TMO3" s="52"/>
      <c r="TMP3" s="52"/>
      <c r="TMQ3" s="52"/>
      <c r="TMR3" s="52"/>
      <c r="TMS3" s="52"/>
      <c r="TMT3" s="52"/>
      <c r="TMU3" s="52"/>
      <c r="TMV3" s="52"/>
      <c r="TMW3" s="52"/>
      <c r="TMX3" s="52"/>
      <c r="TMY3" s="52"/>
      <c r="TMZ3" s="52"/>
      <c r="TNA3" s="52"/>
      <c r="TNB3" s="52"/>
      <c r="TNC3" s="52"/>
      <c r="TND3" s="52"/>
      <c r="TNE3" s="52"/>
      <c r="TNF3" s="52"/>
      <c r="TNG3" s="52"/>
      <c r="TNH3" s="52"/>
      <c r="TNI3" s="52"/>
      <c r="TNJ3" s="52"/>
      <c r="TNK3" s="52"/>
      <c r="TNL3" s="52"/>
      <c r="TNM3" s="52"/>
      <c r="TNN3" s="52"/>
      <c r="TNO3" s="52"/>
      <c r="TNP3" s="52"/>
      <c r="TNQ3" s="52"/>
      <c r="TNR3" s="52"/>
      <c r="TNS3" s="52"/>
      <c r="TNT3" s="52"/>
      <c r="TNU3" s="52"/>
      <c r="TNV3" s="52"/>
      <c r="TNW3" s="52"/>
      <c r="TNX3" s="52"/>
      <c r="TNY3" s="52"/>
      <c r="TNZ3" s="52"/>
      <c r="TOA3" s="52"/>
      <c r="TOB3" s="52"/>
      <c r="TOC3" s="52"/>
      <c r="TOD3" s="52"/>
      <c r="TOE3" s="52"/>
      <c r="TOF3" s="52"/>
      <c r="TOG3" s="52"/>
      <c r="TOH3" s="52"/>
      <c r="TOI3" s="52"/>
      <c r="TOJ3" s="52"/>
      <c r="TOK3" s="52"/>
      <c r="TOL3" s="52"/>
      <c r="TOM3" s="52"/>
      <c r="TON3" s="52"/>
      <c r="TOO3" s="52"/>
      <c r="TOP3" s="52"/>
      <c r="TOQ3" s="52"/>
      <c r="TOR3" s="52"/>
      <c r="TOS3" s="52"/>
      <c r="TOT3" s="52"/>
      <c r="TOU3" s="52"/>
      <c r="TOV3" s="52"/>
      <c r="TOW3" s="52"/>
      <c r="TOX3" s="52"/>
      <c r="TOY3" s="52"/>
      <c r="TOZ3" s="52"/>
      <c r="TPA3" s="52"/>
      <c r="TPB3" s="52"/>
      <c r="TPC3" s="52"/>
      <c r="TPD3" s="52"/>
      <c r="TPE3" s="52"/>
      <c r="TPF3" s="52"/>
      <c r="TPG3" s="52"/>
      <c r="TPH3" s="52"/>
      <c r="TPI3" s="52"/>
      <c r="TPJ3" s="52"/>
      <c r="TPK3" s="52"/>
      <c r="TPL3" s="52"/>
      <c r="TPM3" s="52"/>
      <c r="TPN3" s="52"/>
      <c r="TPO3" s="52"/>
      <c r="TPP3" s="52"/>
      <c r="TPQ3" s="52"/>
      <c r="TPR3" s="52"/>
      <c r="TPS3" s="52"/>
      <c r="TPT3" s="52"/>
      <c r="TPU3" s="52"/>
      <c r="TPV3" s="52"/>
      <c r="TPW3" s="52"/>
      <c r="TPX3" s="52"/>
      <c r="TPY3" s="52"/>
      <c r="TPZ3" s="52"/>
      <c r="TQA3" s="52"/>
      <c r="TQB3" s="52"/>
      <c r="TQC3" s="52"/>
      <c r="TQD3" s="52"/>
      <c r="TQE3" s="52"/>
      <c r="TQF3" s="52"/>
      <c r="TQG3" s="52"/>
      <c r="TQH3" s="52"/>
      <c r="TQI3" s="52"/>
      <c r="TQJ3" s="52"/>
      <c r="TQK3" s="52"/>
      <c r="TQL3" s="52"/>
      <c r="TQM3" s="52"/>
      <c r="TQN3" s="52"/>
      <c r="TQO3" s="52"/>
      <c r="TQP3" s="52"/>
      <c r="TQQ3" s="52"/>
      <c r="TQR3" s="52"/>
      <c r="TQS3" s="52"/>
      <c r="TQT3" s="52"/>
      <c r="TQU3" s="52"/>
      <c r="TQV3" s="52"/>
      <c r="TQW3" s="52"/>
      <c r="TQX3" s="52"/>
      <c r="TQY3" s="52"/>
      <c r="TQZ3" s="52"/>
      <c r="TRA3" s="52"/>
      <c r="TRB3" s="52"/>
      <c r="TRC3" s="52"/>
      <c r="TRD3" s="52"/>
      <c r="TRE3" s="52"/>
      <c r="TRF3" s="52"/>
      <c r="TRG3" s="52"/>
      <c r="TRH3" s="52"/>
      <c r="TRI3" s="52"/>
      <c r="TRJ3" s="52"/>
      <c r="TRK3" s="52"/>
      <c r="TRL3" s="52"/>
      <c r="TRM3" s="52"/>
      <c r="TRN3" s="52"/>
      <c r="TRO3" s="52"/>
      <c r="TRP3" s="52"/>
      <c r="TRQ3" s="52"/>
      <c r="TRR3" s="52"/>
      <c r="TRS3" s="52"/>
      <c r="TRT3" s="52"/>
      <c r="TRU3" s="52"/>
      <c r="TRV3" s="52"/>
      <c r="TRW3" s="52"/>
      <c r="TRX3" s="52"/>
      <c r="TRY3" s="52"/>
      <c r="TRZ3" s="52"/>
      <c r="TSA3" s="52"/>
      <c r="TSB3" s="52"/>
      <c r="TSC3" s="52"/>
      <c r="TSD3" s="52"/>
      <c r="TSE3" s="52"/>
      <c r="TSF3" s="52"/>
      <c r="TSG3" s="52"/>
      <c r="TSH3" s="52"/>
      <c r="TSI3" s="52"/>
      <c r="TSJ3" s="52"/>
      <c r="TSK3" s="52"/>
      <c r="TSL3" s="52"/>
      <c r="TSM3" s="52"/>
      <c r="TSN3" s="52"/>
      <c r="TSO3" s="52"/>
      <c r="TSP3" s="52"/>
      <c r="TSQ3" s="52"/>
      <c r="TSR3" s="52"/>
      <c r="TSS3" s="52"/>
      <c r="TST3" s="52"/>
      <c r="TSU3" s="52"/>
      <c r="TSV3" s="52"/>
      <c r="TSW3" s="52"/>
      <c r="TSX3" s="52"/>
      <c r="TSY3" s="52"/>
      <c r="TSZ3" s="52"/>
      <c r="TTA3" s="52"/>
      <c r="TTB3" s="52"/>
      <c r="TTC3" s="52"/>
      <c r="TTD3" s="52"/>
      <c r="TTE3" s="52"/>
      <c r="TTF3" s="52"/>
      <c r="TTG3" s="52"/>
      <c r="TTH3" s="52"/>
      <c r="TTI3" s="52"/>
      <c r="TTJ3" s="52"/>
      <c r="TTK3" s="52"/>
      <c r="TTL3" s="52"/>
      <c r="TTM3" s="52"/>
      <c r="TTN3" s="52"/>
      <c r="TTO3" s="52"/>
      <c r="TTP3" s="52"/>
      <c r="TTQ3" s="52"/>
      <c r="TTR3" s="52"/>
      <c r="TTS3" s="52"/>
      <c r="TTT3" s="52"/>
      <c r="TTU3" s="52"/>
      <c r="TTV3" s="52"/>
      <c r="TTW3" s="52"/>
      <c r="TTX3" s="52"/>
      <c r="TTY3" s="52"/>
      <c r="TTZ3" s="52"/>
      <c r="TUA3" s="52"/>
      <c r="TUB3" s="52"/>
      <c r="TUC3" s="52"/>
      <c r="TUD3" s="52"/>
      <c r="TUE3" s="52"/>
      <c r="TUF3" s="52"/>
      <c r="TUG3" s="52"/>
      <c r="TUH3" s="52"/>
      <c r="TUI3" s="52"/>
      <c r="TUJ3" s="52"/>
      <c r="TUK3" s="52"/>
      <c r="TUL3" s="52"/>
      <c r="TUM3" s="52"/>
      <c r="TUN3" s="52"/>
      <c r="TUO3" s="52"/>
      <c r="TUP3" s="52"/>
      <c r="TUQ3" s="52"/>
      <c r="TUR3" s="52"/>
      <c r="TUS3" s="52"/>
      <c r="TUT3" s="52"/>
      <c r="TUU3" s="52"/>
      <c r="TUV3" s="52"/>
      <c r="TUW3" s="52"/>
      <c r="TUX3" s="52"/>
      <c r="TUY3" s="52"/>
      <c r="TUZ3" s="52"/>
      <c r="TVA3" s="52"/>
      <c r="TVB3" s="52"/>
      <c r="TVC3" s="52"/>
      <c r="TVD3" s="52"/>
      <c r="TVE3" s="52"/>
      <c r="TVF3" s="52"/>
      <c r="TVG3" s="52"/>
      <c r="TVH3" s="52"/>
      <c r="TVI3" s="52"/>
      <c r="TVJ3" s="52"/>
      <c r="TVK3" s="52"/>
      <c r="TVL3" s="52"/>
      <c r="TVM3" s="52"/>
      <c r="TVN3" s="52"/>
      <c r="TVO3" s="52"/>
      <c r="TVP3" s="52"/>
      <c r="TVQ3" s="52"/>
      <c r="TVR3" s="52"/>
      <c r="TVS3" s="52"/>
      <c r="TVT3" s="52"/>
      <c r="TVU3" s="52"/>
      <c r="TVV3" s="52"/>
      <c r="TVW3" s="52"/>
      <c r="TVX3" s="52"/>
      <c r="TVY3" s="52"/>
      <c r="TVZ3" s="52"/>
      <c r="TWA3" s="52"/>
      <c r="TWB3" s="52"/>
      <c r="TWC3" s="52"/>
      <c r="TWD3" s="52"/>
      <c r="TWE3" s="52"/>
      <c r="TWF3" s="52"/>
      <c r="TWG3" s="52"/>
      <c r="TWH3" s="52"/>
      <c r="TWI3" s="52"/>
      <c r="TWJ3" s="52"/>
      <c r="TWK3" s="52"/>
      <c r="TWL3" s="52"/>
      <c r="TWM3" s="52"/>
      <c r="TWN3" s="52"/>
      <c r="TWO3" s="52"/>
      <c r="TWP3" s="52"/>
      <c r="TWQ3" s="52"/>
      <c r="TWR3" s="52"/>
      <c r="TWS3" s="52"/>
      <c r="TWT3" s="52"/>
      <c r="TWU3" s="52"/>
      <c r="TWV3" s="52"/>
      <c r="TWW3" s="52"/>
      <c r="TWX3" s="52"/>
      <c r="TWY3" s="52"/>
      <c r="TWZ3" s="52"/>
      <c r="TXA3" s="52"/>
      <c r="TXB3" s="52"/>
      <c r="TXC3" s="52"/>
      <c r="TXD3" s="52"/>
      <c r="TXE3" s="52"/>
      <c r="TXF3" s="52"/>
      <c r="TXG3" s="52"/>
      <c r="TXH3" s="52"/>
      <c r="TXI3" s="52"/>
      <c r="TXJ3" s="52"/>
      <c r="TXK3" s="52"/>
      <c r="TXL3" s="52"/>
      <c r="TXM3" s="52"/>
      <c r="TXN3" s="52"/>
      <c r="TXO3" s="52"/>
      <c r="TXP3" s="52"/>
      <c r="TXQ3" s="52"/>
      <c r="TXR3" s="52"/>
      <c r="TXS3" s="52"/>
      <c r="TXT3" s="52"/>
      <c r="TXU3" s="52"/>
      <c r="TXV3" s="52"/>
      <c r="TXW3" s="52"/>
      <c r="TXX3" s="52"/>
      <c r="TXY3" s="52"/>
      <c r="TXZ3" s="52"/>
      <c r="TYA3" s="52"/>
      <c r="TYB3" s="52"/>
      <c r="TYC3" s="52"/>
      <c r="TYD3" s="52"/>
      <c r="TYE3" s="52"/>
      <c r="TYF3" s="52"/>
      <c r="TYG3" s="52"/>
      <c r="TYH3" s="52"/>
      <c r="TYI3" s="52"/>
      <c r="TYJ3" s="52"/>
      <c r="TYK3" s="52"/>
      <c r="TYL3" s="52"/>
      <c r="TYM3" s="52"/>
      <c r="TYN3" s="52"/>
      <c r="TYO3" s="52"/>
      <c r="TYP3" s="52"/>
      <c r="TYQ3" s="52"/>
      <c r="TYR3" s="52"/>
      <c r="TYS3" s="52"/>
      <c r="TYT3" s="52"/>
      <c r="TYU3" s="52"/>
      <c r="TYV3" s="52"/>
      <c r="TYW3" s="52"/>
      <c r="TYX3" s="52"/>
      <c r="TYY3" s="52"/>
      <c r="TYZ3" s="52"/>
      <c r="TZA3" s="52"/>
      <c r="TZB3" s="52"/>
      <c r="TZC3" s="52"/>
      <c r="TZD3" s="52"/>
      <c r="TZE3" s="52"/>
      <c r="TZF3" s="52"/>
      <c r="TZG3" s="52"/>
      <c r="TZH3" s="52"/>
      <c r="TZI3" s="52"/>
      <c r="TZJ3" s="52"/>
      <c r="TZK3" s="52"/>
      <c r="TZL3" s="52"/>
      <c r="TZM3" s="52"/>
      <c r="TZN3" s="52"/>
      <c r="TZO3" s="52"/>
      <c r="TZP3" s="52"/>
      <c r="TZQ3" s="52"/>
      <c r="TZR3" s="52"/>
      <c r="TZS3" s="52"/>
      <c r="TZT3" s="52"/>
      <c r="TZU3" s="52"/>
      <c r="TZV3" s="52"/>
      <c r="TZW3" s="52"/>
      <c r="TZX3" s="52"/>
      <c r="TZY3" s="52"/>
      <c r="TZZ3" s="52"/>
      <c r="UAA3" s="52"/>
      <c r="UAB3" s="52"/>
      <c r="UAC3" s="52"/>
      <c r="UAD3" s="52"/>
      <c r="UAE3" s="52"/>
      <c r="UAF3" s="52"/>
      <c r="UAG3" s="52"/>
      <c r="UAH3" s="52"/>
      <c r="UAI3" s="52"/>
      <c r="UAJ3" s="52"/>
      <c r="UAK3" s="52"/>
      <c r="UAL3" s="52"/>
      <c r="UAM3" s="52"/>
      <c r="UAN3" s="52"/>
      <c r="UAO3" s="52"/>
      <c r="UAP3" s="52"/>
      <c r="UAQ3" s="52"/>
      <c r="UAR3" s="52"/>
      <c r="UAS3" s="52"/>
      <c r="UAT3" s="52"/>
      <c r="UAU3" s="52"/>
      <c r="UAV3" s="52"/>
      <c r="UAW3" s="52"/>
      <c r="UAX3" s="52"/>
      <c r="UAY3" s="52"/>
      <c r="UAZ3" s="52"/>
      <c r="UBA3" s="52"/>
      <c r="UBB3" s="52"/>
      <c r="UBC3" s="52"/>
      <c r="UBD3" s="52"/>
      <c r="UBE3" s="52"/>
      <c r="UBF3" s="52"/>
      <c r="UBG3" s="52"/>
      <c r="UBH3" s="52"/>
      <c r="UBI3" s="52"/>
      <c r="UBJ3" s="52"/>
      <c r="UBK3" s="52"/>
      <c r="UBL3" s="52"/>
      <c r="UBM3" s="52"/>
      <c r="UBN3" s="52"/>
      <c r="UBO3" s="52"/>
      <c r="UBP3" s="52"/>
      <c r="UBQ3" s="52"/>
      <c r="UBR3" s="52"/>
      <c r="UBS3" s="52"/>
      <c r="UBT3" s="52"/>
      <c r="UBU3" s="52"/>
      <c r="UBV3" s="52"/>
      <c r="UBW3" s="52"/>
      <c r="UBX3" s="52"/>
      <c r="UBY3" s="52"/>
      <c r="UBZ3" s="52"/>
      <c r="UCA3" s="52"/>
      <c r="UCB3" s="52"/>
      <c r="UCC3" s="52"/>
      <c r="UCD3" s="52"/>
      <c r="UCE3" s="52"/>
      <c r="UCF3" s="52"/>
      <c r="UCG3" s="52"/>
      <c r="UCH3" s="52"/>
      <c r="UCI3" s="52"/>
      <c r="UCJ3" s="52"/>
      <c r="UCK3" s="52"/>
      <c r="UCL3" s="52"/>
      <c r="UCM3" s="52"/>
      <c r="UCN3" s="52"/>
      <c r="UCO3" s="52"/>
      <c r="UCP3" s="52"/>
      <c r="UCQ3" s="52"/>
      <c r="UCR3" s="52"/>
      <c r="UCS3" s="52"/>
      <c r="UCT3" s="52"/>
      <c r="UCU3" s="52"/>
      <c r="UCV3" s="52"/>
      <c r="UCW3" s="52"/>
      <c r="UCX3" s="52"/>
      <c r="UCY3" s="52"/>
      <c r="UCZ3" s="52"/>
      <c r="UDA3" s="52"/>
      <c r="UDB3" s="52"/>
      <c r="UDC3" s="52"/>
      <c r="UDD3" s="52"/>
      <c r="UDE3" s="52"/>
      <c r="UDF3" s="52"/>
      <c r="UDG3" s="52"/>
      <c r="UDH3" s="52"/>
      <c r="UDI3" s="52"/>
      <c r="UDJ3" s="52"/>
      <c r="UDK3" s="52"/>
      <c r="UDL3" s="52"/>
      <c r="UDM3" s="52"/>
      <c r="UDN3" s="52"/>
      <c r="UDO3" s="52"/>
      <c r="UDP3" s="52"/>
      <c r="UDQ3" s="52"/>
      <c r="UDR3" s="52"/>
      <c r="UDS3" s="52"/>
      <c r="UDT3" s="52"/>
      <c r="UDU3" s="52"/>
      <c r="UDV3" s="52"/>
      <c r="UDW3" s="52"/>
      <c r="UDX3" s="52"/>
      <c r="UDY3" s="52"/>
      <c r="UDZ3" s="52"/>
      <c r="UEA3" s="52"/>
      <c r="UEB3" s="52"/>
      <c r="UEC3" s="52"/>
      <c r="UED3" s="52"/>
      <c r="UEE3" s="52"/>
      <c r="UEF3" s="52"/>
      <c r="UEG3" s="52"/>
      <c r="UEH3" s="52"/>
      <c r="UEI3" s="52"/>
      <c r="UEJ3" s="52"/>
      <c r="UEK3" s="52"/>
      <c r="UEL3" s="52"/>
      <c r="UEM3" s="52"/>
      <c r="UEN3" s="52"/>
      <c r="UEO3" s="52"/>
      <c r="UEP3" s="52"/>
      <c r="UEQ3" s="52"/>
      <c r="UER3" s="52"/>
      <c r="UES3" s="52"/>
      <c r="UET3" s="52"/>
      <c r="UEU3" s="52"/>
      <c r="UEV3" s="52"/>
      <c r="UEW3" s="52"/>
      <c r="UEX3" s="52"/>
      <c r="UEY3" s="52"/>
      <c r="UEZ3" s="52"/>
      <c r="UFA3" s="52"/>
      <c r="UFB3" s="52"/>
      <c r="UFC3" s="52"/>
      <c r="UFD3" s="52"/>
      <c r="UFE3" s="52"/>
      <c r="UFF3" s="52"/>
      <c r="UFG3" s="52"/>
      <c r="UFH3" s="52"/>
      <c r="UFI3" s="52"/>
      <c r="UFJ3" s="52"/>
      <c r="UFK3" s="52"/>
      <c r="UFL3" s="52"/>
      <c r="UFM3" s="52"/>
      <c r="UFN3" s="52"/>
      <c r="UFO3" s="52"/>
      <c r="UFP3" s="52"/>
      <c r="UFQ3" s="52"/>
      <c r="UFR3" s="52"/>
      <c r="UFS3" s="52"/>
      <c r="UFT3" s="52"/>
      <c r="UFU3" s="52"/>
      <c r="UFV3" s="52"/>
      <c r="UFW3" s="52"/>
      <c r="UFX3" s="52"/>
      <c r="UFY3" s="52"/>
      <c r="UFZ3" s="52"/>
      <c r="UGA3" s="52"/>
      <c r="UGB3" s="52"/>
      <c r="UGC3" s="52"/>
      <c r="UGD3" s="52"/>
      <c r="UGE3" s="52"/>
      <c r="UGF3" s="52"/>
      <c r="UGG3" s="52"/>
      <c r="UGH3" s="52"/>
      <c r="UGI3" s="52"/>
      <c r="UGJ3" s="52"/>
      <c r="UGK3" s="52"/>
      <c r="UGL3" s="52"/>
      <c r="UGM3" s="52"/>
      <c r="UGN3" s="52"/>
      <c r="UGO3" s="52"/>
      <c r="UGP3" s="52"/>
      <c r="UGQ3" s="52"/>
      <c r="UGR3" s="52"/>
      <c r="UGS3" s="52"/>
      <c r="UGT3" s="52"/>
      <c r="UGU3" s="52"/>
      <c r="UGV3" s="52"/>
      <c r="UGW3" s="52"/>
      <c r="UGX3" s="52"/>
      <c r="UGY3" s="52"/>
      <c r="UGZ3" s="52"/>
      <c r="UHA3" s="52"/>
      <c r="UHB3" s="52"/>
      <c r="UHC3" s="52"/>
      <c r="UHD3" s="52"/>
      <c r="UHE3" s="52"/>
      <c r="UHF3" s="52"/>
      <c r="UHG3" s="52"/>
      <c r="UHH3" s="52"/>
      <c r="UHI3" s="52"/>
      <c r="UHJ3" s="52"/>
      <c r="UHK3" s="52"/>
      <c r="UHL3" s="52"/>
      <c r="UHM3" s="52"/>
      <c r="UHN3" s="52"/>
      <c r="UHO3" s="52"/>
      <c r="UHP3" s="52"/>
      <c r="UHQ3" s="52"/>
      <c r="UHR3" s="52"/>
      <c r="UHS3" s="52"/>
      <c r="UHT3" s="52"/>
      <c r="UHU3" s="52"/>
      <c r="UHV3" s="52"/>
      <c r="UHW3" s="52"/>
      <c r="UHX3" s="52"/>
      <c r="UHY3" s="52"/>
      <c r="UHZ3" s="52"/>
      <c r="UIA3" s="52"/>
      <c r="UIB3" s="52"/>
      <c r="UIC3" s="52"/>
      <c r="UID3" s="52"/>
      <c r="UIE3" s="52"/>
      <c r="UIF3" s="52"/>
      <c r="UIG3" s="52"/>
      <c r="UIH3" s="52"/>
      <c r="UII3" s="52"/>
      <c r="UIJ3" s="52"/>
      <c r="UIK3" s="52"/>
      <c r="UIL3" s="52"/>
      <c r="UIM3" s="52"/>
      <c r="UIN3" s="52"/>
      <c r="UIO3" s="52"/>
      <c r="UIP3" s="52"/>
      <c r="UIQ3" s="52"/>
      <c r="UIR3" s="52"/>
      <c r="UIS3" s="52"/>
      <c r="UIT3" s="52"/>
      <c r="UIU3" s="52"/>
      <c r="UIV3" s="52"/>
      <c r="UIW3" s="52"/>
      <c r="UIX3" s="52"/>
      <c r="UIY3" s="52"/>
      <c r="UIZ3" s="52"/>
      <c r="UJA3" s="52"/>
      <c r="UJB3" s="52"/>
      <c r="UJC3" s="52"/>
      <c r="UJD3" s="52"/>
      <c r="UJE3" s="52"/>
      <c r="UJF3" s="52"/>
      <c r="UJG3" s="52"/>
      <c r="UJH3" s="52"/>
      <c r="UJI3" s="52"/>
      <c r="UJJ3" s="52"/>
      <c r="UJK3" s="52"/>
      <c r="UJL3" s="52"/>
      <c r="UJM3" s="52"/>
      <c r="UJN3" s="52"/>
      <c r="UJO3" s="52"/>
      <c r="UJP3" s="52"/>
      <c r="UJQ3" s="52"/>
      <c r="UJR3" s="52"/>
      <c r="UJS3" s="52"/>
      <c r="UJT3" s="52"/>
      <c r="UJU3" s="52"/>
      <c r="UJV3" s="52"/>
      <c r="UJW3" s="52"/>
      <c r="UJX3" s="52"/>
      <c r="UJY3" s="52"/>
      <c r="UJZ3" s="52"/>
      <c r="UKA3" s="52"/>
      <c r="UKB3" s="52"/>
      <c r="UKC3" s="52"/>
      <c r="UKD3" s="52"/>
      <c r="UKE3" s="52"/>
      <c r="UKF3" s="52"/>
      <c r="UKG3" s="52"/>
      <c r="UKH3" s="52"/>
      <c r="UKI3" s="52"/>
      <c r="UKJ3" s="52"/>
      <c r="UKK3" s="52"/>
      <c r="UKL3" s="52"/>
      <c r="UKM3" s="52"/>
      <c r="UKN3" s="52"/>
      <c r="UKO3" s="52"/>
      <c r="UKP3" s="52"/>
      <c r="UKQ3" s="52"/>
      <c r="UKR3" s="52"/>
      <c r="UKS3" s="52"/>
      <c r="UKT3" s="52"/>
      <c r="UKU3" s="52"/>
      <c r="UKV3" s="52"/>
      <c r="UKW3" s="52"/>
      <c r="UKX3" s="52"/>
      <c r="UKY3" s="52"/>
      <c r="UKZ3" s="52"/>
      <c r="ULA3" s="52"/>
      <c r="ULB3" s="52"/>
      <c r="ULC3" s="52"/>
      <c r="ULD3" s="52"/>
      <c r="ULE3" s="52"/>
      <c r="ULF3" s="52"/>
      <c r="ULG3" s="52"/>
      <c r="ULH3" s="52"/>
      <c r="ULI3" s="52"/>
      <c r="ULJ3" s="52"/>
      <c r="ULK3" s="52"/>
      <c r="ULL3" s="52"/>
      <c r="ULM3" s="52"/>
      <c r="ULN3" s="52"/>
      <c r="ULO3" s="52"/>
      <c r="ULP3" s="52"/>
      <c r="ULQ3" s="52"/>
      <c r="ULR3" s="52"/>
      <c r="ULS3" s="52"/>
      <c r="ULT3" s="52"/>
      <c r="ULU3" s="52"/>
      <c r="ULV3" s="52"/>
      <c r="ULW3" s="52"/>
      <c r="ULX3" s="52"/>
      <c r="ULY3" s="52"/>
      <c r="ULZ3" s="52"/>
      <c r="UMA3" s="52"/>
      <c r="UMB3" s="52"/>
      <c r="UMC3" s="52"/>
      <c r="UMD3" s="52"/>
      <c r="UME3" s="52"/>
      <c r="UMF3" s="52"/>
      <c r="UMG3" s="52"/>
      <c r="UMH3" s="52"/>
      <c r="UMI3" s="52"/>
      <c r="UMJ3" s="52"/>
      <c r="UMK3" s="52"/>
      <c r="UML3" s="52"/>
      <c r="UMM3" s="52"/>
      <c r="UMN3" s="52"/>
      <c r="UMO3" s="52"/>
      <c r="UMP3" s="52"/>
      <c r="UMQ3" s="52"/>
      <c r="UMR3" s="52"/>
      <c r="UMS3" s="52"/>
      <c r="UMT3" s="52"/>
      <c r="UMU3" s="52"/>
      <c r="UMV3" s="52"/>
      <c r="UMW3" s="52"/>
      <c r="UMX3" s="52"/>
      <c r="UMY3" s="52"/>
      <c r="UMZ3" s="52"/>
      <c r="UNA3" s="52"/>
      <c r="UNB3" s="52"/>
      <c r="UNC3" s="52"/>
      <c r="UND3" s="52"/>
      <c r="UNE3" s="52"/>
      <c r="UNF3" s="52"/>
      <c r="UNG3" s="52"/>
      <c r="UNH3" s="52"/>
      <c r="UNI3" s="52"/>
      <c r="UNJ3" s="52"/>
      <c r="UNK3" s="52"/>
      <c r="UNL3" s="52"/>
      <c r="UNM3" s="52"/>
      <c r="UNN3" s="52"/>
      <c r="UNO3" s="52"/>
      <c r="UNP3" s="52"/>
      <c r="UNQ3" s="52"/>
      <c r="UNR3" s="52"/>
      <c r="UNS3" s="52"/>
      <c r="UNT3" s="52"/>
      <c r="UNU3" s="52"/>
      <c r="UNV3" s="52"/>
      <c r="UNW3" s="52"/>
      <c r="UNX3" s="52"/>
      <c r="UNY3" s="52"/>
      <c r="UNZ3" s="52"/>
      <c r="UOA3" s="52"/>
      <c r="UOB3" s="52"/>
      <c r="UOC3" s="52"/>
      <c r="UOD3" s="52"/>
      <c r="UOE3" s="52"/>
      <c r="UOF3" s="52"/>
      <c r="UOG3" s="52"/>
      <c r="UOH3" s="52"/>
      <c r="UOI3" s="52"/>
      <c r="UOJ3" s="52"/>
      <c r="UOK3" s="52"/>
      <c r="UOL3" s="52"/>
      <c r="UOM3" s="52"/>
      <c r="UON3" s="52"/>
      <c r="UOO3" s="52"/>
      <c r="UOP3" s="52"/>
      <c r="UOQ3" s="52"/>
      <c r="UOR3" s="52"/>
      <c r="UOS3" s="52"/>
      <c r="UOT3" s="52"/>
      <c r="UOU3" s="52"/>
      <c r="UOV3" s="52"/>
      <c r="UOW3" s="52"/>
      <c r="UOX3" s="52"/>
      <c r="UOY3" s="52"/>
      <c r="UOZ3" s="52"/>
      <c r="UPA3" s="52"/>
      <c r="UPB3" s="52"/>
      <c r="UPC3" s="52"/>
      <c r="UPD3" s="52"/>
      <c r="UPE3" s="52"/>
      <c r="UPF3" s="52"/>
      <c r="UPG3" s="52"/>
      <c r="UPH3" s="52"/>
      <c r="UPI3" s="52"/>
      <c r="UPJ3" s="52"/>
      <c r="UPK3" s="52"/>
      <c r="UPL3" s="52"/>
      <c r="UPM3" s="52"/>
      <c r="UPN3" s="52"/>
      <c r="UPO3" s="52"/>
      <c r="UPP3" s="52"/>
      <c r="UPQ3" s="52"/>
      <c r="UPR3" s="52"/>
      <c r="UPS3" s="52"/>
      <c r="UPT3" s="52"/>
      <c r="UPU3" s="52"/>
      <c r="UPV3" s="52"/>
      <c r="UPW3" s="52"/>
      <c r="UPX3" s="52"/>
      <c r="UPY3" s="52"/>
      <c r="UPZ3" s="52"/>
      <c r="UQA3" s="52"/>
      <c r="UQB3" s="52"/>
      <c r="UQC3" s="52"/>
      <c r="UQD3" s="52"/>
      <c r="UQE3" s="52"/>
      <c r="UQF3" s="52"/>
      <c r="UQG3" s="52"/>
      <c r="UQH3" s="52"/>
      <c r="UQI3" s="52"/>
      <c r="UQJ3" s="52"/>
      <c r="UQK3" s="52"/>
      <c r="UQL3" s="52"/>
      <c r="UQM3" s="52"/>
      <c r="UQN3" s="52"/>
      <c r="UQO3" s="52"/>
      <c r="UQP3" s="52"/>
      <c r="UQQ3" s="52"/>
      <c r="UQR3" s="52"/>
      <c r="UQS3" s="52"/>
      <c r="UQT3" s="52"/>
      <c r="UQU3" s="52"/>
      <c r="UQV3" s="52"/>
      <c r="UQW3" s="52"/>
      <c r="UQX3" s="52"/>
      <c r="UQY3" s="52"/>
      <c r="UQZ3" s="52"/>
      <c r="URA3" s="52"/>
      <c r="URB3" s="52"/>
      <c r="URC3" s="52"/>
      <c r="URD3" s="52"/>
      <c r="URE3" s="52"/>
      <c r="URF3" s="52"/>
      <c r="URG3" s="52"/>
      <c r="URH3" s="52"/>
      <c r="URI3" s="52"/>
      <c r="URJ3" s="52"/>
      <c r="URK3" s="52"/>
      <c r="URL3" s="52"/>
      <c r="URM3" s="52"/>
      <c r="URN3" s="52"/>
      <c r="URO3" s="52"/>
      <c r="URP3" s="52"/>
      <c r="URQ3" s="52"/>
      <c r="URR3" s="52"/>
      <c r="URS3" s="52"/>
      <c r="URT3" s="52"/>
      <c r="URU3" s="52"/>
      <c r="URV3" s="52"/>
      <c r="URW3" s="52"/>
      <c r="URX3" s="52"/>
      <c r="URY3" s="52"/>
      <c r="URZ3" s="52"/>
      <c r="USA3" s="52"/>
      <c r="USB3" s="52"/>
      <c r="USC3" s="52"/>
      <c r="USD3" s="52"/>
      <c r="USE3" s="52"/>
      <c r="USF3" s="52"/>
      <c r="USG3" s="52"/>
      <c r="USH3" s="52"/>
      <c r="USI3" s="52"/>
      <c r="USJ3" s="52"/>
      <c r="USK3" s="52"/>
      <c r="USL3" s="52"/>
      <c r="USM3" s="52"/>
      <c r="USN3" s="52"/>
      <c r="USO3" s="52"/>
      <c r="USP3" s="52"/>
      <c r="USQ3" s="52"/>
      <c r="USR3" s="52"/>
      <c r="USS3" s="52"/>
      <c r="UST3" s="52"/>
      <c r="USU3" s="52"/>
      <c r="USV3" s="52"/>
      <c r="USW3" s="52"/>
      <c r="USX3" s="52"/>
      <c r="USY3" s="52"/>
      <c r="USZ3" s="52"/>
      <c r="UTA3" s="52"/>
      <c r="UTB3" s="52"/>
      <c r="UTC3" s="52"/>
      <c r="UTD3" s="52"/>
      <c r="UTE3" s="52"/>
      <c r="UTF3" s="52"/>
      <c r="UTG3" s="52"/>
      <c r="UTH3" s="52"/>
      <c r="UTI3" s="52"/>
      <c r="UTJ3" s="52"/>
      <c r="UTK3" s="52"/>
      <c r="UTL3" s="52"/>
      <c r="UTM3" s="52"/>
      <c r="UTN3" s="52"/>
      <c r="UTO3" s="52"/>
      <c r="UTP3" s="52"/>
      <c r="UTQ3" s="52"/>
      <c r="UTR3" s="52"/>
      <c r="UTS3" s="52"/>
      <c r="UTT3" s="52"/>
      <c r="UTU3" s="52"/>
      <c r="UTV3" s="52"/>
      <c r="UTW3" s="52"/>
      <c r="UTX3" s="52"/>
      <c r="UTY3" s="52"/>
      <c r="UTZ3" s="52"/>
      <c r="UUA3" s="52"/>
      <c r="UUB3" s="52"/>
      <c r="UUC3" s="52"/>
      <c r="UUD3" s="52"/>
      <c r="UUE3" s="52"/>
      <c r="UUF3" s="52"/>
      <c r="UUG3" s="52"/>
      <c r="UUH3" s="52"/>
      <c r="UUI3" s="52"/>
      <c r="UUJ3" s="52"/>
      <c r="UUK3" s="52"/>
      <c r="UUL3" s="52"/>
      <c r="UUM3" s="52"/>
      <c r="UUN3" s="52"/>
      <c r="UUO3" s="52"/>
      <c r="UUP3" s="52"/>
      <c r="UUQ3" s="52"/>
      <c r="UUR3" s="52"/>
      <c r="UUS3" s="52"/>
      <c r="UUT3" s="52"/>
      <c r="UUU3" s="52"/>
      <c r="UUV3" s="52"/>
      <c r="UUW3" s="52"/>
      <c r="UUX3" s="52"/>
      <c r="UUY3" s="52"/>
      <c r="UUZ3" s="52"/>
      <c r="UVA3" s="52"/>
      <c r="UVB3" s="52"/>
      <c r="UVC3" s="52"/>
      <c r="UVD3" s="52"/>
      <c r="UVE3" s="52"/>
      <c r="UVF3" s="52"/>
      <c r="UVG3" s="52"/>
      <c r="UVH3" s="52"/>
      <c r="UVI3" s="52"/>
      <c r="UVJ3" s="52"/>
      <c r="UVK3" s="52"/>
      <c r="UVL3" s="52"/>
      <c r="UVM3" s="52"/>
      <c r="UVN3" s="52"/>
      <c r="UVO3" s="52"/>
      <c r="UVP3" s="52"/>
      <c r="UVQ3" s="52"/>
      <c r="UVR3" s="52"/>
      <c r="UVS3" s="52"/>
      <c r="UVT3" s="52"/>
      <c r="UVU3" s="52"/>
      <c r="UVV3" s="52"/>
      <c r="UVW3" s="52"/>
      <c r="UVX3" s="52"/>
      <c r="UVY3" s="52"/>
      <c r="UVZ3" s="52"/>
      <c r="UWA3" s="52"/>
      <c r="UWB3" s="52"/>
      <c r="UWC3" s="52"/>
      <c r="UWD3" s="52"/>
      <c r="UWE3" s="52"/>
      <c r="UWF3" s="52"/>
      <c r="UWG3" s="52"/>
      <c r="UWH3" s="52"/>
      <c r="UWI3" s="52"/>
      <c r="UWJ3" s="52"/>
      <c r="UWK3" s="52"/>
      <c r="UWL3" s="52"/>
      <c r="UWM3" s="52"/>
      <c r="UWN3" s="52"/>
      <c r="UWO3" s="52"/>
      <c r="UWP3" s="52"/>
      <c r="UWQ3" s="52"/>
      <c r="UWR3" s="52"/>
      <c r="UWS3" s="52"/>
      <c r="UWT3" s="52"/>
      <c r="UWU3" s="52"/>
      <c r="UWV3" s="52"/>
      <c r="UWW3" s="52"/>
      <c r="UWX3" s="52"/>
      <c r="UWY3" s="52"/>
      <c r="UWZ3" s="52"/>
      <c r="UXA3" s="52"/>
      <c r="UXB3" s="52"/>
      <c r="UXC3" s="52"/>
      <c r="UXD3" s="52"/>
      <c r="UXE3" s="52"/>
      <c r="UXF3" s="52"/>
      <c r="UXG3" s="52"/>
      <c r="UXH3" s="52"/>
      <c r="UXI3" s="52"/>
      <c r="UXJ3" s="52"/>
      <c r="UXK3" s="52"/>
      <c r="UXL3" s="52"/>
      <c r="UXM3" s="52"/>
      <c r="UXN3" s="52"/>
      <c r="UXO3" s="52"/>
      <c r="UXP3" s="52"/>
      <c r="UXQ3" s="52"/>
      <c r="UXR3" s="52"/>
      <c r="UXS3" s="52"/>
      <c r="UXT3" s="52"/>
      <c r="UXU3" s="52"/>
      <c r="UXV3" s="52"/>
      <c r="UXW3" s="52"/>
      <c r="UXX3" s="52"/>
      <c r="UXY3" s="52"/>
      <c r="UXZ3" s="52"/>
      <c r="UYA3" s="52"/>
      <c r="UYB3" s="52"/>
      <c r="UYC3" s="52"/>
      <c r="UYD3" s="52"/>
      <c r="UYE3" s="52"/>
      <c r="UYF3" s="52"/>
      <c r="UYG3" s="52"/>
      <c r="UYH3" s="52"/>
      <c r="UYI3" s="52"/>
      <c r="UYJ3" s="52"/>
      <c r="UYK3" s="52"/>
      <c r="UYL3" s="52"/>
      <c r="UYM3" s="52"/>
      <c r="UYN3" s="52"/>
      <c r="UYO3" s="52"/>
      <c r="UYP3" s="52"/>
      <c r="UYQ3" s="52"/>
      <c r="UYR3" s="52"/>
      <c r="UYS3" s="52"/>
      <c r="UYT3" s="52"/>
      <c r="UYU3" s="52"/>
      <c r="UYV3" s="52"/>
      <c r="UYW3" s="52"/>
      <c r="UYX3" s="52"/>
      <c r="UYY3" s="52"/>
      <c r="UYZ3" s="52"/>
      <c r="UZA3" s="52"/>
      <c r="UZB3" s="52"/>
      <c r="UZC3" s="52"/>
      <c r="UZD3" s="52"/>
      <c r="UZE3" s="52"/>
      <c r="UZF3" s="52"/>
      <c r="UZG3" s="52"/>
      <c r="UZH3" s="52"/>
      <c r="UZI3" s="52"/>
      <c r="UZJ3" s="52"/>
      <c r="UZK3" s="52"/>
      <c r="UZL3" s="52"/>
      <c r="UZM3" s="52"/>
      <c r="UZN3" s="52"/>
      <c r="UZO3" s="52"/>
      <c r="UZP3" s="52"/>
      <c r="UZQ3" s="52"/>
      <c r="UZR3" s="52"/>
      <c r="UZS3" s="52"/>
      <c r="UZT3" s="52"/>
      <c r="UZU3" s="52"/>
      <c r="UZV3" s="52"/>
      <c r="UZW3" s="52"/>
      <c r="UZX3" s="52"/>
      <c r="UZY3" s="52"/>
      <c r="UZZ3" s="52"/>
      <c r="VAA3" s="52"/>
      <c r="VAB3" s="52"/>
      <c r="VAC3" s="52"/>
      <c r="VAD3" s="52"/>
      <c r="VAE3" s="52"/>
      <c r="VAF3" s="52"/>
      <c r="VAG3" s="52"/>
      <c r="VAH3" s="52"/>
      <c r="VAI3" s="52"/>
      <c r="VAJ3" s="52"/>
      <c r="VAK3" s="52"/>
      <c r="VAL3" s="52"/>
      <c r="VAM3" s="52"/>
      <c r="VAN3" s="52"/>
      <c r="VAO3" s="52"/>
      <c r="VAP3" s="52"/>
      <c r="VAQ3" s="52"/>
      <c r="VAR3" s="52"/>
      <c r="VAS3" s="52"/>
      <c r="VAT3" s="52"/>
      <c r="VAU3" s="52"/>
      <c r="VAV3" s="52"/>
      <c r="VAW3" s="52"/>
      <c r="VAX3" s="52"/>
      <c r="VAY3" s="52"/>
      <c r="VAZ3" s="52"/>
      <c r="VBA3" s="52"/>
      <c r="VBB3" s="52"/>
      <c r="VBC3" s="52"/>
      <c r="VBD3" s="52"/>
      <c r="VBE3" s="52"/>
      <c r="VBF3" s="52"/>
      <c r="VBG3" s="52"/>
      <c r="VBH3" s="52"/>
      <c r="VBI3" s="52"/>
      <c r="VBJ3" s="52"/>
      <c r="VBK3" s="52"/>
      <c r="VBL3" s="52"/>
      <c r="VBM3" s="52"/>
      <c r="VBN3" s="52"/>
      <c r="VBO3" s="52"/>
      <c r="VBP3" s="52"/>
      <c r="VBQ3" s="52"/>
      <c r="VBR3" s="52"/>
      <c r="VBS3" s="52"/>
      <c r="VBT3" s="52"/>
      <c r="VBU3" s="52"/>
      <c r="VBV3" s="52"/>
      <c r="VBW3" s="52"/>
      <c r="VBX3" s="52"/>
      <c r="VBY3" s="52"/>
      <c r="VBZ3" s="52"/>
      <c r="VCA3" s="52"/>
      <c r="VCB3" s="52"/>
      <c r="VCC3" s="52"/>
      <c r="VCD3" s="52"/>
      <c r="VCE3" s="52"/>
      <c r="VCF3" s="52"/>
      <c r="VCG3" s="52"/>
      <c r="VCH3" s="52"/>
      <c r="VCI3" s="52"/>
      <c r="VCJ3" s="52"/>
      <c r="VCK3" s="52"/>
      <c r="VCL3" s="52"/>
      <c r="VCM3" s="52"/>
      <c r="VCN3" s="52"/>
      <c r="VCO3" s="52"/>
      <c r="VCP3" s="52"/>
      <c r="VCQ3" s="52"/>
      <c r="VCR3" s="52"/>
      <c r="VCS3" s="52"/>
      <c r="VCT3" s="52"/>
      <c r="VCU3" s="52"/>
      <c r="VCV3" s="52"/>
      <c r="VCW3" s="52"/>
      <c r="VCX3" s="52"/>
      <c r="VCY3" s="52"/>
      <c r="VCZ3" s="52"/>
      <c r="VDA3" s="52"/>
      <c r="VDB3" s="52"/>
      <c r="VDC3" s="52"/>
      <c r="VDD3" s="52"/>
      <c r="VDE3" s="52"/>
      <c r="VDF3" s="52"/>
      <c r="VDG3" s="52"/>
      <c r="VDH3" s="52"/>
      <c r="VDI3" s="52"/>
      <c r="VDJ3" s="52"/>
      <c r="VDK3" s="52"/>
      <c r="VDL3" s="52"/>
      <c r="VDM3" s="52"/>
      <c r="VDN3" s="52"/>
      <c r="VDO3" s="52"/>
      <c r="VDP3" s="52"/>
      <c r="VDQ3" s="52"/>
      <c r="VDR3" s="52"/>
      <c r="VDS3" s="52"/>
      <c r="VDT3" s="52"/>
      <c r="VDU3" s="52"/>
      <c r="VDV3" s="52"/>
      <c r="VDW3" s="52"/>
      <c r="VDX3" s="52"/>
      <c r="VDY3" s="52"/>
      <c r="VDZ3" s="52"/>
      <c r="VEA3" s="52"/>
      <c r="VEB3" s="52"/>
      <c r="VEC3" s="52"/>
      <c r="VED3" s="52"/>
      <c r="VEE3" s="52"/>
      <c r="VEF3" s="52"/>
      <c r="VEG3" s="52"/>
      <c r="VEH3" s="52"/>
      <c r="VEI3" s="52"/>
      <c r="VEJ3" s="52"/>
      <c r="VEK3" s="52"/>
      <c r="VEL3" s="52"/>
      <c r="VEM3" s="52"/>
      <c r="VEN3" s="52"/>
      <c r="VEO3" s="52"/>
      <c r="VEP3" s="52"/>
      <c r="VEQ3" s="52"/>
      <c r="VER3" s="52"/>
      <c r="VES3" s="52"/>
      <c r="VET3" s="52"/>
      <c r="VEU3" s="52"/>
      <c r="VEV3" s="52"/>
      <c r="VEW3" s="52"/>
      <c r="VEX3" s="52"/>
      <c r="VEY3" s="52"/>
      <c r="VEZ3" s="52"/>
      <c r="VFA3" s="52"/>
      <c r="VFB3" s="52"/>
      <c r="VFC3" s="52"/>
      <c r="VFD3" s="52"/>
      <c r="VFE3" s="52"/>
      <c r="VFF3" s="52"/>
      <c r="VFG3" s="52"/>
      <c r="VFH3" s="52"/>
      <c r="VFI3" s="52"/>
      <c r="VFJ3" s="52"/>
      <c r="VFK3" s="52"/>
      <c r="VFL3" s="52"/>
      <c r="VFM3" s="52"/>
      <c r="VFN3" s="52"/>
      <c r="VFO3" s="52"/>
      <c r="VFP3" s="52"/>
      <c r="VFQ3" s="52"/>
      <c r="VFR3" s="52"/>
      <c r="VFS3" s="52"/>
      <c r="VFT3" s="52"/>
      <c r="VFU3" s="52"/>
      <c r="VFV3" s="52"/>
      <c r="VFW3" s="52"/>
      <c r="VFX3" s="52"/>
      <c r="VFY3" s="52"/>
      <c r="VFZ3" s="52"/>
      <c r="VGA3" s="52"/>
      <c r="VGB3" s="52"/>
      <c r="VGC3" s="52"/>
      <c r="VGD3" s="52"/>
      <c r="VGE3" s="52"/>
      <c r="VGF3" s="52"/>
      <c r="VGG3" s="52"/>
      <c r="VGH3" s="52"/>
      <c r="VGI3" s="52"/>
      <c r="VGJ3" s="52"/>
      <c r="VGK3" s="52"/>
      <c r="VGL3" s="52"/>
      <c r="VGM3" s="52"/>
      <c r="VGN3" s="52"/>
      <c r="VGO3" s="52"/>
      <c r="VGP3" s="52"/>
      <c r="VGQ3" s="52"/>
      <c r="VGR3" s="52"/>
      <c r="VGS3" s="52"/>
      <c r="VGT3" s="52"/>
      <c r="VGU3" s="52"/>
      <c r="VGV3" s="52"/>
      <c r="VGW3" s="52"/>
      <c r="VGX3" s="52"/>
      <c r="VGY3" s="52"/>
      <c r="VGZ3" s="52"/>
      <c r="VHA3" s="52"/>
      <c r="VHB3" s="52"/>
      <c r="VHC3" s="52"/>
      <c r="VHD3" s="52"/>
      <c r="VHE3" s="52"/>
      <c r="VHF3" s="52"/>
      <c r="VHG3" s="52"/>
      <c r="VHH3" s="52"/>
      <c r="VHI3" s="52"/>
      <c r="VHJ3" s="52"/>
      <c r="VHK3" s="52"/>
      <c r="VHL3" s="52"/>
      <c r="VHM3" s="52"/>
      <c r="VHN3" s="52"/>
      <c r="VHO3" s="52"/>
      <c r="VHP3" s="52"/>
      <c r="VHQ3" s="52"/>
      <c r="VHR3" s="52"/>
      <c r="VHS3" s="52"/>
      <c r="VHT3" s="52"/>
      <c r="VHU3" s="52"/>
      <c r="VHV3" s="52"/>
      <c r="VHW3" s="52"/>
      <c r="VHX3" s="52"/>
      <c r="VHY3" s="52"/>
      <c r="VHZ3" s="52"/>
      <c r="VIA3" s="52"/>
      <c r="VIB3" s="52"/>
      <c r="VIC3" s="52"/>
      <c r="VID3" s="52"/>
      <c r="VIE3" s="52"/>
      <c r="VIF3" s="52"/>
      <c r="VIG3" s="52"/>
      <c r="VIH3" s="52"/>
      <c r="VII3" s="52"/>
      <c r="VIJ3" s="52"/>
      <c r="VIK3" s="52"/>
      <c r="VIL3" s="52"/>
      <c r="VIM3" s="52"/>
      <c r="VIN3" s="52"/>
      <c r="VIO3" s="52"/>
      <c r="VIP3" s="52"/>
      <c r="VIQ3" s="52"/>
      <c r="VIR3" s="52"/>
      <c r="VIS3" s="52"/>
      <c r="VIT3" s="52"/>
      <c r="VIU3" s="52"/>
      <c r="VIV3" s="52"/>
      <c r="VIW3" s="52"/>
      <c r="VIX3" s="52"/>
      <c r="VIY3" s="52"/>
      <c r="VIZ3" s="52"/>
      <c r="VJA3" s="52"/>
      <c r="VJB3" s="52"/>
      <c r="VJC3" s="52"/>
      <c r="VJD3" s="52"/>
      <c r="VJE3" s="52"/>
      <c r="VJF3" s="52"/>
      <c r="VJG3" s="52"/>
      <c r="VJH3" s="52"/>
      <c r="VJI3" s="52"/>
      <c r="VJJ3" s="52"/>
      <c r="VJK3" s="52"/>
      <c r="VJL3" s="52"/>
      <c r="VJM3" s="52"/>
      <c r="VJN3" s="52"/>
      <c r="VJO3" s="52"/>
      <c r="VJP3" s="52"/>
      <c r="VJQ3" s="52"/>
      <c r="VJR3" s="52"/>
      <c r="VJS3" s="52"/>
      <c r="VJT3" s="52"/>
      <c r="VJU3" s="52"/>
      <c r="VJV3" s="52"/>
      <c r="VJW3" s="52"/>
      <c r="VJX3" s="52"/>
      <c r="VJY3" s="52"/>
      <c r="VJZ3" s="52"/>
      <c r="VKA3" s="52"/>
      <c r="VKB3" s="52"/>
      <c r="VKC3" s="52"/>
      <c r="VKD3" s="52"/>
      <c r="VKE3" s="52"/>
      <c r="VKF3" s="52"/>
      <c r="VKG3" s="52"/>
      <c r="VKH3" s="52"/>
      <c r="VKI3" s="52"/>
      <c r="VKJ3" s="52"/>
      <c r="VKK3" s="52"/>
      <c r="VKL3" s="52"/>
      <c r="VKM3" s="52"/>
      <c r="VKN3" s="52"/>
      <c r="VKO3" s="52"/>
      <c r="VKP3" s="52"/>
      <c r="VKQ3" s="52"/>
      <c r="VKR3" s="52"/>
      <c r="VKS3" s="52"/>
      <c r="VKT3" s="52"/>
      <c r="VKU3" s="52"/>
      <c r="VKV3" s="52"/>
      <c r="VKW3" s="52"/>
      <c r="VKX3" s="52"/>
      <c r="VKY3" s="52"/>
      <c r="VKZ3" s="52"/>
      <c r="VLA3" s="52"/>
      <c r="VLB3" s="52"/>
      <c r="VLC3" s="52"/>
      <c r="VLD3" s="52"/>
      <c r="VLE3" s="52"/>
      <c r="VLF3" s="52"/>
      <c r="VLG3" s="52"/>
      <c r="VLH3" s="52"/>
      <c r="VLI3" s="52"/>
      <c r="VLJ3" s="52"/>
      <c r="VLK3" s="52"/>
      <c r="VLL3" s="52"/>
      <c r="VLM3" s="52"/>
      <c r="VLN3" s="52"/>
      <c r="VLO3" s="52"/>
      <c r="VLP3" s="52"/>
      <c r="VLQ3" s="52"/>
      <c r="VLR3" s="52"/>
      <c r="VLS3" s="52"/>
      <c r="VLT3" s="52"/>
      <c r="VLU3" s="52"/>
      <c r="VLV3" s="52"/>
      <c r="VLW3" s="52"/>
      <c r="VLX3" s="52"/>
      <c r="VLY3" s="52"/>
      <c r="VLZ3" s="52"/>
      <c r="VMA3" s="52"/>
      <c r="VMB3" s="52"/>
      <c r="VMC3" s="52"/>
      <c r="VMD3" s="52"/>
      <c r="VME3" s="52"/>
      <c r="VMF3" s="52"/>
      <c r="VMG3" s="52"/>
      <c r="VMH3" s="52"/>
      <c r="VMI3" s="52"/>
      <c r="VMJ3" s="52"/>
      <c r="VMK3" s="52"/>
      <c r="VML3" s="52"/>
      <c r="VMM3" s="52"/>
      <c r="VMN3" s="52"/>
      <c r="VMO3" s="52"/>
      <c r="VMP3" s="52"/>
      <c r="VMQ3" s="52"/>
      <c r="VMR3" s="52"/>
      <c r="VMS3" s="52"/>
      <c r="VMT3" s="52"/>
      <c r="VMU3" s="52"/>
      <c r="VMV3" s="52"/>
      <c r="VMW3" s="52"/>
      <c r="VMX3" s="52"/>
      <c r="VMY3" s="52"/>
      <c r="VMZ3" s="52"/>
      <c r="VNA3" s="52"/>
      <c r="VNB3" s="52"/>
      <c r="VNC3" s="52"/>
      <c r="VND3" s="52"/>
      <c r="VNE3" s="52"/>
      <c r="VNF3" s="52"/>
      <c r="VNG3" s="52"/>
      <c r="VNH3" s="52"/>
      <c r="VNI3" s="52"/>
      <c r="VNJ3" s="52"/>
      <c r="VNK3" s="52"/>
      <c r="VNL3" s="52"/>
      <c r="VNM3" s="52"/>
      <c r="VNN3" s="52"/>
      <c r="VNO3" s="52"/>
      <c r="VNP3" s="52"/>
      <c r="VNQ3" s="52"/>
      <c r="VNR3" s="52"/>
      <c r="VNS3" s="52"/>
      <c r="VNT3" s="52"/>
      <c r="VNU3" s="52"/>
      <c r="VNV3" s="52"/>
      <c r="VNW3" s="52"/>
      <c r="VNX3" s="52"/>
      <c r="VNY3" s="52"/>
      <c r="VNZ3" s="52"/>
      <c r="VOA3" s="52"/>
      <c r="VOB3" s="52"/>
      <c r="VOC3" s="52"/>
      <c r="VOD3" s="52"/>
      <c r="VOE3" s="52"/>
      <c r="VOF3" s="52"/>
      <c r="VOG3" s="52"/>
      <c r="VOH3" s="52"/>
      <c r="VOI3" s="52"/>
      <c r="VOJ3" s="52"/>
      <c r="VOK3" s="52"/>
      <c r="VOL3" s="52"/>
      <c r="VOM3" s="52"/>
      <c r="VON3" s="52"/>
      <c r="VOO3" s="52"/>
      <c r="VOP3" s="52"/>
      <c r="VOQ3" s="52"/>
      <c r="VOR3" s="52"/>
      <c r="VOS3" s="52"/>
      <c r="VOT3" s="52"/>
      <c r="VOU3" s="52"/>
      <c r="VOV3" s="52"/>
      <c r="VOW3" s="52"/>
      <c r="VOX3" s="52"/>
      <c r="VOY3" s="52"/>
      <c r="VOZ3" s="52"/>
      <c r="VPA3" s="52"/>
      <c r="VPB3" s="52"/>
      <c r="VPC3" s="52"/>
      <c r="VPD3" s="52"/>
      <c r="VPE3" s="52"/>
      <c r="VPF3" s="52"/>
      <c r="VPG3" s="52"/>
      <c r="VPH3" s="52"/>
      <c r="VPI3" s="52"/>
      <c r="VPJ3" s="52"/>
      <c r="VPK3" s="52"/>
      <c r="VPL3" s="52"/>
      <c r="VPM3" s="52"/>
      <c r="VPN3" s="52"/>
      <c r="VPO3" s="52"/>
      <c r="VPP3" s="52"/>
      <c r="VPQ3" s="52"/>
      <c r="VPR3" s="52"/>
      <c r="VPS3" s="52"/>
      <c r="VPT3" s="52"/>
      <c r="VPU3" s="52"/>
      <c r="VPV3" s="52"/>
      <c r="VPW3" s="52"/>
      <c r="VPX3" s="52"/>
      <c r="VPY3" s="52"/>
      <c r="VPZ3" s="52"/>
      <c r="VQA3" s="52"/>
      <c r="VQB3" s="52"/>
      <c r="VQC3" s="52"/>
      <c r="VQD3" s="52"/>
      <c r="VQE3" s="52"/>
      <c r="VQF3" s="52"/>
      <c r="VQG3" s="52"/>
      <c r="VQH3" s="52"/>
      <c r="VQI3" s="52"/>
      <c r="VQJ3" s="52"/>
      <c r="VQK3" s="52"/>
      <c r="VQL3" s="52"/>
      <c r="VQM3" s="52"/>
      <c r="VQN3" s="52"/>
      <c r="VQO3" s="52"/>
      <c r="VQP3" s="52"/>
      <c r="VQQ3" s="52"/>
      <c r="VQR3" s="52"/>
      <c r="VQS3" s="52"/>
      <c r="VQT3" s="52"/>
      <c r="VQU3" s="52"/>
      <c r="VQV3" s="52"/>
      <c r="VQW3" s="52"/>
      <c r="VQX3" s="52"/>
      <c r="VQY3" s="52"/>
      <c r="VQZ3" s="52"/>
      <c r="VRA3" s="52"/>
      <c r="VRB3" s="52"/>
      <c r="VRC3" s="52"/>
      <c r="VRD3" s="52"/>
      <c r="VRE3" s="52"/>
      <c r="VRF3" s="52"/>
      <c r="VRG3" s="52"/>
      <c r="VRH3" s="52"/>
      <c r="VRI3" s="52"/>
      <c r="VRJ3" s="52"/>
      <c r="VRK3" s="52"/>
      <c r="VRL3" s="52"/>
      <c r="VRM3" s="52"/>
      <c r="VRN3" s="52"/>
      <c r="VRO3" s="52"/>
      <c r="VRP3" s="52"/>
      <c r="VRQ3" s="52"/>
      <c r="VRR3" s="52"/>
      <c r="VRS3" s="52"/>
      <c r="VRT3" s="52"/>
      <c r="VRU3" s="52"/>
      <c r="VRV3" s="52"/>
      <c r="VRW3" s="52"/>
      <c r="VRX3" s="52"/>
      <c r="VRY3" s="52"/>
      <c r="VRZ3" s="52"/>
      <c r="VSA3" s="52"/>
      <c r="VSB3" s="52"/>
      <c r="VSC3" s="52"/>
      <c r="VSD3" s="52"/>
      <c r="VSE3" s="52"/>
      <c r="VSF3" s="52"/>
      <c r="VSG3" s="52"/>
      <c r="VSH3" s="52"/>
      <c r="VSI3" s="52"/>
      <c r="VSJ3" s="52"/>
      <c r="VSK3" s="52"/>
      <c r="VSL3" s="52"/>
      <c r="VSM3" s="52"/>
      <c r="VSN3" s="52"/>
      <c r="VSO3" s="52"/>
      <c r="VSP3" s="52"/>
      <c r="VSQ3" s="52"/>
      <c r="VSR3" s="52"/>
      <c r="VSS3" s="52"/>
      <c r="VST3" s="52"/>
      <c r="VSU3" s="52"/>
      <c r="VSV3" s="52"/>
      <c r="VSW3" s="52"/>
      <c r="VSX3" s="52"/>
      <c r="VSY3" s="52"/>
      <c r="VSZ3" s="52"/>
      <c r="VTA3" s="52"/>
      <c r="VTB3" s="52"/>
      <c r="VTC3" s="52"/>
      <c r="VTD3" s="52"/>
      <c r="VTE3" s="52"/>
      <c r="VTF3" s="52"/>
      <c r="VTG3" s="52"/>
      <c r="VTH3" s="52"/>
      <c r="VTI3" s="52"/>
      <c r="VTJ3" s="52"/>
      <c r="VTK3" s="52"/>
      <c r="VTL3" s="52"/>
      <c r="VTM3" s="52"/>
      <c r="VTN3" s="52"/>
      <c r="VTO3" s="52"/>
      <c r="VTP3" s="52"/>
      <c r="VTQ3" s="52"/>
      <c r="VTR3" s="52"/>
      <c r="VTS3" s="52"/>
      <c r="VTT3" s="52"/>
      <c r="VTU3" s="52"/>
      <c r="VTV3" s="52"/>
      <c r="VTW3" s="52"/>
      <c r="VTX3" s="52"/>
      <c r="VTY3" s="52"/>
      <c r="VTZ3" s="52"/>
      <c r="VUA3" s="52"/>
      <c r="VUB3" s="52"/>
      <c r="VUC3" s="52"/>
      <c r="VUD3" s="52"/>
      <c r="VUE3" s="52"/>
      <c r="VUF3" s="52"/>
      <c r="VUG3" s="52"/>
      <c r="VUH3" s="52"/>
      <c r="VUI3" s="52"/>
      <c r="VUJ3" s="52"/>
      <c r="VUK3" s="52"/>
      <c r="VUL3" s="52"/>
      <c r="VUM3" s="52"/>
      <c r="VUN3" s="52"/>
      <c r="VUO3" s="52"/>
      <c r="VUP3" s="52"/>
      <c r="VUQ3" s="52"/>
      <c r="VUR3" s="52"/>
      <c r="VUS3" s="52"/>
      <c r="VUT3" s="52"/>
      <c r="VUU3" s="52"/>
      <c r="VUV3" s="52"/>
      <c r="VUW3" s="52"/>
      <c r="VUX3" s="52"/>
      <c r="VUY3" s="52"/>
      <c r="VUZ3" s="52"/>
      <c r="VVA3" s="52"/>
      <c r="VVB3" s="52"/>
      <c r="VVC3" s="52"/>
      <c r="VVD3" s="52"/>
      <c r="VVE3" s="52"/>
      <c r="VVF3" s="52"/>
      <c r="VVG3" s="52"/>
      <c r="VVH3" s="52"/>
      <c r="VVI3" s="52"/>
      <c r="VVJ3" s="52"/>
      <c r="VVK3" s="52"/>
      <c r="VVL3" s="52"/>
      <c r="VVM3" s="52"/>
      <c r="VVN3" s="52"/>
      <c r="VVO3" s="52"/>
      <c r="VVP3" s="52"/>
      <c r="VVQ3" s="52"/>
      <c r="VVR3" s="52"/>
      <c r="VVS3" s="52"/>
      <c r="VVT3" s="52"/>
      <c r="VVU3" s="52"/>
      <c r="VVV3" s="52"/>
      <c r="VVW3" s="52"/>
      <c r="VVX3" s="52"/>
      <c r="VVY3" s="52"/>
      <c r="VVZ3" s="52"/>
      <c r="VWA3" s="52"/>
      <c r="VWB3" s="52"/>
      <c r="VWC3" s="52"/>
      <c r="VWD3" s="52"/>
      <c r="VWE3" s="52"/>
      <c r="VWF3" s="52"/>
      <c r="VWG3" s="52"/>
      <c r="VWH3" s="52"/>
      <c r="VWI3" s="52"/>
      <c r="VWJ3" s="52"/>
      <c r="VWK3" s="52"/>
      <c r="VWL3" s="52"/>
      <c r="VWM3" s="52"/>
      <c r="VWN3" s="52"/>
      <c r="VWO3" s="52"/>
      <c r="VWP3" s="52"/>
      <c r="VWQ3" s="52"/>
      <c r="VWR3" s="52"/>
      <c r="VWS3" s="52"/>
      <c r="VWT3" s="52"/>
      <c r="VWU3" s="52"/>
      <c r="VWV3" s="52"/>
      <c r="VWW3" s="52"/>
      <c r="VWX3" s="52"/>
      <c r="VWY3" s="52"/>
      <c r="VWZ3" s="52"/>
      <c r="VXA3" s="52"/>
      <c r="VXB3" s="52"/>
      <c r="VXC3" s="52"/>
      <c r="VXD3" s="52"/>
      <c r="VXE3" s="52"/>
      <c r="VXF3" s="52"/>
      <c r="VXG3" s="52"/>
      <c r="VXH3" s="52"/>
      <c r="VXI3" s="52"/>
      <c r="VXJ3" s="52"/>
      <c r="VXK3" s="52"/>
      <c r="VXL3" s="52"/>
      <c r="VXM3" s="52"/>
      <c r="VXN3" s="52"/>
      <c r="VXO3" s="52"/>
      <c r="VXP3" s="52"/>
      <c r="VXQ3" s="52"/>
      <c r="VXR3" s="52"/>
      <c r="VXS3" s="52"/>
      <c r="VXT3" s="52"/>
      <c r="VXU3" s="52"/>
      <c r="VXV3" s="52"/>
      <c r="VXW3" s="52"/>
      <c r="VXX3" s="52"/>
      <c r="VXY3" s="52"/>
      <c r="VXZ3" s="52"/>
      <c r="VYA3" s="52"/>
      <c r="VYB3" s="52"/>
      <c r="VYC3" s="52"/>
      <c r="VYD3" s="52"/>
      <c r="VYE3" s="52"/>
      <c r="VYF3" s="52"/>
      <c r="VYG3" s="52"/>
      <c r="VYH3" s="52"/>
      <c r="VYI3" s="52"/>
      <c r="VYJ3" s="52"/>
      <c r="VYK3" s="52"/>
      <c r="VYL3" s="52"/>
      <c r="VYM3" s="52"/>
      <c r="VYN3" s="52"/>
      <c r="VYO3" s="52"/>
      <c r="VYP3" s="52"/>
      <c r="VYQ3" s="52"/>
      <c r="VYR3" s="52"/>
      <c r="VYS3" s="52"/>
      <c r="VYT3" s="52"/>
      <c r="VYU3" s="52"/>
      <c r="VYV3" s="52"/>
      <c r="VYW3" s="52"/>
      <c r="VYX3" s="52"/>
      <c r="VYY3" s="52"/>
      <c r="VYZ3" s="52"/>
      <c r="VZA3" s="52"/>
      <c r="VZB3" s="52"/>
      <c r="VZC3" s="52"/>
      <c r="VZD3" s="52"/>
      <c r="VZE3" s="52"/>
      <c r="VZF3" s="52"/>
      <c r="VZG3" s="52"/>
      <c r="VZH3" s="52"/>
      <c r="VZI3" s="52"/>
      <c r="VZJ3" s="52"/>
      <c r="VZK3" s="52"/>
      <c r="VZL3" s="52"/>
      <c r="VZM3" s="52"/>
      <c r="VZN3" s="52"/>
      <c r="VZO3" s="52"/>
      <c r="VZP3" s="52"/>
      <c r="VZQ3" s="52"/>
      <c r="VZR3" s="52"/>
      <c r="VZS3" s="52"/>
      <c r="VZT3" s="52"/>
      <c r="VZU3" s="52"/>
      <c r="VZV3" s="52"/>
      <c r="VZW3" s="52"/>
      <c r="VZX3" s="52"/>
      <c r="VZY3" s="52"/>
      <c r="VZZ3" s="52"/>
      <c r="WAA3" s="52"/>
      <c r="WAB3" s="52"/>
      <c r="WAC3" s="52"/>
      <c r="WAD3" s="52"/>
      <c r="WAE3" s="52"/>
      <c r="WAF3" s="52"/>
      <c r="WAG3" s="52"/>
      <c r="WAH3" s="52"/>
      <c r="WAI3" s="52"/>
      <c r="WAJ3" s="52"/>
      <c r="WAK3" s="52"/>
      <c r="WAL3" s="52"/>
      <c r="WAM3" s="52"/>
      <c r="WAN3" s="52"/>
      <c r="WAO3" s="52"/>
      <c r="WAP3" s="52"/>
      <c r="WAQ3" s="52"/>
      <c r="WAR3" s="52"/>
      <c r="WAS3" s="52"/>
      <c r="WAT3" s="52"/>
      <c r="WAU3" s="52"/>
      <c r="WAV3" s="52"/>
      <c r="WAW3" s="52"/>
      <c r="WAX3" s="52"/>
      <c r="WAY3" s="52"/>
      <c r="WAZ3" s="52"/>
      <c r="WBA3" s="52"/>
      <c r="WBB3" s="52"/>
      <c r="WBC3" s="52"/>
      <c r="WBD3" s="52"/>
      <c r="WBE3" s="52"/>
      <c r="WBF3" s="52"/>
      <c r="WBG3" s="52"/>
      <c r="WBH3" s="52"/>
      <c r="WBI3" s="52"/>
      <c r="WBJ3" s="52"/>
      <c r="WBK3" s="52"/>
      <c r="WBL3" s="52"/>
      <c r="WBM3" s="52"/>
      <c r="WBN3" s="52"/>
      <c r="WBO3" s="52"/>
      <c r="WBP3" s="52"/>
      <c r="WBQ3" s="52"/>
      <c r="WBR3" s="52"/>
      <c r="WBS3" s="52"/>
      <c r="WBT3" s="52"/>
      <c r="WBU3" s="52"/>
      <c r="WBV3" s="52"/>
      <c r="WBW3" s="52"/>
      <c r="WBX3" s="52"/>
      <c r="WBY3" s="52"/>
      <c r="WBZ3" s="52"/>
      <c r="WCA3" s="52"/>
      <c r="WCB3" s="52"/>
      <c r="WCC3" s="52"/>
      <c r="WCD3" s="52"/>
      <c r="WCE3" s="52"/>
      <c r="WCF3" s="52"/>
      <c r="WCG3" s="52"/>
      <c r="WCH3" s="52"/>
      <c r="WCI3" s="52"/>
      <c r="WCJ3" s="52"/>
      <c r="WCK3" s="52"/>
      <c r="WCL3" s="52"/>
      <c r="WCM3" s="52"/>
      <c r="WCN3" s="52"/>
      <c r="WCO3" s="52"/>
      <c r="WCP3" s="52"/>
      <c r="WCQ3" s="52"/>
      <c r="WCR3" s="52"/>
      <c r="WCS3" s="52"/>
      <c r="WCT3" s="52"/>
      <c r="WCU3" s="52"/>
      <c r="WCV3" s="52"/>
      <c r="WCW3" s="52"/>
      <c r="WCX3" s="52"/>
      <c r="WCY3" s="52"/>
      <c r="WCZ3" s="52"/>
      <c r="WDA3" s="52"/>
      <c r="WDB3" s="52"/>
      <c r="WDC3" s="52"/>
      <c r="WDD3" s="52"/>
      <c r="WDE3" s="52"/>
      <c r="WDF3" s="52"/>
      <c r="WDG3" s="52"/>
      <c r="WDH3" s="52"/>
      <c r="WDI3" s="52"/>
      <c r="WDJ3" s="52"/>
      <c r="WDK3" s="52"/>
      <c r="WDL3" s="52"/>
      <c r="WDM3" s="52"/>
      <c r="WDN3" s="52"/>
      <c r="WDO3" s="52"/>
      <c r="WDP3" s="52"/>
      <c r="WDQ3" s="52"/>
      <c r="WDR3" s="52"/>
      <c r="WDS3" s="52"/>
      <c r="WDT3" s="52"/>
      <c r="WDU3" s="52"/>
      <c r="WDV3" s="52"/>
      <c r="WDW3" s="52"/>
      <c r="WDX3" s="52"/>
      <c r="WDY3" s="52"/>
      <c r="WDZ3" s="52"/>
      <c r="WEA3" s="52"/>
      <c r="WEB3" s="52"/>
      <c r="WEC3" s="52"/>
      <c r="WED3" s="52"/>
      <c r="WEE3" s="52"/>
      <c r="WEF3" s="52"/>
      <c r="WEG3" s="52"/>
      <c r="WEH3" s="52"/>
      <c r="WEI3" s="52"/>
      <c r="WEJ3" s="52"/>
      <c r="WEK3" s="52"/>
      <c r="WEL3" s="52"/>
      <c r="WEM3" s="52"/>
      <c r="WEN3" s="52"/>
      <c r="WEO3" s="52"/>
      <c r="WEP3" s="52"/>
      <c r="WEQ3" s="52"/>
      <c r="WER3" s="52"/>
      <c r="WES3" s="52"/>
      <c r="WET3" s="52"/>
      <c r="WEU3" s="52"/>
      <c r="WEV3" s="52"/>
      <c r="WEW3" s="52"/>
      <c r="WEX3" s="52"/>
      <c r="WEY3" s="52"/>
      <c r="WEZ3" s="52"/>
      <c r="WFA3" s="52"/>
      <c r="WFB3" s="52"/>
      <c r="WFC3" s="52"/>
      <c r="WFD3" s="52"/>
      <c r="WFE3" s="52"/>
      <c r="WFF3" s="52"/>
      <c r="WFG3" s="52"/>
      <c r="WFH3" s="52"/>
      <c r="WFI3" s="52"/>
      <c r="WFJ3" s="52"/>
      <c r="WFK3" s="52"/>
      <c r="WFL3" s="52"/>
      <c r="WFM3" s="52"/>
      <c r="WFN3" s="52"/>
      <c r="WFO3" s="52"/>
      <c r="WFP3" s="52"/>
      <c r="WFQ3" s="52"/>
      <c r="WFR3" s="52"/>
      <c r="WFS3" s="52"/>
      <c r="WFT3" s="52"/>
      <c r="WFU3" s="52"/>
      <c r="WFV3" s="52"/>
      <c r="WFW3" s="52"/>
      <c r="WFX3" s="52"/>
      <c r="WFY3" s="52"/>
      <c r="WFZ3" s="52"/>
      <c r="WGA3" s="52"/>
      <c r="WGB3" s="52"/>
      <c r="WGC3" s="52"/>
      <c r="WGD3" s="52"/>
      <c r="WGE3" s="52"/>
      <c r="WGF3" s="52"/>
      <c r="WGG3" s="52"/>
      <c r="WGH3" s="52"/>
      <c r="WGI3" s="52"/>
      <c r="WGJ3" s="52"/>
      <c r="WGK3" s="52"/>
      <c r="WGL3" s="52"/>
      <c r="WGM3" s="52"/>
      <c r="WGN3" s="52"/>
      <c r="WGO3" s="52"/>
      <c r="WGP3" s="52"/>
      <c r="WGQ3" s="52"/>
      <c r="WGR3" s="52"/>
      <c r="WGS3" s="52"/>
      <c r="WGT3" s="52"/>
      <c r="WGU3" s="52"/>
      <c r="WGV3" s="52"/>
      <c r="WGW3" s="52"/>
      <c r="WGX3" s="52"/>
      <c r="WGY3" s="52"/>
      <c r="WGZ3" s="52"/>
      <c r="WHA3" s="52"/>
      <c r="WHB3" s="52"/>
      <c r="WHC3" s="52"/>
      <c r="WHD3" s="52"/>
      <c r="WHE3" s="52"/>
      <c r="WHF3" s="52"/>
      <c r="WHG3" s="52"/>
      <c r="WHH3" s="52"/>
      <c r="WHI3" s="52"/>
      <c r="WHJ3" s="52"/>
      <c r="WHK3" s="52"/>
      <c r="WHL3" s="52"/>
      <c r="WHM3" s="52"/>
      <c r="WHN3" s="52"/>
      <c r="WHO3" s="52"/>
      <c r="WHP3" s="52"/>
      <c r="WHQ3" s="52"/>
      <c r="WHR3" s="52"/>
      <c r="WHS3" s="52"/>
      <c r="WHT3" s="52"/>
      <c r="WHU3" s="52"/>
      <c r="WHV3" s="52"/>
      <c r="WHW3" s="52"/>
      <c r="WHX3" s="52"/>
      <c r="WHY3" s="52"/>
      <c r="WHZ3" s="52"/>
      <c r="WIA3" s="52"/>
      <c r="WIB3" s="52"/>
      <c r="WIC3" s="52"/>
      <c r="WID3" s="52"/>
      <c r="WIE3" s="52"/>
      <c r="WIF3" s="52"/>
      <c r="WIG3" s="52"/>
      <c r="WIH3" s="52"/>
      <c r="WII3" s="52"/>
      <c r="WIJ3" s="52"/>
      <c r="WIK3" s="52"/>
      <c r="WIL3" s="52"/>
      <c r="WIM3" s="52"/>
      <c r="WIN3" s="52"/>
      <c r="WIO3" s="52"/>
      <c r="WIP3" s="52"/>
      <c r="WIQ3" s="52"/>
      <c r="WIR3" s="52"/>
      <c r="WIS3" s="52"/>
      <c r="WIT3" s="52"/>
      <c r="WIU3" s="52"/>
      <c r="WIV3" s="52"/>
      <c r="WIW3" s="52"/>
      <c r="WIX3" s="52"/>
      <c r="WIY3" s="52"/>
      <c r="WIZ3" s="52"/>
      <c r="WJA3" s="52"/>
      <c r="WJB3" s="52"/>
      <c r="WJC3" s="52"/>
      <c r="WJD3" s="52"/>
      <c r="WJE3" s="52"/>
      <c r="WJF3" s="52"/>
      <c r="WJG3" s="52"/>
      <c r="WJH3" s="52"/>
      <c r="WJI3" s="52"/>
      <c r="WJJ3" s="52"/>
      <c r="WJK3" s="52"/>
      <c r="WJL3" s="52"/>
      <c r="WJM3" s="52"/>
      <c r="WJN3" s="52"/>
      <c r="WJO3" s="52"/>
      <c r="WJP3" s="52"/>
      <c r="WJQ3" s="52"/>
      <c r="WJR3" s="52"/>
      <c r="WJS3" s="52"/>
      <c r="WJT3" s="52"/>
      <c r="WJU3" s="52"/>
      <c r="WJV3" s="52"/>
      <c r="WJW3" s="52"/>
      <c r="WJX3" s="52"/>
      <c r="WJY3" s="52"/>
      <c r="WJZ3" s="52"/>
      <c r="WKA3" s="52"/>
      <c r="WKB3" s="52"/>
      <c r="WKC3" s="52"/>
      <c r="WKD3" s="52"/>
      <c r="WKE3" s="52"/>
      <c r="WKF3" s="52"/>
      <c r="WKG3" s="52"/>
      <c r="WKH3" s="52"/>
      <c r="WKI3" s="52"/>
      <c r="WKJ3" s="52"/>
      <c r="WKK3" s="52"/>
      <c r="WKL3" s="52"/>
      <c r="WKM3" s="52"/>
      <c r="WKN3" s="52"/>
      <c r="WKO3" s="52"/>
      <c r="WKP3" s="52"/>
      <c r="WKQ3" s="52"/>
      <c r="WKR3" s="52"/>
      <c r="WKS3" s="52"/>
      <c r="WKT3" s="52"/>
      <c r="WKU3" s="52"/>
      <c r="WKV3" s="52"/>
      <c r="WKW3" s="52"/>
      <c r="WKX3" s="52"/>
      <c r="WKY3" s="52"/>
      <c r="WKZ3" s="52"/>
      <c r="WLA3" s="52"/>
      <c r="WLB3" s="52"/>
      <c r="WLC3" s="52"/>
      <c r="WLD3" s="52"/>
      <c r="WLE3" s="52"/>
      <c r="WLF3" s="52"/>
      <c r="WLG3" s="52"/>
      <c r="WLH3" s="52"/>
      <c r="WLI3" s="52"/>
      <c r="WLJ3" s="52"/>
      <c r="WLK3" s="52"/>
      <c r="WLL3" s="52"/>
      <c r="WLM3" s="52"/>
      <c r="WLN3" s="52"/>
      <c r="WLO3" s="52"/>
      <c r="WLP3" s="52"/>
      <c r="WLQ3" s="52"/>
      <c r="WLR3" s="52"/>
      <c r="WLS3" s="52"/>
      <c r="WLT3" s="52"/>
      <c r="WLU3" s="52"/>
      <c r="WLV3" s="52"/>
      <c r="WLW3" s="52"/>
      <c r="WLX3" s="52"/>
      <c r="WLY3" s="52"/>
      <c r="WLZ3" s="52"/>
      <c r="WMA3" s="52"/>
      <c r="WMB3" s="52"/>
      <c r="WMC3" s="52"/>
      <c r="WMD3" s="52"/>
      <c r="WME3" s="52"/>
      <c r="WMF3" s="52"/>
      <c r="WMG3" s="52"/>
      <c r="WMH3" s="52"/>
      <c r="WMI3" s="52"/>
      <c r="WMJ3" s="52"/>
      <c r="WMK3" s="52"/>
      <c r="WML3" s="52"/>
      <c r="WMM3" s="52"/>
      <c r="WMN3" s="52"/>
      <c r="WMO3" s="52"/>
      <c r="WMP3" s="52"/>
      <c r="WMQ3" s="52"/>
      <c r="WMR3" s="52"/>
      <c r="WMS3" s="52"/>
      <c r="WMT3" s="52"/>
      <c r="WMU3" s="52"/>
      <c r="WMV3" s="52"/>
      <c r="WMW3" s="52"/>
      <c r="WMX3" s="52"/>
      <c r="WMY3" s="52"/>
      <c r="WMZ3" s="52"/>
      <c r="WNA3" s="52"/>
      <c r="WNB3" s="52"/>
      <c r="WNC3" s="52"/>
      <c r="WND3" s="52"/>
      <c r="WNE3" s="52"/>
      <c r="WNF3" s="52"/>
      <c r="WNG3" s="52"/>
      <c r="WNH3" s="52"/>
      <c r="WNI3" s="52"/>
      <c r="WNJ3" s="52"/>
      <c r="WNK3" s="52"/>
      <c r="WNL3" s="52"/>
      <c r="WNM3" s="52"/>
      <c r="WNN3" s="52"/>
      <c r="WNO3" s="52"/>
      <c r="WNP3" s="52"/>
      <c r="WNQ3" s="52"/>
      <c r="WNR3" s="52"/>
      <c r="WNS3" s="52"/>
      <c r="WNT3" s="52"/>
      <c r="WNU3" s="52"/>
      <c r="WNV3" s="52"/>
      <c r="WNW3" s="52"/>
      <c r="WNX3" s="52"/>
      <c r="WNY3" s="52"/>
      <c r="WNZ3" s="52"/>
      <c r="WOA3" s="52"/>
      <c r="WOB3" s="52"/>
      <c r="WOC3" s="52"/>
      <c r="WOD3" s="52"/>
      <c r="WOE3" s="52"/>
      <c r="WOF3" s="52"/>
      <c r="WOG3" s="52"/>
      <c r="WOH3" s="52"/>
      <c r="WOI3" s="52"/>
      <c r="WOJ3" s="52"/>
      <c r="WOK3" s="52"/>
      <c r="WOL3" s="52"/>
      <c r="WOM3" s="52"/>
      <c r="WON3" s="52"/>
      <c r="WOO3" s="52"/>
      <c r="WOP3" s="52"/>
      <c r="WOQ3" s="52"/>
      <c r="WOR3" s="52"/>
      <c r="WOS3" s="52"/>
      <c r="WOT3" s="52"/>
      <c r="WOU3" s="52"/>
      <c r="WOV3" s="52"/>
      <c r="WOW3" s="52"/>
      <c r="WOX3" s="52"/>
      <c r="WOY3" s="52"/>
      <c r="WOZ3" s="52"/>
      <c r="WPA3" s="52"/>
      <c r="WPB3" s="52"/>
      <c r="WPC3" s="52"/>
      <c r="WPD3" s="52"/>
      <c r="WPE3" s="52"/>
      <c r="WPF3" s="52"/>
      <c r="WPG3" s="52"/>
      <c r="WPH3" s="52"/>
      <c r="WPI3" s="52"/>
      <c r="WPJ3" s="52"/>
      <c r="WPK3" s="52"/>
      <c r="WPL3" s="52"/>
      <c r="WPM3" s="52"/>
      <c r="WPN3" s="52"/>
      <c r="WPO3" s="52"/>
      <c r="WPP3" s="52"/>
      <c r="WPQ3" s="52"/>
      <c r="WPR3" s="52"/>
      <c r="WPS3" s="52"/>
      <c r="WPT3" s="52"/>
      <c r="WPU3" s="52"/>
      <c r="WPV3" s="52"/>
      <c r="WPW3" s="52"/>
      <c r="WPX3" s="52"/>
      <c r="WPY3" s="52"/>
      <c r="WPZ3" s="52"/>
      <c r="WQA3" s="52"/>
      <c r="WQB3" s="52"/>
      <c r="WQC3" s="52"/>
      <c r="WQD3" s="52"/>
      <c r="WQE3" s="52"/>
      <c r="WQF3" s="52"/>
      <c r="WQG3" s="52"/>
      <c r="WQH3" s="52"/>
      <c r="WQI3" s="52"/>
      <c r="WQJ3" s="52"/>
      <c r="WQK3" s="52"/>
      <c r="WQL3" s="52"/>
      <c r="WQM3" s="52"/>
      <c r="WQN3" s="52"/>
      <c r="WQO3" s="52"/>
      <c r="WQP3" s="52"/>
      <c r="WQQ3" s="52"/>
      <c r="WQR3" s="52"/>
      <c r="WQS3" s="52"/>
      <c r="WQT3" s="52"/>
      <c r="WQU3" s="52"/>
      <c r="WQV3" s="52"/>
      <c r="WQW3" s="52"/>
      <c r="WQX3" s="52"/>
      <c r="WQY3" s="52"/>
      <c r="WQZ3" s="52"/>
      <c r="WRA3" s="52"/>
      <c r="WRB3" s="52"/>
      <c r="WRC3" s="52"/>
      <c r="WRD3" s="52"/>
      <c r="WRE3" s="52"/>
      <c r="WRF3" s="52"/>
      <c r="WRG3" s="52"/>
      <c r="WRH3" s="52"/>
      <c r="WRI3" s="52"/>
      <c r="WRJ3" s="52"/>
      <c r="WRK3" s="52"/>
      <c r="WRL3" s="52"/>
      <c r="WRM3" s="52"/>
      <c r="WRN3" s="52"/>
      <c r="WRO3" s="52"/>
      <c r="WRP3" s="52"/>
      <c r="WRQ3" s="52"/>
      <c r="WRR3" s="52"/>
      <c r="WRS3" s="52"/>
      <c r="WRT3" s="52"/>
      <c r="WRU3" s="52"/>
      <c r="WRV3" s="52"/>
      <c r="WRW3" s="52"/>
      <c r="WRX3" s="52"/>
      <c r="WRY3" s="52"/>
      <c r="WRZ3" s="52"/>
      <c r="WSA3" s="52"/>
      <c r="WSB3" s="52"/>
      <c r="WSC3" s="52"/>
      <c r="WSD3" s="52"/>
      <c r="WSE3" s="52"/>
      <c r="WSF3" s="52"/>
      <c r="WSG3" s="52"/>
      <c r="WSH3" s="52"/>
      <c r="WSI3" s="52"/>
      <c r="WSJ3" s="52"/>
      <c r="WSK3" s="52"/>
      <c r="WSL3" s="52"/>
      <c r="WSM3" s="52"/>
      <c r="WSN3" s="52"/>
      <c r="WSO3" s="52"/>
      <c r="WSP3" s="52"/>
      <c r="WSQ3" s="52"/>
      <c r="WSR3" s="52"/>
      <c r="WSS3" s="52"/>
      <c r="WST3" s="52"/>
      <c r="WSU3" s="52"/>
      <c r="WSV3" s="52"/>
      <c r="WSW3" s="52"/>
      <c r="WSX3" s="52"/>
      <c r="WSY3" s="52"/>
      <c r="WSZ3" s="52"/>
      <c r="WTA3" s="52"/>
      <c r="WTB3" s="52"/>
      <c r="WTC3" s="52"/>
      <c r="WTD3" s="52"/>
      <c r="WTE3" s="52"/>
      <c r="WTF3" s="52"/>
      <c r="WTG3" s="52"/>
      <c r="WTH3" s="52"/>
      <c r="WTI3" s="52"/>
      <c r="WTJ3" s="52"/>
      <c r="WTK3" s="52"/>
      <c r="WTL3" s="52"/>
      <c r="WTM3" s="52"/>
      <c r="WTN3" s="52"/>
      <c r="WTO3" s="52"/>
      <c r="WTP3" s="52"/>
      <c r="WTQ3" s="52"/>
      <c r="WTR3" s="52"/>
      <c r="WTS3" s="52"/>
      <c r="WTT3" s="52"/>
      <c r="WTU3" s="52"/>
      <c r="WTV3" s="52"/>
      <c r="WTW3" s="52"/>
      <c r="WTX3" s="52"/>
      <c r="WTY3" s="52"/>
      <c r="WTZ3" s="52"/>
      <c r="WUA3" s="52"/>
      <c r="WUB3" s="52"/>
      <c r="WUC3" s="52"/>
      <c r="WUD3" s="52"/>
      <c r="WUE3" s="52"/>
      <c r="WUF3" s="52"/>
      <c r="WUG3" s="52"/>
      <c r="WUH3" s="52"/>
      <c r="WUI3" s="52"/>
      <c r="WUJ3" s="52"/>
      <c r="WUK3" s="52"/>
      <c r="WUL3" s="52"/>
      <c r="WUM3" s="52"/>
      <c r="WUN3" s="52"/>
      <c r="WUO3" s="52"/>
      <c r="WUP3" s="52"/>
      <c r="WUQ3" s="52"/>
      <c r="WUR3" s="52"/>
      <c r="WUS3" s="52"/>
      <c r="WUT3" s="52"/>
      <c r="WUU3" s="52"/>
      <c r="WUV3" s="52"/>
      <c r="WUW3" s="52"/>
      <c r="WUX3" s="52"/>
      <c r="WUY3" s="52"/>
      <c r="WUZ3" s="52"/>
      <c r="WVA3" s="52"/>
      <c r="WVB3" s="52"/>
      <c r="WVC3" s="52"/>
      <c r="WVD3" s="52"/>
      <c r="WVE3" s="52"/>
      <c r="WVF3" s="52"/>
      <c r="WVG3" s="52"/>
      <c r="WVH3" s="52"/>
      <c r="WVI3" s="52"/>
      <c r="WVJ3" s="52"/>
      <c r="WVK3" s="52"/>
      <c r="WVL3" s="52"/>
      <c r="WVM3" s="52"/>
    </row>
    <row r="4" spans="1:16133" s="98" customFormat="1" ht="15" customHeight="1" x14ac:dyDescent="0.25">
      <c r="A4" s="53">
        <v>3</v>
      </c>
      <c r="B4" s="96" t="s">
        <v>297</v>
      </c>
      <c r="C4" s="92" t="s">
        <v>303</v>
      </c>
      <c r="D4" s="101">
        <f>'VUK 298.Ç DEĞERLEME'!N4</f>
        <v>2154493.8189999983</v>
      </c>
      <c r="E4" s="101">
        <f>'VUK 298.Ç DEĞERLEME'!O4</f>
        <v>172359.50551999989</v>
      </c>
      <c r="F4" s="93">
        <f>'VUK 298.Ç DEĞERLEME'!M4</f>
        <v>1982134.3134799981</v>
      </c>
      <c r="G4" s="52"/>
      <c r="H4" s="52"/>
      <c r="I4" s="126" t="s">
        <v>310</v>
      </c>
      <c r="J4" s="52"/>
      <c r="K4" s="52"/>
      <c r="L4" s="52"/>
      <c r="M4" s="52"/>
      <c r="N4" s="52"/>
      <c r="O4" s="52"/>
      <c r="P4" s="52"/>
      <c r="Q4" s="52"/>
      <c r="R4" s="52"/>
      <c r="S4" s="52"/>
      <c r="T4" s="52"/>
      <c r="U4" s="52"/>
      <c r="V4" s="52"/>
      <c r="W4" s="52"/>
      <c r="X4" s="52"/>
      <c r="Y4" s="52"/>
      <c r="Z4" s="52"/>
      <c r="AA4" s="52"/>
      <c r="AB4" s="52"/>
      <c r="AC4" s="52"/>
      <c r="AD4" s="52"/>
      <c r="AE4" s="52"/>
      <c r="AF4" s="52"/>
      <c r="AG4" s="52"/>
      <c r="AH4" s="52"/>
      <c r="AI4" s="52"/>
      <c r="AJ4" s="52"/>
      <c r="AK4" s="52"/>
      <c r="AL4" s="52"/>
      <c r="AM4" s="52"/>
      <c r="AN4" s="52"/>
      <c r="AO4" s="52"/>
      <c r="AP4" s="52"/>
      <c r="AQ4" s="52"/>
      <c r="AR4" s="52"/>
      <c r="AS4" s="52"/>
      <c r="AT4" s="52"/>
      <c r="AU4" s="52"/>
      <c r="AV4" s="52"/>
      <c r="AW4" s="52"/>
      <c r="AX4" s="52"/>
      <c r="AY4" s="52"/>
      <c r="AZ4" s="52"/>
      <c r="BA4" s="52"/>
      <c r="BB4" s="52"/>
      <c r="BC4" s="52"/>
      <c r="BD4" s="52"/>
      <c r="BE4" s="52"/>
      <c r="BF4" s="52"/>
      <c r="BG4" s="52"/>
      <c r="BH4" s="52"/>
      <c r="BI4" s="52"/>
      <c r="BJ4" s="52"/>
      <c r="BK4" s="52"/>
      <c r="BL4" s="52"/>
      <c r="BM4" s="52"/>
      <c r="BN4" s="52"/>
      <c r="BO4" s="52"/>
      <c r="BP4" s="52"/>
      <c r="BQ4" s="52"/>
      <c r="BR4" s="52"/>
      <c r="BS4" s="52"/>
      <c r="BT4" s="52"/>
      <c r="BU4" s="52"/>
      <c r="BV4" s="52"/>
      <c r="BW4" s="52"/>
      <c r="BX4" s="52"/>
      <c r="BY4" s="52"/>
      <c r="BZ4" s="52"/>
      <c r="CA4" s="52"/>
      <c r="CB4" s="52"/>
      <c r="CC4" s="52"/>
      <c r="CD4" s="52"/>
      <c r="CE4" s="52"/>
      <c r="CF4" s="52"/>
      <c r="CG4" s="52"/>
      <c r="CH4" s="52"/>
      <c r="CI4" s="52"/>
      <c r="CJ4" s="52"/>
      <c r="CK4" s="52"/>
      <c r="CL4" s="52"/>
      <c r="CM4" s="52"/>
      <c r="CN4" s="52"/>
      <c r="CO4" s="52"/>
      <c r="CP4" s="52"/>
      <c r="CQ4" s="52"/>
      <c r="CR4" s="52"/>
      <c r="CS4" s="52"/>
      <c r="CT4" s="52"/>
      <c r="CU4" s="52"/>
      <c r="CV4" s="52"/>
      <c r="CW4" s="52"/>
      <c r="CX4" s="52"/>
      <c r="CY4" s="52"/>
      <c r="CZ4" s="52"/>
      <c r="DA4" s="52"/>
      <c r="DB4" s="52"/>
      <c r="DC4" s="52"/>
      <c r="DD4" s="52"/>
      <c r="DE4" s="52"/>
      <c r="DF4" s="52"/>
      <c r="DG4" s="52"/>
      <c r="DH4" s="52"/>
      <c r="DI4" s="52"/>
      <c r="DJ4" s="52"/>
      <c r="DK4" s="52"/>
      <c r="DL4" s="52"/>
      <c r="DM4" s="52"/>
      <c r="DN4" s="52"/>
      <c r="DO4" s="52"/>
      <c r="DP4" s="52"/>
      <c r="DQ4" s="52"/>
      <c r="DR4" s="52"/>
      <c r="DS4" s="52"/>
      <c r="DT4" s="52"/>
      <c r="DU4" s="52"/>
      <c r="DV4" s="52"/>
      <c r="DW4" s="52"/>
      <c r="DX4" s="52"/>
      <c r="DY4" s="52"/>
      <c r="DZ4" s="52"/>
      <c r="EA4" s="52"/>
      <c r="EB4" s="52"/>
      <c r="EC4" s="52"/>
      <c r="ED4" s="52"/>
      <c r="EE4" s="52"/>
      <c r="EF4" s="52"/>
      <c r="EG4" s="52"/>
      <c r="EH4" s="52"/>
      <c r="EI4" s="52"/>
      <c r="EJ4" s="52"/>
      <c r="EK4" s="52"/>
      <c r="EL4" s="52"/>
      <c r="EM4" s="52"/>
      <c r="EN4" s="52"/>
      <c r="EO4" s="52"/>
      <c r="EP4" s="52"/>
      <c r="EQ4" s="52"/>
      <c r="ER4" s="52"/>
      <c r="ES4" s="52"/>
      <c r="ET4" s="52"/>
      <c r="EU4" s="52"/>
      <c r="EV4" s="52"/>
      <c r="EW4" s="52"/>
      <c r="EX4" s="52"/>
      <c r="EY4" s="52"/>
      <c r="EZ4" s="52"/>
      <c r="FA4" s="52"/>
      <c r="FB4" s="52"/>
      <c r="FC4" s="52"/>
      <c r="FD4" s="52"/>
      <c r="FE4" s="52"/>
      <c r="FF4" s="52"/>
      <c r="FG4" s="52"/>
      <c r="FH4" s="52"/>
      <c r="FI4" s="52"/>
      <c r="FJ4" s="52"/>
      <c r="FK4" s="52"/>
      <c r="FL4" s="52"/>
      <c r="FM4" s="52"/>
      <c r="FN4" s="52"/>
      <c r="FO4" s="52"/>
      <c r="FP4" s="52"/>
      <c r="FQ4" s="52"/>
      <c r="FR4" s="52"/>
      <c r="FS4" s="52"/>
      <c r="FT4" s="52"/>
      <c r="FU4" s="52"/>
      <c r="FV4" s="52"/>
      <c r="FW4" s="52"/>
      <c r="FX4" s="52"/>
      <c r="FY4" s="52"/>
      <c r="FZ4" s="52"/>
      <c r="GA4" s="52"/>
      <c r="GB4" s="52"/>
      <c r="GC4" s="52"/>
      <c r="GD4" s="52"/>
      <c r="GE4" s="52"/>
      <c r="GF4" s="52"/>
      <c r="GG4" s="52"/>
      <c r="GH4" s="52"/>
      <c r="GI4" s="52"/>
      <c r="GJ4" s="52"/>
      <c r="GK4" s="52"/>
      <c r="GL4" s="52"/>
      <c r="GM4" s="52"/>
      <c r="GN4" s="52"/>
      <c r="GO4" s="52"/>
      <c r="GP4" s="52"/>
      <c r="GQ4" s="52"/>
      <c r="GR4" s="52"/>
      <c r="GS4" s="52"/>
      <c r="GT4" s="52"/>
      <c r="GU4" s="52"/>
      <c r="GV4" s="52"/>
      <c r="GW4" s="52"/>
      <c r="GX4" s="52"/>
      <c r="GY4" s="52"/>
      <c r="GZ4" s="52"/>
      <c r="HA4" s="52"/>
      <c r="HB4" s="52"/>
      <c r="HC4" s="52"/>
      <c r="HD4" s="52"/>
      <c r="HE4" s="52"/>
      <c r="HF4" s="52"/>
      <c r="HG4" s="52"/>
      <c r="HH4" s="52"/>
      <c r="HI4" s="52"/>
      <c r="HJ4" s="52"/>
      <c r="HK4" s="52"/>
      <c r="HL4" s="52"/>
      <c r="HM4" s="52"/>
      <c r="HN4" s="52"/>
      <c r="HO4" s="52"/>
      <c r="HP4" s="52"/>
      <c r="HQ4" s="52"/>
      <c r="HR4" s="52"/>
      <c r="HS4" s="52"/>
      <c r="HT4" s="52"/>
      <c r="HU4" s="52"/>
      <c r="HV4" s="52"/>
      <c r="HW4" s="52"/>
      <c r="HX4" s="52"/>
      <c r="HY4" s="52"/>
      <c r="HZ4" s="52"/>
      <c r="IA4" s="52"/>
      <c r="IB4" s="52"/>
      <c r="IC4" s="52"/>
      <c r="ID4" s="52"/>
      <c r="IE4" s="52"/>
      <c r="IF4" s="52"/>
      <c r="IG4" s="52"/>
      <c r="IH4" s="52"/>
      <c r="II4" s="52"/>
      <c r="IJ4" s="52"/>
      <c r="IK4" s="52"/>
      <c r="IL4" s="52"/>
      <c r="IM4" s="52"/>
      <c r="IN4" s="52"/>
      <c r="IO4" s="52"/>
      <c r="IP4" s="52"/>
      <c r="IQ4" s="52"/>
      <c r="IR4" s="52"/>
      <c r="IS4" s="52"/>
      <c r="IT4" s="52"/>
      <c r="IU4" s="52"/>
      <c r="IV4" s="52"/>
      <c r="IW4" s="52"/>
      <c r="IX4" s="52"/>
      <c r="IY4" s="52"/>
      <c r="IZ4" s="52"/>
      <c r="JA4" s="52"/>
      <c r="JB4" s="52"/>
      <c r="JC4" s="52"/>
      <c r="JD4" s="52"/>
      <c r="JE4" s="52"/>
      <c r="JF4" s="52"/>
      <c r="JG4" s="52"/>
      <c r="JH4" s="52"/>
      <c r="JI4" s="52"/>
      <c r="JJ4" s="52"/>
      <c r="JK4" s="52"/>
      <c r="JL4" s="52"/>
      <c r="JM4" s="52"/>
      <c r="JN4" s="52"/>
      <c r="JO4" s="52"/>
      <c r="JP4" s="52"/>
      <c r="JQ4" s="52"/>
      <c r="JR4" s="52"/>
      <c r="JS4" s="52"/>
      <c r="JT4" s="52"/>
      <c r="JU4" s="52"/>
      <c r="JV4" s="52"/>
      <c r="JW4" s="52"/>
      <c r="JX4" s="52"/>
      <c r="JY4" s="52"/>
      <c r="JZ4" s="52"/>
      <c r="KA4" s="52"/>
      <c r="KB4" s="52"/>
      <c r="KC4" s="52"/>
      <c r="KD4" s="52"/>
      <c r="KE4" s="52"/>
      <c r="KF4" s="52"/>
      <c r="KG4" s="52"/>
      <c r="KH4" s="52"/>
      <c r="KI4" s="52"/>
      <c r="KJ4" s="52"/>
      <c r="KK4" s="52"/>
      <c r="KL4" s="52"/>
      <c r="KM4" s="52"/>
      <c r="KN4" s="52"/>
      <c r="KO4" s="52"/>
      <c r="KP4" s="52"/>
      <c r="KQ4" s="52"/>
      <c r="KR4" s="52"/>
      <c r="KS4" s="52"/>
      <c r="KT4" s="52"/>
      <c r="KU4" s="52"/>
      <c r="KV4" s="52"/>
      <c r="KW4" s="52"/>
      <c r="KX4" s="52"/>
      <c r="KY4" s="52"/>
      <c r="KZ4" s="52"/>
      <c r="LA4" s="52"/>
      <c r="LB4" s="52"/>
      <c r="LC4" s="52"/>
      <c r="LD4" s="52"/>
      <c r="LE4" s="52"/>
      <c r="LF4" s="52"/>
      <c r="LG4" s="52"/>
      <c r="LH4" s="52"/>
      <c r="LI4" s="52"/>
      <c r="LJ4" s="52"/>
      <c r="LK4" s="52"/>
      <c r="LL4" s="52"/>
      <c r="LM4" s="52"/>
      <c r="LN4" s="52"/>
      <c r="LO4" s="52"/>
      <c r="LP4" s="52"/>
      <c r="LQ4" s="52"/>
      <c r="LR4" s="52"/>
      <c r="LS4" s="52"/>
      <c r="LT4" s="52"/>
      <c r="LU4" s="52"/>
      <c r="LV4" s="52"/>
      <c r="LW4" s="52"/>
      <c r="LX4" s="52"/>
      <c r="LY4" s="52"/>
      <c r="LZ4" s="52"/>
      <c r="MA4" s="52"/>
      <c r="MB4" s="52"/>
      <c r="MC4" s="52"/>
      <c r="MD4" s="52"/>
      <c r="ME4" s="52"/>
      <c r="MF4" s="52"/>
      <c r="MG4" s="52"/>
      <c r="MH4" s="52"/>
      <c r="MI4" s="52"/>
      <c r="MJ4" s="52"/>
      <c r="MK4" s="52"/>
      <c r="ML4" s="52"/>
      <c r="MM4" s="52"/>
      <c r="MN4" s="52"/>
      <c r="MO4" s="52"/>
      <c r="MP4" s="52"/>
      <c r="MQ4" s="52"/>
      <c r="MR4" s="52"/>
      <c r="MS4" s="52"/>
      <c r="MT4" s="52"/>
      <c r="MU4" s="52"/>
      <c r="MV4" s="52"/>
      <c r="MW4" s="52"/>
      <c r="MX4" s="52"/>
      <c r="MY4" s="52"/>
      <c r="MZ4" s="52"/>
      <c r="NA4" s="52"/>
      <c r="NB4" s="52"/>
      <c r="NC4" s="52"/>
      <c r="ND4" s="52"/>
      <c r="NE4" s="52"/>
      <c r="NF4" s="52"/>
      <c r="NG4" s="52"/>
      <c r="NH4" s="52"/>
      <c r="NI4" s="52"/>
      <c r="NJ4" s="52"/>
      <c r="NK4" s="52"/>
      <c r="NL4" s="52"/>
      <c r="NM4" s="52"/>
      <c r="NN4" s="52"/>
      <c r="NO4" s="52"/>
      <c r="NP4" s="52"/>
      <c r="NQ4" s="52"/>
      <c r="NR4" s="52"/>
      <c r="NS4" s="52"/>
      <c r="NT4" s="52"/>
      <c r="NU4" s="52"/>
      <c r="NV4" s="52"/>
      <c r="NW4" s="52"/>
      <c r="NX4" s="52"/>
      <c r="NY4" s="52"/>
      <c r="NZ4" s="52"/>
      <c r="OA4" s="52"/>
      <c r="OB4" s="52"/>
      <c r="OC4" s="52"/>
      <c r="OD4" s="52"/>
      <c r="OE4" s="52"/>
      <c r="OF4" s="52"/>
      <c r="OG4" s="52"/>
      <c r="OH4" s="52"/>
      <c r="OI4" s="52"/>
      <c r="OJ4" s="52"/>
      <c r="OK4" s="52"/>
      <c r="OL4" s="52"/>
      <c r="OM4" s="52"/>
      <c r="ON4" s="52"/>
      <c r="OO4" s="52"/>
      <c r="OP4" s="52"/>
      <c r="OQ4" s="52"/>
      <c r="OR4" s="52"/>
      <c r="OS4" s="52"/>
      <c r="OT4" s="52"/>
      <c r="OU4" s="52"/>
      <c r="OV4" s="52"/>
      <c r="OW4" s="52"/>
      <c r="OX4" s="52"/>
      <c r="OY4" s="52"/>
      <c r="OZ4" s="52"/>
      <c r="PA4" s="52"/>
      <c r="PB4" s="52"/>
      <c r="PC4" s="52"/>
      <c r="PD4" s="52"/>
      <c r="PE4" s="52"/>
      <c r="PF4" s="52"/>
      <c r="PG4" s="52"/>
      <c r="PH4" s="52"/>
      <c r="PI4" s="52"/>
      <c r="PJ4" s="52"/>
      <c r="PK4" s="52"/>
      <c r="PL4" s="52"/>
      <c r="PM4" s="52"/>
      <c r="PN4" s="52"/>
      <c r="PO4" s="52"/>
      <c r="PP4" s="52"/>
      <c r="PQ4" s="52"/>
      <c r="PR4" s="52"/>
      <c r="PS4" s="52"/>
      <c r="PT4" s="52"/>
      <c r="PU4" s="52"/>
      <c r="PV4" s="52"/>
      <c r="PW4" s="52"/>
      <c r="PX4" s="52"/>
      <c r="PY4" s="52"/>
      <c r="PZ4" s="52"/>
      <c r="QA4" s="52"/>
      <c r="QB4" s="52"/>
      <c r="QC4" s="52"/>
      <c r="QD4" s="52"/>
      <c r="QE4" s="52"/>
      <c r="QF4" s="52"/>
      <c r="QG4" s="52"/>
      <c r="QH4" s="52"/>
      <c r="QI4" s="52"/>
      <c r="QJ4" s="52"/>
      <c r="QK4" s="52"/>
      <c r="QL4" s="52"/>
      <c r="QM4" s="52"/>
      <c r="QN4" s="52"/>
      <c r="QO4" s="52"/>
      <c r="QP4" s="52"/>
      <c r="QQ4" s="52"/>
      <c r="QR4" s="52"/>
      <c r="QS4" s="52"/>
      <c r="QT4" s="52"/>
      <c r="QU4" s="52"/>
      <c r="QV4" s="52"/>
      <c r="QW4" s="52"/>
      <c r="QX4" s="52"/>
      <c r="QY4" s="52"/>
      <c r="QZ4" s="52"/>
      <c r="RA4" s="52"/>
      <c r="RB4" s="52"/>
      <c r="RC4" s="52"/>
      <c r="RD4" s="52"/>
      <c r="RE4" s="52"/>
      <c r="RF4" s="52"/>
      <c r="RG4" s="52"/>
      <c r="RH4" s="52"/>
      <c r="RI4" s="52"/>
      <c r="RJ4" s="52"/>
      <c r="RK4" s="52"/>
      <c r="RL4" s="52"/>
      <c r="RM4" s="52"/>
      <c r="RN4" s="52"/>
      <c r="RO4" s="52"/>
      <c r="RP4" s="52"/>
      <c r="RQ4" s="52"/>
      <c r="RR4" s="52"/>
      <c r="RS4" s="52"/>
      <c r="RT4" s="52"/>
      <c r="RU4" s="52"/>
      <c r="RV4" s="52"/>
      <c r="RW4" s="52"/>
      <c r="RX4" s="52"/>
      <c r="RY4" s="52"/>
      <c r="RZ4" s="52"/>
      <c r="SA4" s="52"/>
      <c r="SB4" s="52"/>
      <c r="SC4" s="52"/>
      <c r="SD4" s="52"/>
      <c r="SE4" s="52"/>
      <c r="SF4" s="52"/>
      <c r="SG4" s="52"/>
      <c r="SH4" s="52"/>
      <c r="SI4" s="52"/>
      <c r="SJ4" s="52"/>
      <c r="SK4" s="52"/>
      <c r="SL4" s="52"/>
      <c r="SM4" s="52"/>
      <c r="SN4" s="52"/>
      <c r="SO4" s="52"/>
      <c r="SP4" s="52"/>
      <c r="SQ4" s="52"/>
      <c r="SR4" s="52"/>
      <c r="SS4" s="52"/>
      <c r="ST4" s="52"/>
      <c r="SU4" s="52"/>
      <c r="SV4" s="52"/>
      <c r="SW4" s="52"/>
      <c r="SX4" s="52"/>
      <c r="SY4" s="52"/>
      <c r="SZ4" s="52"/>
      <c r="TA4" s="52"/>
      <c r="TB4" s="52"/>
      <c r="TC4" s="52"/>
      <c r="TD4" s="52"/>
      <c r="TE4" s="52"/>
      <c r="TF4" s="52"/>
      <c r="TG4" s="52"/>
      <c r="TH4" s="52"/>
      <c r="TI4" s="52"/>
      <c r="TJ4" s="52"/>
      <c r="TK4" s="52"/>
      <c r="TL4" s="52"/>
      <c r="TM4" s="52"/>
      <c r="TN4" s="52"/>
      <c r="TO4" s="52"/>
      <c r="TP4" s="52"/>
      <c r="TQ4" s="52"/>
      <c r="TR4" s="52"/>
      <c r="TS4" s="52"/>
      <c r="TT4" s="52"/>
      <c r="TU4" s="52"/>
      <c r="TV4" s="52"/>
      <c r="TW4" s="52"/>
      <c r="TX4" s="52"/>
      <c r="TY4" s="52"/>
      <c r="TZ4" s="52"/>
      <c r="UA4" s="52"/>
      <c r="UB4" s="52"/>
      <c r="UC4" s="52"/>
      <c r="UD4" s="52"/>
      <c r="UE4" s="52"/>
      <c r="UF4" s="52"/>
      <c r="UG4" s="52"/>
      <c r="UH4" s="52"/>
      <c r="UI4" s="52"/>
      <c r="UJ4" s="52"/>
      <c r="UK4" s="52"/>
      <c r="UL4" s="52"/>
      <c r="UM4" s="52"/>
      <c r="UN4" s="52"/>
      <c r="UO4" s="52"/>
      <c r="UP4" s="52"/>
      <c r="UQ4" s="52"/>
      <c r="UR4" s="52"/>
      <c r="US4" s="52"/>
      <c r="UT4" s="52"/>
      <c r="UU4" s="52"/>
      <c r="UV4" s="52"/>
      <c r="UW4" s="52"/>
      <c r="UX4" s="52"/>
      <c r="UY4" s="52"/>
      <c r="UZ4" s="52"/>
      <c r="VA4" s="52"/>
      <c r="VB4" s="52"/>
      <c r="VC4" s="52"/>
      <c r="VD4" s="52"/>
      <c r="VE4" s="52"/>
      <c r="VF4" s="52"/>
      <c r="VG4" s="52"/>
      <c r="VH4" s="52"/>
      <c r="VI4" s="52"/>
      <c r="VJ4" s="52"/>
      <c r="VK4" s="52"/>
      <c r="VL4" s="52"/>
      <c r="VM4" s="52"/>
      <c r="VN4" s="52"/>
      <c r="VO4" s="52"/>
      <c r="VP4" s="52"/>
      <c r="VQ4" s="52"/>
      <c r="VR4" s="52"/>
      <c r="VS4" s="52"/>
      <c r="VT4" s="52"/>
      <c r="VU4" s="52"/>
      <c r="VV4" s="52"/>
      <c r="VW4" s="52"/>
      <c r="VX4" s="52"/>
      <c r="VY4" s="52"/>
      <c r="VZ4" s="52"/>
      <c r="WA4" s="52"/>
      <c r="WB4" s="52"/>
      <c r="WC4" s="52"/>
      <c r="WD4" s="52"/>
      <c r="WE4" s="52"/>
      <c r="WF4" s="52"/>
      <c r="WG4" s="52"/>
      <c r="WH4" s="52"/>
      <c r="WI4" s="52"/>
      <c r="WJ4" s="52"/>
      <c r="WK4" s="52"/>
      <c r="WL4" s="52"/>
      <c r="WM4" s="52"/>
      <c r="WN4" s="52"/>
      <c r="WO4" s="52"/>
      <c r="WP4" s="52"/>
      <c r="WQ4" s="52"/>
      <c r="WR4" s="52"/>
      <c r="WS4" s="52"/>
      <c r="WT4" s="52"/>
      <c r="WU4" s="52"/>
      <c r="WV4" s="52"/>
      <c r="WW4" s="52"/>
      <c r="WX4" s="52"/>
      <c r="WY4" s="52"/>
      <c r="WZ4" s="52"/>
      <c r="XA4" s="52"/>
      <c r="XB4" s="52"/>
      <c r="XC4" s="52"/>
      <c r="XD4" s="52"/>
      <c r="XE4" s="52"/>
      <c r="XF4" s="52"/>
      <c r="XG4" s="52"/>
      <c r="XH4" s="52"/>
      <c r="XI4" s="52"/>
      <c r="XJ4" s="52"/>
      <c r="XK4" s="52"/>
      <c r="XL4" s="52"/>
      <c r="XM4" s="52"/>
      <c r="XN4" s="52"/>
      <c r="XO4" s="52"/>
      <c r="XP4" s="52"/>
      <c r="XQ4" s="52"/>
      <c r="XR4" s="52"/>
      <c r="XS4" s="52"/>
      <c r="XT4" s="52"/>
      <c r="XU4" s="52"/>
      <c r="XV4" s="52"/>
      <c r="XW4" s="52"/>
      <c r="XX4" s="52"/>
      <c r="XY4" s="52"/>
      <c r="XZ4" s="52"/>
      <c r="YA4" s="52"/>
      <c r="YB4" s="52"/>
      <c r="YC4" s="52"/>
      <c r="YD4" s="52"/>
      <c r="YE4" s="52"/>
      <c r="YF4" s="52"/>
      <c r="YG4" s="52"/>
      <c r="YH4" s="52"/>
      <c r="YI4" s="52"/>
      <c r="YJ4" s="52"/>
      <c r="YK4" s="52"/>
      <c r="YL4" s="52"/>
      <c r="YM4" s="52"/>
      <c r="YN4" s="52"/>
      <c r="YO4" s="52"/>
      <c r="YP4" s="52"/>
      <c r="YQ4" s="52"/>
      <c r="YR4" s="52"/>
      <c r="YS4" s="52"/>
      <c r="YT4" s="52"/>
      <c r="YU4" s="52"/>
      <c r="YV4" s="52"/>
      <c r="YW4" s="52"/>
      <c r="YX4" s="52"/>
      <c r="YY4" s="52"/>
      <c r="YZ4" s="52"/>
      <c r="ZA4" s="52"/>
      <c r="ZB4" s="52"/>
      <c r="ZC4" s="52"/>
      <c r="ZD4" s="52"/>
      <c r="ZE4" s="52"/>
      <c r="ZF4" s="52"/>
      <c r="ZG4" s="52"/>
      <c r="ZH4" s="52"/>
      <c r="ZI4" s="52"/>
      <c r="ZJ4" s="52"/>
      <c r="ZK4" s="52"/>
      <c r="ZL4" s="52"/>
      <c r="ZM4" s="52"/>
      <c r="ZN4" s="52"/>
      <c r="ZO4" s="52"/>
      <c r="ZP4" s="52"/>
      <c r="ZQ4" s="52"/>
      <c r="ZR4" s="52"/>
      <c r="ZS4" s="52"/>
      <c r="ZT4" s="52"/>
      <c r="ZU4" s="52"/>
      <c r="ZV4" s="52"/>
      <c r="ZW4" s="52"/>
      <c r="ZX4" s="52"/>
      <c r="ZY4" s="52"/>
      <c r="ZZ4" s="52"/>
      <c r="AAA4" s="52"/>
      <c r="AAB4" s="52"/>
      <c r="AAC4" s="52"/>
      <c r="AAD4" s="52"/>
      <c r="AAE4" s="52"/>
      <c r="AAF4" s="52"/>
      <c r="AAG4" s="52"/>
      <c r="AAH4" s="52"/>
      <c r="AAI4" s="52"/>
      <c r="AAJ4" s="52"/>
      <c r="AAK4" s="52"/>
      <c r="AAL4" s="52"/>
      <c r="AAM4" s="52"/>
      <c r="AAN4" s="52"/>
      <c r="AAO4" s="52"/>
      <c r="AAP4" s="52"/>
      <c r="AAQ4" s="52"/>
      <c r="AAR4" s="52"/>
      <c r="AAS4" s="52"/>
      <c r="AAT4" s="52"/>
      <c r="AAU4" s="52"/>
      <c r="AAV4" s="52"/>
      <c r="AAW4" s="52"/>
      <c r="AAX4" s="52"/>
      <c r="AAY4" s="52"/>
      <c r="AAZ4" s="52"/>
      <c r="ABA4" s="52"/>
      <c r="ABB4" s="52"/>
      <c r="ABC4" s="52"/>
      <c r="ABD4" s="52"/>
      <c r="ABE4" s="52"/>
      <c r="ABF4" s="52"/>
      <c r="ABG4" s="52"/>
      <c r="ABH4" s="52"/>
      <c r="ABI4" s="52"/>
      <c r="ABJ4" s="52"/>
      <c r="ABK4" s="52"/>
      <c r="ABL4" s="52"/>
      <c r="ABM4" s="52"/>
      <c r="ABN4" s="52"/>
      <c r="ABO4" s="52"/>
      <c r="ABP4" s="52"/>
      <c r="ABQ4" s="52"/>
      <c r="ABR4" s="52"/>
      <c r="ABS4" s="52"/>
      <c r="ABT4" s="52"/>
      <c r="ABU4" s="52"/>
      <c r="ABV4" s="52"/>
      <c r="ABW4" s="52"/>
      <c r="ABX4" s="52"/>
      <c r="ABY4" s="52"/>
      <c r="ABZ4" s="52"/>
      <c r="ACA4" s="52"/>
      <c r="ACB4" s="52"/>
      <c r="ACC4" s="52"/>
      <c r="ACD4" s="52"/>
      <c r="ACE4" s="52"/>
      <c r="ACF4" s="52"/>
      <c r="ACG4" s="52"/>
      <c r="ACH4" s="52"/>
      <c r="ACI4" s="52"/>
      <c r="ACJ4" s="52"/>
      <c r="ACK4" s="52"/>
      <c r="ACL4" s="52"/>
      <c r="ACM4" s="52"/>
      <c r="ACN4" s="52"/>
      <c r="ACO4" s="52"/>
      <c r="ACP4" s="52"/>
      <c r="ACQ4" s="52"/>
      <c r="ACR4" s="52"/>
      <c r="ACS4" s="52"/>
      <c r="ACT4" s="52"/>
      <c r="ACU4" s="52"/>
      <c r="ACV4" s="52"/>
      <c r="ACW4" s="52"/>
      <c r="ACX4" s="52"/>
      <c r="ACY4" s="52"/>
      <c r="ACZ4" s="52"/>
      <c r="ADA4" s="52"/>
      <c r="ADB4" s="52"/>
      <c r="ADC4" s="52"/>
      <c r="ADD4" s="52"/>
      <c r="ADE4" s="52"/>
      <c r="ADF4" s="52"/>
      <c r="ADG4" s="52"/>
      <c r="ADH4" s="52"/>
      <c r="ADI4" s="52"/>
      <c r="ADJ4" s="52"/>
      <c r="ADK4" s="52"/>
      <c r="ADL4" s="52"/>
      <c r="ADM4" s="52"/>
      <c r="ADN4" s="52"/>
      <c r="ADO4" s="52"/>
      <c r="ADP4" s="52"/>
      <c r="ADQ4" s="52"/>
      <c r="ADR4" s="52"/>
      <c r="ADS4" s="52"/>
      <c r="ADT4" s="52"/>
      <c r="ADU4" s="52"/>
      <c r="ADV4" s="52"/>
      <c r="ADW4" s="52"/>
      <c r="ADX4" s="52"/>
      <c r="ADY4" s="52"/>
      <c r="ADZ4" s="52"/>
      <c r="AEA4" s="52"/>
      <c r="AEB4" s="52"/>
      <c r="AEC4" s="52"/>
      <c r="AED4" s="52"/>
      <c r="AEE4" s="52"/>
      <c r="AEF4" s="52"/>
      <c r="AEG4" s="52"/>
      <c r="AEH4" s="52"/>
      <c r="AEI4" s="52"/>
      <c r="AEJ4" s="52"/>
      <c r="AEK4" s="52"/>
      <c r="AEL4" s="52"/>
      <c r="AEM4" s="52"/>
      <c r="AEN4" s="52"/>
      <c r="AEO4" s="52"/>
      <c r="AEP4" s="52"/>
      <c r="AEQ4" s="52"/>
      <c r="AER4" s="52"/>
      <c r="AES4" s="52"/>
      <c r="AET4" s="52"/>
      <c r="AEU4" s="52"/>
      <c r="AEV4" s="52"/>
      <c r="AEW4" s="52"/>
      <c r="AEX4" s="52"/>
      <c r="AEY4" s="52"/>
      <c r="AEZ4" s="52"/>
      <c r="AFA4" s="52"/>
      <c r="AFB4" s="52"/>
      <c r="AFC4" s="52"/>
      <c r="AFD4" s="52"/>
      <c r="AFE4" s="52"/>
      <c r="AFF4" s="52"/>
      <c r="AFG4" s="52"/>
      <c r="AFH4" s="52"/>
      <c r="AFI4" s="52"/>
      <c r="AFJ4" s="52"/>
      <c r="AFK4" s="52"/>
      <c r="AFL4" s="52"/>
      <c r="AFM4" s="52"/>
      <c r="AFN4" s="52"/>
      <c r="AFO4" s="52"/>
      <c r="AFP4" s="52"/>
      <c r="AFQ4" s="52"/>
      <c r="AFR4" s="52"/>
      <c r="AFS4" s="52"/>
      <c r="AFT4" s="52"/>
      <c r="AFU4" s="52"/>
      <c r="AFV4" s="52"/>
      <c r="AFW4" s="52"/>
      <c r="AFX4" s="52"/>
      <c r="AFY4" s="52"/>
      <c r="AFZ4" s="52"/>
      <c r="AGA4" s="52"/>
      <c r="AGB4" s="52"/>
      <c r="AGC4" s="52"/>
      <c r="AGD4" s="52"/>
      <c r="AGE4" s="52"/>
      <c r="AGF4" s="52"/>
      <c r="AGG4" s="52"/>
      <c r="AGH4" s="52"/>
      <c r="AGI4" s="52"/>
      <c r="AGJ4" s="52"/>
      <c r="AGK4" s="52"/>
      <c r="AGL4" s="52"/>
      <c r="AGM4" s="52"/>
      <c r="AGN4" s="52"/>
      <c r="AGO4" s="52"/>
      <c r="AGP4" s="52"/>
      <c r="AGQ4" s="52"/>
      <c r="AGR4" s="52"/>
      <c r="AGS4" s="52"/>
      <c r="AGT4" s="52"/>
      <c r="AGU4" s="52"/>
      <c r="AGV4" s="52"/>
      <c r="AGW4" s="52"/>
      <c r="AGX4" s="52"/>
      <c r="AGY4" s="52"/>
      <c r="AGZ4" s="52"/>
      <c r="AHA4" s="52"/>
      <c r="AHB4" s="52"/>
      <c r="AHC4" s="52"/>
      <c r="AHD4" s="52"/>
      <c r="AHE4" s="52"/>
      <c r="AHF4" s="52"/>
      <c r="AHG4" s="52"/>
      <c r="AHH4" s="52"/>
      <c r="AHI4" s="52"/>
      <c r="AHJ4" s="52"/>
      <c r="AHK4" s="52"/>
      <c r="AHL4" s="52"/>
      <c r="AHM4" s="52"/>
      <c r="AHN4" s="52"/>
      <c r="AHO4" s="52"/>
      <c r="AHP4" s="52"/>
      <c r="AHQ4" s="52"/>
      <c r="AHR4" s="52"/>
      <c r="AHS4" s="52"/>
      <c r="AHT4" s="52"/>
      <c r="AHU4" s="52"/>
      <c r="AHV4" s="52"/>
      <c r="AHW4" s="52"/>
      <c r="AHX4" s="52"/>
      <c r="AHY4" s="52"/>
      <c r="AHZ4" s="52"/>
      <c r="AIA4" s="52"/>
      <c r="AIB4" s="52"/>
      <c r="AIC4" s="52"/>
      <c r="AID4" s="52"/>
      <c r="AIE4" s="52"/>
      <c r="AIF4" s="52"/>
      <c r="AIG4" s="52"/>
      <c r="AIH4" s="52"/>
      <c r="AII4" s="52"/>
      <c r="AIJ4" s="52"/>
      <c r="AIK4" s="52"/>
      <c r="AIL4" s="52"/>
      <c r="AIM4" s="52"/>
      <c r="AIN4" s="52"/>
      <c r="AIO4" s="52"/>
      <c r="AIP4" s="52"/>
      <c r="AIQ4" s="52"/>
      <c r="AIR4" s="52"/>
      <c r="AIS4" s="52"/>
      <c r="AIT4" s="52"/>
      <c r="AIU4" s="52"/>
      <c r="AIV4" s="52"/>
      <c r="AIW4" s="52"/>
      <c r="AIX4" s="52"/>
      <c r="AIY4" s="52"/>
      <c r="AIZ4" s="52"/>
      <c r="AJA4" s="52"/>
      <c r="AJB4" s="52"/>
      <c r="AJC4" s="52"/>
      <c r="AJD4" s="52"/>
      <c r="AJE4" s="52"/>
      <c r="AJF4" s="52"/>
      <c r="AJG4" s="52"/>
      <c r="AJH4" s="52"/>
      <c r="AJI4" s="52"/>
      <c r="AJJ4" s="52"/>
      <c r="AJK4" s="52"/>
      <c r="AJL4" s="52"/>
      <c r="AJM4" s="52"/>
      <c r="AJN4" s="52"/>
      <c r="AJO4" s="52"/>
      <c r="AJP4" s="52"/>
      <c r="AJQ4" s="52"/>
      <c r="AJR4" s="52"/>
      <c r="AJS4" s="52"/>
      <c r="AJT4" s="52"/>
      <c r="AJU4" s="52"/>
      <c r="AJV4" s="52"/>
      <c r="AJW4" s="52"/>
      <c r="AJX4" s="52"/>
      <c r="AJY4" s="52"/>
      <c r="AJZ4" s="52"/>
      <c r="AKA4" s="52"/>
      <c r="AKB4" s="52"/>
      <c r="AKC4" s="52"/>
      <c r="AKD4" s="52"/>
      <c r="AKE4" s="52"/>
      <c r="AKF4" s="52"/>
      <c r="AKG4" s="52"/>
      <c r="AKH4" s="52"/>
      <c r="AKI4" s="52"/>
      <c r="AKJ4" s="52"/>
      <c r="AKK4" s="52"/>
      <c r="AKL4" s="52"/>
      <c r="AKM4" s="52"/>
      <c r="AKN4" s="52"/>
      <c r="AKO4" s="52"/>
      <c r="AKP4" s="52"/>
      <c r="AKQ4" s="52"/>
      <c r="AKR4" s="52"/>
      <c r="AKS4" s="52"/>
      <c r="AKT4" s="52"/>
      <c r="AKU4" s="52"/>
      <c r="AKV4" s="52"/>
      <c r="AKW4" s="52"/>
      <c r="AKX4" s="52"/>
      <c r="AKY4" s="52"/>
      <c r="AKZ4" s="52"/>
      <c r="ALA4" s="52"/>
      <c r="ALB4" s="52"/>
      <c r="ALC4" s="52"/>
      <c r="ALD4" s="52"/>
      <c r="ALE4" s="52"/>
      <c r="ALF4" s="52"/>
      <c r="ALG4" s="52"/>
      <c r="ALH4" s="52"/>
      <c r="ALI4" s="52"/>
      <c r="ALJ4" s="52"/>
      <c r="ALK4" s="52"/>
      <c r="ALL4" s="52"/>
      <c r="ALM4" s="52"/>
      <c r="ALN4" s="52"/>
      <c r="ALO4" s="52"/>
      <c r="ALP4" s="52"/>
      <c r="ALQ4" s="52"/>
      <c r="ALR4" s="52"/>
      <c r="ALS4" s="52"/>
      <c r="ALT4" s="52"/>
      <c r="ALU4" s="52"/>
      <c r="ALV4" s="52"/>
      <c r="ALW4" s="52"/>
      <c r="ALX4" s="52"/>
      <c r="ALY4" s="52"/>
      <c r="ALZ4" s="52"/>
      <c r="AMA4" s="52"/>
      <c r="AMB4" s="52"/>
      <c r="AMC4" s="52"/>
      <c r="AMD4" s="52"/>
      <c r="AME4" s="52"/>
      <c r="AMF4" s="52"/>
      <c r="AMG4" s="52"/>
      <c r="AMH4" s="52"/>
      <c r="AMI4" s="52"/>
      <c r="AMJ4" s="52"/>
      <c r="AMK4" s="52"/>
      <c r="AML4" s="52"/>
      <c r="AMM4" s="52"/>
      <c r="AMN4" s="52"/>
      <c r="AMO4" s="52"/>
      <c r="AMP4" s="52"/>
      <c r="AMQ4" s="52"/>
      <c r="AMR4" s="52"/>
      <c r="AMS4" s="52"/>
      <c r="AMT4" s="52"/>
      <c r="AMU4" s="52"/>
      <c r="AMV4" s="52"/>
      <c r="AMW4" s="52"/>
      <c r="AMX4" s="52"/>
      <c r="AMY4" s="52"/>
      <c r="AMZ4" s="52"/>
      <c r="ANA4" s="52"/>
      <c r="ANB4" s="52"/>
      <c r="ANC4" s="52"/>
      <c r="AND4" s="52"/>
      <c r="ANE4" s="52"/>
      <c r="ANF4" s="52"/>
      <c r="ANG4" s="52"/>
      <c r="ANH4" s="52"/>
      <c r="ANI4" s="52"/>
      <c r="ANJ4" s="52"/>
      <c r="ANK4" s="52"/>
      <c r="ANL4" s="52"/>
      <c r="ANM4" s="52"/>
      <c r="ANN4" s="52"/>
      <c r="ANO4" s="52"/>
      <c r="ANP4" s="52"/>
      <c r="ANQ4" s="52"/>
      <c r="ANR4" s="52"/>
      <c r="ANS4" s="52"/>
      <c r="ANT4" s="52"/>
      <c r="ANU4" s="52"/>
      <c r="ANV4" s="52"/>
      <c r="ANW4" s="52"/>
      <c r="ANX4" s="52"/>
      <c r="ANY4" s="52"/>
      <c r="ANZ4" s="52"/>
      <c r="AOA4" s="52"/>
      <c r="AOB4" s="52"/>
      <c r="AOC4" s="52"/>
      <c r="AOD4" s="52"/>
      <c r="AOE4" s="52"/>
      <c r="AOF4" s="52"/>
      <c r="AOG4" s="52"/>
      <c r="AOH4" s="52"/>
      <c r="AOI4" s="52"/>
      <c r="AOJ4" s="52"/>
      <c r="AOK4" s="52"/>
      <c r="AOL4" s="52"/>
      <c r="AOM4" s="52"/>
      <c r="AON4" s="52"/>
      <c r="AOO4" s="52"/>
      <c r="AOP4" s="52"/>
      <c r="AOQ4" s="52"/>
      <c r="AOR4" s="52"/>
      <c r="AOS4" s="52"/>
      <c r="AOT4" s="52"/>
      <c r="AOU4" s="52"/>
      <c r="AOV4" s="52"/>
      <c r="AOW4" s="52"/>
      <c r="AOX4" s="52"/>
      <c r="AOY4" s="52"/>
      <c r="AOZ4" s="52"/>
      <c r="APA4" s="52"/>
      <c r="APB4" s="52"/>
      <c r="APC4" s="52"/>
      <c r="APD4" s="52"/>
      <c r="APE4" s="52"/>
      <c r="APF4" s="52"/>
      <c r="APG4" s="52"/>
      <c r="APH4" s="52"/>
      <c r="API4" s="52"/>
      <c r="APJ4" s="52"/>
      <c r="APK4" s="52"/>
      <c r="APL4" s="52"/>
      <c r="APM4" s="52"/>
      <c r="APN4" s="52"/>
      <c r="APO4" s="52"/>
      <c r="APP4" s="52"/>
      <c r="APQ4" s="52"/>
      <c r="APR4" s="52"/>
      <c r="APS4" s="52"/>
      <c r="APT4" s="52"/>
      <c r="APU4" s="52"/>
      <c r="APV4" s="52"/>
      <c r="APW4" s="52"/>
      <c r="APX4" s="52"/>
      <c r="APY4" s="52"/>
      <c r="APZ4" s="52"/>
      <c r="AQA4" s="52"/>
      <c r="AQB4" s="52"/>
      <c r="AQC4" s="52"/>
      <c r="AQD4" s="52"/>
      <c r="AQE4" s="52"/>
      <c r="AQF4" s="52"/>
      <c r="AQG4" s="52"/>
      <c r="AQH4" s="52"/>
      <c r="AQI4" s="52"/>
      <c r="AQJ4" s="52"/>
      <c r="AQK4" s="52"/>
      <c r="AQL4" s="52"/>
      <c r="AQM4" s="52"/>
      <c r="AQN4" s="52"/>
      <c r="AQO4" s="52"/>
      <c r="AQP4" s="52"/>
      <c r="AQQ4" s="52"/>
      <c r="AQR4" s="52"/>
      <c r="AQS4" s="52"/>
      <c r="AQT4" s="52"/>
      <c r="AQU4" s="52"/>
      <c r="AQV4" s="52"/>
      <c r="AQW4" s="52"/>
      <c r="AQX4" s="52"/>
      <c r="AQY4" s="52"/>
      <c r="AQZ4" s="52"/>
      <c r="ARA4" s="52"/>
      <c r="ARB4" s="52"/>
      <c r="ARC4" s="52"/>
      <c r="ARD4" s="52"/>
      <c r="ARE4" s="52"/>
      <c r="ARF4" s="52"/>
      <c r="ARG4" s="52"/>
      <c r="ARH4" s="52"/>
      <c r="ARI4" s="52"/>
      <c r="ARJ4" s="52"/>
      <c r="ARK4" s="52"/>
      <c r="ARL4" s="52"/>
      <c r="ARM4" s="52"/>
      <c r="ARN4" s="52"/>
      <c r="ARO4" s="52"/>
      <c r="ARP4" s="52"/>
      <c r="ARQ4" s="52"/>
      <c r="ARR4" s="52"/>
      <c r="ARS4" s="52"/>
      <c r="ART4" s="52"/>
      <c r="ARU4" s="52"/>
      <c r="ARV4" s="52"/>
      <c r="ARW4" s="52"/>
      <c r="ARX4" s="52"/>
      <c r="ARY4" s="52"/>
      <c r="ARZ4" s="52"/>
      <c r="ASA4" s="52"/>
      <c r="ASB4" s="52"/>
      <c r="ASC4" s="52"/>
      <c r="ASD4" s="52"/>
      <c r="ASE4" s="52"/>
      <c r="ASF4" s="52"/>
      <c r="ASG4" s="52"/>
      <c r="ASH4" s="52"/>
      <c r="ASI4" s="52"/>
      <c r="ASJ4" s="52"/>
      <c r="ASK4" s="52"/>
      <c r="ASL4" s="52"/>
      <c r="ASM4" s="52"/>
      <c r="ASN4" s="52"/>
      <c r="ASO4" s="52"/>
      <c r="ASP4" s="52"/>
      <c r="ASQ4" s="52"/>
      <c r="ASR4" s="52"/>
      <c r="ASS4" s="52"/>
      <c r="AST4" s="52"/>
      <c r="ASU4" s="52"/>
      <c r="ASV4" s="52"/>
      <c r="ASW4" s="52"/>
      <c r="ASX4" s="52"/>
      <c r="ASY4" s="52"/>
      <c r="ASZ4" s="52"/>
      <c r="ATA4" s="52"/>
      <c r="ATB4" s="52"/>
      <c r="ATC4" s="52"/>
      <c r="ATD4" s="52"/>
      <c r="ATE4" s="52"/>
      <c r="ATF4" s="52"/>
      <c r="ATG4" s="52"/>
      <c r="ATH4" s="52"/>
      <c r="ATI4" s="52"/>
      <c r="ATJ4" s="52"/>
      <c r="ATK4" s="52"/>
      <c r="ATL4" s="52"/>
      <c r="ATM4" s="52"/>
      <c r="ATN4" s="52"/>
      <c r="ATO4" s="52"/>
      <c r="ATP4" s="52"/>
      <c r="ATQ4" s="52"/>
      <c r="ATR4" s="52"/>
      <c r="ATS4" s="52"/>
      <c r="ATT4" s="52"/>
      <c r="ATU4" s="52"/>
      <c r="ATV4" s="52"/>
      <c r="ATW4" s="52"/>
      <c r="ATX4" s="52"/>
      <c r="ATY4" s="52"/>
      <c r="ATZ4" s="52"/>
      <c r="AUA4" s="52"/>
      <c r="AUB4" s="52"/>
      <c r="AUC4" s="52"/>
      <c r="AUD4" s="52"/>
      <c r="AUE4" s="52"/>
      <c r="AUF4" s="52"/>
      <c r="AUG4" s="52"/>
      <c r="AUH4" s="52"/>
      <c r="AUI4" s="52"/>
      <c r="AUJ4" s="52"/>
      <c r="AUK4" s="52"/>
      <c r="AUL4" s="52"/>
      <c r="AUM4" s="52"/>
      <c r="AUN4" s="52"/>
      <c r="AUO4" s="52"/>
      <c r="AUP4" s="52"/>
      <c r="AUQ4" s="52"/>
      <c r="AUR4" s="52"/>
      <c r="AUS4" s="52"/>
      <c r="AUT4" s="52"/>
      <c r="AUU4" s="52"/>
      <c r="AUV4" s="52"/>
      <c r="AUW4" s="52"/>
      <c r="AUX4" s="52"/>
      <c r="AUY4" s="52"/>
      <c r="AUZ4" s="52"/>
      <c r="AVA4" s="52"/>
      <c r="AVB4" s="52"/>
      <c r="AVC4" s="52"/>
      <c r="AVD4" s="52"/>
      <c r="AVE4" s="52"/>
      <c r="AVF4" s="52"/>
      <c r="AVG4" s="52"/>
      <c r="AVH4" s="52"/>
      <c r="AVI4" s="52"/>
      <c r="AVJ4" s="52"/>
      <c r="AVK4" s="52"/>
      <c r="AVL4" s="52"/>
      <c r="AVM4" s="52"/>
      <c r="AVN4" s="52"/>
      <c r="AVO4" s="52"/>
      <c r="AVP4" s="52"/>
      <c r="AVQ4" s="52"/>
      <c r="AVR4" s="52"/>
      <c r="AVS4" s="52"/>
      <c r="AVT4" s="52"/>
      <c r="AVU4" s="52"/>
      <c r="AVV4" s="52"/>
      <c r="AVW4" s="52"/>
      <c r="AVX4" s="52"/>
      <c r="AVY4" s="52"/>
      <c r="AVZ4" s="52"/>
      <c r="AWA4" s="52"/>
      <c r="AWB4" s="52"/>
      <c r="AWC4" s="52"/>
      <c r="AWD4" s="52"/>
      <c r="AWE4" s="52"/>
      <c r="AWF4" s="52"/>
      <c r="AWG4" s="52"/>
      <c r="AWH4" s="52"/>
      <c r="AWI4" s="52"/>
      <c r="AWJ4" s="52"/>
      <c r="AWK4" s="52"/>
      <c r="AWL4" s="52"/>
      <c r="AWM4" s="52"/>
      <c r="AWN4" s="52"/>
      <c r="AWO4" s="52"/>
      <c r="AWP4" s="52"/>
      <c r="AWQ4" s="52"/>
      <c r="AWR4" s="52"/>
      <c r="AWS4" s="52"/>
      <c r="AWT4" s="52"/>
      <c r="AWU4" s="52"/>
      <c r="AWV4" s="52"/>
      <c r="AWW4" s="52"/>
      <c r="AWX4" s="52"/>
      <c r="AWY4" s="52"/>
      <c r="AWZ4" s="52"/>
      <c r="AXA4" s="52"/>
      <c r="AXB4" s="52"/>
      <c r="AXC4" s="52"/>
      <c r="AXD4" s="52"/>
      <c r="AXE4" s="52"/>
      <c r="AXF4" s="52"/>
      <c r="AXG4" s="52"/>
      <c r="AXH4" s="52"/>
      <c r="AXI4" s="52"/>
      <c r="AXJ4" s="52"/>
      <c r="AXK4" s="52"/>
      <c r="AXL4" s="52"/>
      <c r="AXM4" s="52"/>
      <c r="AXN4" s="52"/>
      <c r="AXO4" s="52"/>
      <c r="AXP4" s="52"/>
      <c r="AXQ4" s="52"/>
      <c r="AXR4" s="52"/>
      <c r="AXS4" s="52"/>
      <c r="AXT4" s="52"/>
      <c r="AXU4" s="52"/>
      <c r="AXV4" s="52"/>
      <c r="AXW4" s="52"/>
      <c r="AXX4" s="52"/>
      <c r="AXY4" s="52"/>
      <c r="AXZ4" s="52"/>
      <c r="AYA4" s="52"/>
      <c r="AYB4" s="52"/>
      <c r="AYC4" s="52"/>
      <c r="AYD4" s="52"/>
      <c r="AYE4" s="52"/>
      <c r="AYF4" s="52"/>
      <c r="AYG4" s="52"/>
      <c r="AYH4" s="52"/>
      <c r="AYI4" s="52"/>
      <c r="AYJ4" s="52"/>
      <c r="AYK4" s="52"/>
      <c r="AYL4" s="52"/>
      <c r="AYM4" s="52"/>
      <c r="AYN4" s="52"/>
      <c r="AYO4" s="52"/>
      <c r="AYP4" s="52"/>
      <c r="AYQ4" s="52"/>
      <c r="AYR4" s="52"/>
      <c r="AYS4" s="52"/>
      <c r="AYT4" s="52"/>
      <c r="AYU4" s="52"/>
      <c r="AYV4" s="52"/>
      <c r="AYW4" s="52"/>
      <c r="AYX4" s="52"/>
      <c r="AYY4" s="52"/>
      <c r="AYZ4" s="52"/>
      <c r="AZA4" s="52"/>
      <c r="AZB4" s="52"/>
      <c r="AZC4" s="52"/>
      <c r="AZD4" s="52"/>
      <c r="AZE4" s="52"/>
      <c r="AZF4" s="52"/>
      <c r="AZG4" s="52"/>
      <c r="AZH4" s="52"/>
      <c r="AZI4" s="52"/>
      <c r="AZJ4" s="52"/>
      <c r="AZK4" s="52"/>
      <c r="AZL4" s="52"/>
      <c r="AZM4" s="52"/>
      <c r="AZN4" s="52"/>
      <c r="AZO4" s="52"/>
      <c r="AZP4" s="52"/>
      <c r="AZQ4" s="52"/>
      <c r="AZR4" s="52"/>
      <c r="AZS4" s="52"/>
      <c r="AZT4" s="52"/>
      <c r="AZU4" s="52"/>
      <c r="AZV4" s="52"/>
      <c r="AZW4" s="52"/>
      <c r="AZX4" s="52"/>
      <c r="AZY4" s="52"/>
      <c r="AZZ4" s="52"/>
      <c r="BAA4" s="52"/>
      <c r="BAB4" s="52"/>
      <c r="BAC4" s="52"/>
      <c r="BAD4" s="52"/>
      <c r="BAE4" s="52"/>
      <c r="BAF4" s="52"/>
      <c r="BAG4" s="52"/>
      <c r="BAH4" s="52"/>
      <c r="BAI4" s="52"/>
      <c r="BAJ4" s="52"/>
      <c r="BAK4" s="52"/>
      <c r="BAL4" s="52"/>
      <c r="BAM4" s="52"/>
      <c r="BAN4" s="52"/>
      <c r="BAO4" s="52"/>
      <c r="BAP4" s="52"/>
      <c r="BAQ4" s="52"/>
      <c r="BAR4" s="52"/>
      <c r="BAS4" s="52"/>
      <c r="BAT4" s="52"/>
      <c r="BAU4" s="52"/>
      <c r="BAV4" s="52"/>
      <c r="BAW4" s="52"/>
      <c r="BAX4" s="52"/>
      <c r="BAY4" s="52"/>
      <c r="BAZ4" s="52"/>
      <c r="BBA4" s="52"/>
      <c r="BBB4" s="52"/>
      <c r="BBC4" s="52"/>
      <c r="BBD4" s="52"/>
      <c r="BBE4" s="52"/>
      <c r="BBF4" s="52"/>
      <c r="BBG4" s="52"/>
      <c r="BBH4" s="52"/>
      <c r="BBI4" s="52"/>
      <c r="BBJ4" s="52"/>
      <c r="BBK4" s="52"/>
      <c r="BBL4" s="52"/>
      <c r="BBM4" s="52"/>
      <c r="BBN4" s="52"/>
      <c r="BBO4" s="52"/>
      <c r="BBP4" s="52"/>
      <c r="BBQ4" s="52"/>
      <c r="BBR4" s="52"/>
      <c r="BBS4" s="52"/>
      <c r="BBT4" s="52"/>
      <c r="BBU4" s="52"/>
      <c r="BBV4" s="52"/>
      <c r="BBW4" s="52"/>
      <c r="BBX4" s="52"/>
      <c r="BBY4" s="52"/>
      <c r="BBZ4" s="52"/>
      <c r="BCA4" s="52"/>
      <c r="BCB4" s="52"/>
      <c r="BCC4" s="52"/>
      <c r="BCD4" s="52"/>
      <c r="BCE4" s="52"/>
      <c r="BCF4" s="52"/>
      <c r="BCG4" s="52"/>
      <c r="BCH4" s="52"/>
      <c r="BCI4" s="52"/>
      <c r="BCJ4" s="52"/>
      <c r="BCK4" s="52"/>
      <c r="BCL4" s="52"/>
      <c r="BCM4" s="52"/>
      <c r="BCN4" s="52"/>
      <c r="BCO4" s="52"/>
      <c r="BCP4" s="52"/>
      <c r="BCQ4" s="52"/>
      <c r="BCR4" s="52"/>
      <c r="BCS4" s="52"/>
      <c r="BCT4" s="52"/>
      <c r="BCU4" s="52"/>
      <c r="BCV4" s="52"/>
      <c r="BCW4" s="52"/>
      <c r="BCX4" s="52"/>
      <c r="BCY4" s="52"/>
      <c r="BCZ4" s="52"/>
      <c r="BDA4" s="52"/>
      <c r="BDB4" s="52"/>
      <c r="BDC4" s="52"/>
      <c r="BDD4" s="52"/>
      <c r="BDE4" s="52"/>
      <c r="BDF4" s="52"/>
      <c r="BDG4" s="52"/>
      <c r="BDH4" s="52"/>
      <c r="BDI4" s="52"/>
      <c r="BDJ4" s="52"/>
      <c r="BDK4" s="52"/>
      <c r="BDL4" s="52"/>
      <c r="BDM4" s="52"/>
      <c r="BDN4" s="52"/>
      <c r="BDO4" s="52"/>
      <c r="BDP4" s="52"/>
      <c r="BDQ4" s="52"/>
      <c r="BDR4" s="52"/>
      <c r="BDS4" s="52"/>
      <c r="BDT4" s="52"/>
      <c r="BDU4" s="52"/>
      <c r="BDV4" s="52"/>
      <c r="BDW4" s="52"/>
      <c r="BDX4" s="52"/>
      <c r="BDY4" s="52"/>
      <c r="BDZ4" s="52"/>
      <c r="BEA4" s="52"/>
      <c r="BEB4" s="52"/>
      <c r="BEC4" s="52"/>
      <c r="BED4" s="52"/>
      <c r="BEE4" s="52"/>
      <c r="BEF4" s="52"/>
      <c r="BEG4" s="52"/>
      <c r="BEH4" s="52"/>
      <c r="BEI4" s="52"/>
      <c r="BEJ4" s="52"/>
      <c r="BEK4" s="52"/>
      <c r="BEL4" s="52"/>
      <c r="BEM4" s="52"/>
      <c r="BEN4" s="52"/>
      <c r="BEO4" s="52"/>
      <c r="BEP4" s="52"/>
      <c r="BEQ4" s="52"/>
      <c r="BER4" s="52"/>
      <c r="BES4" s="52"/>
      <c r="BET4" s="52"/>
      <c r="BEU4" s="52"/>
      <c r="BEV4" s="52"/>
      <c r="BEW4" s="52"/>
      <c r="BEX4" s="52"/>
      <c r="BEY4" s="52"/>
      <c r="BEZ4" s="52"/>
      <c r="BFA4" s="52"/>
      <c r="BFB4" s="52"/>
      <c r="BFC4" s="52"/>
      <c r="BFD4" s="52"/>
      <c r="BFE4" s="52"/>
      <c r="BFF4" s="52"/>
      <c r="BFG4" s="52"/>
      <c r="BFH4" s="52"/>
      <c r="BFI4" s="52"/>
      <c r="BFJ4" s="52"/>
      <c r="BFK4" s="52"/>
      <c r="BFL4" s="52"/>
      <c r="BFM4" s="52"/>
      <c r="BFN4" s="52"/>
      <c r="BFO4" s="52"/>
      <c r="BFP4" s="52"/>
      <c r="BFQ4" s="52"/>
      <c r="BFR4" s="52"/>
      <c r="BFS4" s="52"/>
      <c r="BFT4" s="52"/>
      <c r="BFU4" s="52"/>
      <c r="BFV4" s="52"/>
      <c r="BFW4" s="52"/>
      <c r="BFX4" s="52"/>
      <c r="BFY4" s="52"/>
      <c r="BFZ4" s="52"/>
      <c r="BGA4" s="52"/>
      <c r="BGB4" s="52"/>
      <c r="BGC4" s="52"/>
      <c r="BGD4" s="52"/>
      <c r="BGE4" s="52"/>
      <c r="BGF4" s="52"/>
      <c r="BGG4" s="52"/>
      <c r="BGH4" s="52"/>
      <c r="BGI4" s="52"/>
      <c r="BGJ4" s="52"/>
      <c r="BGK4" s="52"/>
      <c r="BGL4" s="52"/>
      <c r="BGM4" s="52"/>
      <c r="BGN4" s="52"/>
      <c r="BGO4" s="52"/>
      <c r="BGP4" s="52"/>
      <c r="BGQ4" s="52"/>
      <c r="BGR4" s="52"/>
      <c r="BGS4" s="52"/>
      <c r="BGT4" s="52"/>
      <c r="BGU4" s="52"/>
      <c r="BGV4" s="52"/>
      <c r="BGW4" s="52"/>
      <c r="BGX4" s="52"/>
      <c r="BGY4" s="52"/>
      <c r="BGZ4" s="52"/>
      <c r="BHA4" s="52"/>
      <c r="BHB4" s="52"/>
      <c r="BHC4" s="52"/>
      <c r="BHD4" s="52"/>
      <c r="BHE4" s="52"/>
      <c r="BHF4" s="52"/>
      <c r="BHG4" s="52"/>
      <c r="BHH4" s="52"/>
      <c r="BHI4" s="52"/>
      <c r="BHJ4" s="52"/>
      <c r="BHK4" s="52"/>
      <c r="BHL4" s="52"/>
      <c r="BHM4" s="52"/>
      <c r="BHN4" s="52"/>
      <c r="BHO4" s="52"/>
      <c r="BHP4" s="52"/>
      <c r="BHQ4" s="52"/>
      <c r="BHR4" s="52"/>
      <c r="BHS4" s="52"/>
      <c r="BHT4" s="52"/>
      <c r="BHU4" s="52"/>
      <c r="BHV4" s="52"/>
      <c r="BHW4" s="52"/>
      <c r="BHX4" s="52"/>
      <c r="BHY4" s="52"/>
      <c r="BHZ4" s="52"/>
      <c r="BIA4" s="52"/>
      <c r="BIB4" s="52"/>
      <c r="BIC4" s="52"/>
      <c r="BID4" s="52"/>
      <c r="BIE4" s="52"/>
      <c r="BIF4" s="52"/>
      <c r="BIG4" s="52"/>
      <c r="BIH4" s="52"/>
      <c r="BII4" s="52"/>
      <c r="BIJ4" s="52"/>
      <c r="BIK4" s="52"/>
      <c r="BIL4" s="52"/>
      <c r="BIM4" s="52"/>
      <c r="BIN4" s="52"/>
      <c r="BIO4" s="52"/>
      <c r="BIP4" s="52"/>
      <c r="BIQ4" s="52"/>
      <c r="BIR4" s="52"/>
      <c r="BIS4" s="52"/>
      <c r="BIT4" s="52"/>
      <c r="BIU4" s="52"/>
      <c r="BIV4" s="52"/>
      <c r="BIW4" s="52"/>
      <c r="BIX4" s="52"/>
      <c r="BIY4" s="52"/>
      <c r="BIZ4" s="52"/>
      <c r="BJA4" s="52"/>
      <c r="BJB4" s="52"/>
      <c r="BJC4" s="52"/>
      <c r="BJD4" s="52"/>
      <c r="BJE4" s="52"/>
      <c r="BJF4" s="52"/>
      <c r="BJG4" s="52"/>
      <c r="BJH4" s="52"/>
      <c r="BJI4" s="52"/>
      <c r="BJJ4" s="52"/>
      <c r="BJK4" s="52"/>
      <c r="BJL4" s="52"/>
      <c r="BJM4" s="52"/>
      <c r="BJN4" s="52"/>
      <c r="BJO4" s="52"/>
      <c r="BJP4" s="52"/>
      <c r="BJQ4" s="52"/>
      <c r="BJR4" s="52"/>
      <c r="BJS4" s="52"/>
      <c r="BJT4" s="52"/>
      <c r="BJU4" s="52"/>
      <c r="BJV4" s="52"/>
      <c r="BJW4" s="52"/>
      <c r="BJX4" s="52"/>
      <c r="BJY4" s="52"/>
      <c r="BJZ4" s="52"/>
      <c r="BKA4" s="52"/>
      <c r="BKB4" s="52"/>
      <c r="BKC4" s="52"/>
      <c r="BKD4" s="52"/>
      <c r="BKE4" s="52"/>
      <c r="BKF4" s="52"/>
      <c r="BKG4" s="52"/>
      <c r="BKH4" s="52"/>
      <c r="BKI4" s="52"/>
      <c r="BKJ4" s="52"/>
      <c r="BKK4" s="52"/>
      <c r="BKL4" s="52"/>
      <c r="BKM4" s="52"/>
      <c r="BKN4" s="52"/>
      <c r="BKO4" s="52"/>
      <c r="BKP4" s="52"/>
      <c r="BKQ4" s="52"/>
      <c r="BKR4" s="52"/>
      <c r="BKS4" s="52"/>
      <c r="BKT4" s="52"/>
      <c r="BKU4" s="52"/>
      <c r="BKV4" s="52"/>
      <c r="BKW4" s="52"/>
      <c r="BKX4" s="52"/>
      <c r="BKY4" s="52"/>
      <c r="BKZ4" s="52"/>
      <c r="BLA4" s="52"/>
      <c r="BLB4" s="52"/>
      <c r="BLC4" s="52"/>
      <c r="BLD4" s="52"/>
      <c r="BLE4" s="52"/>
      <c r="BLF4" s="52"/>
      <c r="BLG4" s="52"/>
      <c r="BLH4" s="52"/>
      <c r="BLI4" s="52"/>
      <c r="BLJ4" s="52"/>
      <c r="BLK4" s="52"/>
      <c r="BLL4" s="52"/>
      <c r="BLM4" s="52"/>
      <c r="BLN4" s="52"/>
      <c r="BLO4" s="52"/>
      <c r="BLP4" s="52"/>
      <c r="BLQ4" s="52"/>
      <c r="BLR4" s="52"/>
      <c r="BLS4" s="52"/>
      <c r="BLT4" s="52"/>
      <c r="BLU4" s="52"/>
      <c r="BLV4" s="52"/>
      <c r="BLW4" s="52"/>
      <c r="BLX4" s="52"/>
      <c r="BLY4" s="52"/>
      <c r="BLZ4" s="52"/>
      <c r="BMA4" s="52"/>
      <c r="BMB4" s="52"/>
      <c r="BMC4" s="52"/>
      <c r="BMD4" s="52"/>
      <c r="BME4" s="52"/>
      <c r="BMF4" s="52"/>
      <c r="BMG4" s="52"/>
      <c r="BMH4" s="52"/>
      <c r="BMI4" s="52"/>
      <c r="BMJ4" s="52"/>
      <c r="BMK4" s="52"/>
      <c r="BML4" s="52"/>
      <c r="BMM4" s="52"/>
      <c r="BMN4" s="52"/>
      <c r="BMO4" s="52"/>
      <c r="BMP4" s="52"/>
      <c r="BMQ4" s="52"/>
      <c r="BMR4" s="52"/>
      <c r="BMS4" s="52"/>
      <c r="BMT4" s="52"/>
      <c r="BMU4" s="52"/>
      <c r="BMV4" s="52"/>
      <c r="BMW4" s="52"/>
      <c r="BMX4" s="52"/>
      <c r="BMY4" s="52"/>
      <c r="BMZ4" s="52"/>
      <c r="BNA4" s="52"/>
      <c r="BNB4" s="52"/>
      <c r="BNC4" s="52"/>
      <c r="BND4" s="52"/>
      <c r="BNE4" s="52"/>
      <c r="BNF4" s="52"/>
      <c r="BNG4" s="52"/>
      <c r="BNH4" s="52"/>
      <c r="BNI4" s="52"/>
      <c r="BNJ4" s="52"/>
      <c r="BNK4" s="52"/>
      <c r="BNL4" s="52"/>
      <c r="BNM4" s="52"/>
      <c r="BNN4" s="52"/>
      <c r="BNO4" s="52"/>
      <c r="BNP4" s="52"/>
      <c r="BNQ4" s="52"/>
      <c r="BNR4" s="52"/>
      <c r="BNS4" s="52"/>
      <c r="BNT4" s="52"/>
      <c r="BNU4" s="52"/>
      <c r="BNV4" s="52"/>
      <c r="BNW4" s="52"/>
      <c r="BNX4" s="52"/>
      <c r="BNY4" s="52"/>
      <c r="BNZ4" s="52"/>
      <c r="BOA4" s="52"/>
      <c r="BOB4" s="52"/>
      <c r="BOC4" s="52"/>
      <c r="BOD4" s="52"/>
      <c r="BOE4" s="52"/>
      <c r="BOF4" s="52"/>
      <c r="BOG4" s="52"/>
      <c r="BOH4" s="52"/>
      <c r="BOI4" s="52"/>
      <c r="BOJ4" s="52"/>
      <c r="BOK4" s="52"/>
      <c r="BOL4" s="52"/>
      <c r="BOM4" s="52"/>
      <c r="BON4" s="52"/>
      <c r="BOO4" s="52"/>
      <c r="BOP4" s="52"/>
      <c r="BOQ4" s="52"/>
      <c r="BOR4" s="52"/>
      <c r="BOS4" s="52"/>
      <c r="BOT4" s="52"/>
      <c r="BOU4" s="52"/>
      <c r="BOV4" s="52"/>
      <c r="BOW4" s="52"/>
      <c r="BOX4" s="52"/>
      <c r="BOY4" s="52"/>
      <c r="BOZ4" s="52"/>
      <c r="BPA4" s="52"/>
      <c r="BPB4" s="52"/>
      <c r="BPC4" s="52"/>
      <c r="BPD4" s="52"/>
      <c r="BPE4" s="52"/>
      <c r="BPF4" s="52"/>
      <c r="BPG4" s="52"/>
      <c r="BPH4" s="52"/>
      <c r="BPI4" s="52"/>
      <c r="BPJ4" s="52"/>
      <c r="BPK4" s="52"/>
      <c r="BPL4" s="52"/>
      <c r="BPM4" s="52"/>
      <c r="BPN4" s="52"/>
      <c r="BPO4" s="52"/>
      <c r="BPP4" s="52"/>
      <c r="BPQ4" s="52"/>
      <c r="BPR4" s="52"/>
      <c r="BPS4" s="52"/>
      <c r="BPT4" s="52"/>
      <c r="BPU4" s="52"/>
      <c r="BPV4" s="52"/>
      <c r="BPW4" s="52"/>
      <c r="BPX4" s="52"/>
      <c r="BPY4" s="52"/>
      <c r="BPZ4" s="52"/>
      <c r="BQA4" s="52"/>
      <c r="BQB4" s="52"/>
      <c r="BQC4" s="52"/>
      <c r="BQD4" s="52"/>
      <c r="BQE4" s="52"/>
      <c r="BQF4" s="52"/>
      <c r="BQG4" s="52"/>
      <c r="BQH4" s="52"/>
      <c r="BQI4" s="52"/>
      <c r="BQJ4" s="52"/>
      <c r="BQK4" s="52"/>
      <c r="BQL4" s="52"/>
      <c r="BQM4" s="52"/>
      <c r="BQN4" s="52"/>
      <c r="BQO4" s="52"/>
      <c r="BQP4" s="52"/>
      <c r="BQQ4" s="52"/>
      <c r="BQR4" s="52"/>
      <c r="BQS4" s="52"/>
      <c r="BQT4" s="52"/>
      <c r="BQU4" s="52"/>
      <c r="BQV4" s="52"/>
      <c r="BQW4" s="52"/>
      <c r="BQX4" s="52"/>
      <c r="BQY4" s="52"/>
      <c r="BQZ4" s="52"/>
      <c r="BRA4" s="52"/>
      <c r="BRB4" s="52"/>
      <c r="BRC4" s="52"/>
      <c r="BRD4" s="52"/>
      <c r="BRE4" s="52"/>
      <c r="BRF4" s="52"/>
      <c r="BRG4" s="52"/>
      <c r="BRH4" s="52"/>
      <c r="BRI4" s="52"/>
      <c r="BRJ4" s="52"/>
      <c r="BRK4" s="52"/>
      <c r="BRL4" s="52"/>
      <c r="BRM4" s="52"/>
      <c r="BRN4" s="52"/>
      <c r="BRO4" s="52"/>
      <c r="BRP4" s="52"/>
      <c r="BRQ4" s="52"/>
      <c r="BRR4" s="52"/>
      <c r="BRS4" s="52"/>
      <c r="BRT4" s="52"/>
      <c r="BRU4" s="52"/>
      <c r="BRV4" s="52"/>
      <c r="BRW4" s="52"/>
      <c r="BRX4" s="52"/>
      <c r="BRY4" s="52"/>
      <c r="BRZ4" s="52"/>
      <c r="BSA4" s="52"/>
      <c r="BSB4" s="52"/>
      <c r="BSC4" s="52"/>
      <c r="BSD4" s="52"/>
      <c r="BSE4" s="52"/>
      <c r="BSF4" s="52"/>
      <c r="BSG4" s="52"/>
      <c r="BSH4" s="52"/>
      <c r="BSI4" s="52"/>
      <c r="BSJ4" s="52"/>
      <c r="BSK4" s="52"/>
      <c r="BSL4" s="52"/>
      <c r="BSM4" s="52"/>
      <c r="BSN4" s="52"/>
      <c r="BSO4" s="52"/>
      <c r="BSP4" s="52"/>
      <c r="BSQ4" s="52"/>
      <c r="BSR4" s="52"/>
      <c r="BSS4" s="52"/>
      <c r="BST4" s="52"/>
      <c r="BSU4" s="52"/>
      <c r="BSV4" s="52"/>
      <c r="BSW4" s="52"/>
      <c r="BSX4" s="52"/>
      <c r="BSY4" s="52"/>
      <c r="BSZ4" s="52"/>
      <c r="BTA4" s="52"/>
      <c r="BTB4" s="52"/>
      <c r="BTC4" s="52"/>
      <c r="BTD4" s="52"/>
      <c r="BTE4" s="52"/>
      <c r="BTF4" s="52"/>
      <c r="BTG4" s="52"/>
      <c r="BTH4" s="52"/>
      <c r="BTI4" s="52"/>
      <c r="BTJ4" s="52"/>
      <c r="BTK4" s="52"/>
      <c r="BTL4" s="52"/>
      <c r="BTM4" s="52"/>
      <c r="BTN4" s="52"/>
      <c r="BTO4" s="52"/>
      <c r="BTP4" s="52"/>
      <c r="BTQ4" s="52"/>
      <c r="BTR4" s="52"/>
      <c r="BTS4" s="52"/>
      <c r="BTT4" s="52"/>
      <c r="BTU4" s="52"/>
      <c r="BTV4" s="52"/>
      <c r="BTW4" s="52"/>
      <c r="BTX4" s="52"/>
      <c r="BTY4" s="52"/>
      <c r="BTZ4" s="52"/>
      <c r="BUA4" s="52"/>
      <c r="BUB4" s="52"/>
      <c r="BUC4" s="52"/>
      <c r="BUD4" s="52"/>
      <c r="BUE4" s="52"/>
      <c r="BUF4" s="52"/>
      <c r="BUG4" s="52"/>
      <c r="BUH4" s="52"/>
      <c r="BUI4" s="52"/>
      <c r="BUJ4" s="52"/>
      <c r="BUK4" s="52"/>
      <c r="BUL4" s="52"/>
      <c r="BUM4" s="52"/>
      <c r="BUN4" s="52"/>
      <c r="BUO4" s="52"/>
      <c r="BUP4" s="52"/>
      <c r="BUQ4" s="52"/>
      <c r="BUR4" s="52"/>
      <c r="BUS4" s="52"/>
      <c r="BUT4" s="52"/>
      <c r="BUU4" s="52"/>
      <c r="BUV4" s="52"/>
      <c r="BUW4" s="52"/>
      <c r="BUX4" s="52"/>
      <c r="BUY4" s="52"/>
      <c r="BUZ4" s="52"/>
      <c r="BVA4" s="52"/>
      <c r="BVB4" s="52"/>
      <c r="BVC4" s="52"/>
      <c r="BVD4" s="52"/>
      <c r="BVE4" s="52"/>
      <c r="BVF4" s="52"/>
      <c r="BVG4" s="52"/>
      <c r="BVH4" s="52"/>
      <c r="BVI4" s="52"/>
      <c r="BVJ4" s="52"/>
      <c r="BVK4" s="52"/>
      <c r="BVL4" s="52"/>
      <c r="BVM4" s="52"/>
      <c r="BVN4" s="52"/>
      <c r="BVO4" s="52"/>
      <c r="BVP4" s="52"/>
      <c r="BVQ4" s="52"/>
      <c r="BVR4" s="52"/>
      <c r="BVS4" s="52"/>
      <c r="BVT4" s="52"/>
      <c r="BVU4" s="52"/>
      <c r="BVV4" s="52"/>
      <c r="BVW4" s="52"/>
      <c r="BVX4" s="52"/>
      <c r="BVY4" s="52"/>
      <c r="BVZ4" s="52"/>
      <c r="BWA4" s="52"/>
      <c r="BWB4" s="52"/>
      <c r="BWC4" s="52"/>
      <c r="BWD4" s="52"/>
      <c r="BWE4" s="52"/>
      <c r="BWF4" s="52"/>
      <c r="BWG4" s="52"/>
      <c r="BWH4" s="52"/>
      <c r="BWI4" s="52"/>
      <c r="BWJ4" s="52"/>
      <c r="BWK4" s="52"/>
      <c r="BWL4" s="52"/>
      <c r="BWM4" s="52"/>
      <c r="BWN4" s="52"/>
      <c r="BWO4" s="52"/>
      <c r="BWP4" s="52"/>
      <c r="BWQ4" s="52"/>
      <c r="BWR4" s="52"/>
      <c r="BWS4" s="52"/>
      <c r="BWT4" s="52"/>
      <c r="BWU4" s="52"/>
      <c r="BWV4" s="52"/>
      <c r="BWW4" s="52"/>
      <c r="BWX4" s="52"/>
      <c r="BWY4" s="52"/>
      <c r="BWZ4" s="52"/>
      <c r="BXA4" s="52"/>
      <c r="BXB4" s="52"/>
      <c r="BXC4" s="52"/>
      <c r="BXD4" s="52"/>
      <c r="BXE4" s="52"/>
      <c r="BXF4" s="52"/>
      <c r="BXG4" s="52"/>
      <c r="BXH4" s="52"/>
      <c r="BXI4" s="52"/>
      <c r="BXJ4" s="52"/>
      <c r="BXK4" s="52"/>
      <c r="BXL4" s="52"/>
      <c r="BXM4" s="52"/>
      <c r="BXN4" s="52"/>
      <c r="BXO4" s="52"/>
      <c r="BXP4" s="52"/>
      <c r="BXQ4" s="52"/>
      <c r="BXR4" s="52"/>
      <c r="BXS4" s="52"/>
      <c r="BXT4" s="52"/>
      <c r="BXU4" s="52"/>
      <c r="BXV4" s="52"/>
      <c r="BXW4" s="52"/>
      <c r="BXX4" s="52"/>
      <c r="BXY4" s="52"/>
      <c r="BXZ4" s="52"/>
      <c r="BYA4" s="52"/>
      <c r="BYB4" s="52"/>
      <c r="BYC4" s="52"/>
      <c r="BYD4" s="52"/>
      <c r="BYE4" s="52"/>
      <c r="BYF4" s="52"/>
      <c r="BYG4" s="52"/>
      <c r="BYH4" s="52"/>
      <c r="BYI4" s="52"/>
      <c r="BYJ4" s="52"/>
      <c r="BYK4" s="52"/>
      <c r="BYL4" s="52"/>
      <c r="BYM4" s="52"/>
      <c r="BYN4" s="52"/>
      <c r="BYO4" s="52"/>
      <c r="BYP4" s="52"/>
      <c r="BYQ4" s="52"/>
      <c r="BYR4" s="52"/>
      <c r="BYS4" s="52"/>
      <c r="BYT4" s="52"/>
      <c r="BYU4" s="52"/>
      <c r="BYV4" s="52"/>
      <c r="BYW4" s="52"/>
      <c r="BYX4" s="52"/>
      <c r="BYY4" s="52"/>
      <c r="BYZ4" s="52"/>
      <c r="BZA4" s="52"/>
      <c r="BZB4" s="52"/>
      <c r="BZC4" s="52"/>
      <c r="BZD4" s="52"/>
      <c r="BZE4" s="52"/>
      <c r="BZF4" s="52"/>
      <c r="BZG4" s="52"/>
      <c r="BZH4" s="52"/>
      <c r="BZI4" s="52"/>
      <c r="BZJ4" s="52"/>
      <c r="BZK4" s="52"/>
      <c r="BZL4" s="52"/>
      <c r="BZM4" s="52"/>
      <c r="BZN4" s="52"/>
      <c r="BZO4" s="52"/>
      <c r="BZP4" s="52"/>
      <c r="BZQ4" s="52"/>
      <c r="BZR4" s="52"/>
      <c r="BZS4" s="52"/>
      <c r="BZT4" s="52"/>
      <c r="BZU4" s="52"/>
      <c r="BZV4" s="52"/>
      <c r="BZW4" s="52"/>
      <c r="BZX4" s="52"/>
      <c r="BZY4" s="52"/>
      <c r="BZZ4" s="52"/>
      <c r="CAA4" s="52"/>
      <c r="CAB4" s="52"/>
      <c r="CAC4" s="52"/>
      <c r="CAD4" s="52"/>
      <c r="CAE4" s="52"/>
      <c r="CAF4" s="52"/>
      <c r="CAG4" s="52"/>
      <c r="CAH4" s="52"/>
      <c r="CAI4" s="52"/>
      <c r="CAJ4" s="52"/>
      <c r="CAK4" s="52"/>
      <c r="CAL4" s="52"/>
      <c r="CAM4" s="52"/>
      <c r="CAN4" s="52"/>
      <c r="CAO4" s="52"/>
      <c r="CAP4" s="52"/>
      <c r="CAQ4" s="52"/>
      <c r="CAR4" s="52"/>
      <c r="CAS4" s="52"/>
      <c r="CAT4" s="52"/>
      <c r="CAU4" s="52"/>
      <c r="CAV4" s="52"/>
      <c r="CAW4" s="52"/>
      <c r="CAX4" s="52"/>
      <c r="CAY4" s="52"/>
      <c r="CAZ4" s="52"/>
      <c r="CBA4" s="52"/>
      <c r="CBB4" s="52"/>
      <c r="CBC4" s="52"/>
      <c r="CBD4" s="52"/>
      <c r="CBE4" s="52"/>
      <c r="CBF4" s="52"/>
      <c r="CBG4" s="52"/>
      <c r="CBH4" s="52"/>
      <c r="CBI4" s="52"/>
      <c r="CBJ4" s="52"/>
      <c r="CBK4" s="52"/>
      <c r="CBL4" s="52"/>
      <c r="CBM4" s="52"/>
      <c r="CBN4" s="52"/>
      <c r="CBO4" s="52"/>
      <c r="CBP4" s="52"/>
      <c r="CBQ4" s="52"/>
      <c r="CBR4" s="52"/>
      <c r="CBS4" s="52"/>
      <c r="CBT4" s="52"/>
      <c r="CBU4" s="52"/>
      <c r="CBV4" s="52"/>
      <c r="CBW4" s="52"/>
      <c r="CBX4" s="52"/>
      <c r="CBY4" s="52"/>
      <c r="CBZ4" s="52"/>
      <c r="CCA4" s="52"/>
      <c r="CCB4" s="52"/>
      <c r="CCC4" s="52"/>
      <c r="CCD4" s="52"/>
      <c r="CCE4" s="52"/>
      <c r="CCF4" s="52"/>
      <c r="CCG4" s="52"/>
      <c r="CCH4" s="52"/>
      <c r="CCI4" s="52"/>
      <c r="CCJ4" s="52"/>
      <c r="CCK4" s="52"/>
      <c r="CCL4" s="52"/>
      <c r="CCM4" s="52"/>
      <c r="CCN4" s="52"/>
      <c r="CCO4" s="52"/>
      <c r="CCP4" s="52"/>
      <c r="CCQ4" s="52"/>
      <c r="CCR4" s="52"/>
      <c r="CCS4" s="52"/>
      <c r="CCT4" s="52"/>
      <c r="CCU4" s="52"/>
      <c r="CCV4" s="52"/>
      <c r="CCW4" s="52"/>
      <c r="CCX4" s="52"/>
      <c r="CCY4" s="52"/>
      <c r="CCZ4" s="52"/>
      <c r="CDA4" s="52"/>
      <c r="CDB4" s="52"/>
      <c r="CDC4" s="52"/>
      <c r="CDD4" s="52"/>
      <c r="CDE4" s="52"/>
      <c r="CDF4" s="52"/>
      <c r="CDG4" s="52"/>
      <c r="CDH4" s="52"/>
      <c r="CDI4" s="52"/>
      <c r="CDJ4" s="52"/>
      <c r="CDK4" s="52"/>
      <c r="CDL4" s="52"/>
      <c r="CDM4" s="52"/>
      <c r="CDN4" s="52"/>
      <c r="CDO4" s="52"/>
      <c r="CDP4" s="52"/>
      <c r="CDQ4" s="52"/>
      <c r="CDR4" s="52"/>
      <c r="CDS4" s="52"/>
      <c r="CDT4" s="52"/>
      <c r="CDU4" s="52"/>
      <c r="CDV4" s="52"/>
      <c r="CDW4" s="52"/>
      <c r="CDX4" s="52"/>
      <c r="CDY4" s="52"/>
      <c r="CDZ4" s="52"/>
      <c r="CEA4" s="52"/>
      <c r="CEB4" s="52"/>
      <c r="CEC4" s="52"/>
      <c r="CED4" s="52"/>
      <c r="CEE4" s="52"/>
      <c r="CEF4" s="52"/>
      <c r="CEG4" s="52"/>
      <c r="CEH4" s="52"/>
      <c r="CEI4" s="52"/>
      <c r="CEJ4" s="52"/>
      <c r="CEK4" s="52"/>
      <c r="CEL4" s="52"/>
      <c r="CEM4" s="52"/>
      <c r="CEN4" s="52"/>
      <c r="CEO4" s="52"/>
      <c r="CEP4" s="52"/>
      <c r="CEQ4" s="52"/>
      <c r="CER4" s="52"/>
      <c r="CES4" s="52"/>
      <c r="CET4" s="52"/>
      <c r="CEU4" s="52"/>
      <c r="CEV4" s="52"/>
      <c r="CEW4" s="52"/>
      <c r="CEX4" s="52"/>
      <c r="CEY4" s="52"/>
      <c r="CEZ4" s="52"/>
      <c r="CFA4" s="52"/>
      <c r="CFB4" s="52"/>
      <c r="CFC4" s="52"/>
      <c r="CFD4" s="52"/>
      <c r="CFE4" s="52"/>
      <c r="CFF4" s="52"/>
      <c r="CFG4" s="52"/>
      <c r="CFH4" s="52"/>
      <c r="CFI4" s="52"/>
      <c r="CFJ4" s="52"/>
      <c r="CFK4" s="52"/>
      <c r="CFL4" s="52"/>
      <c r="CFM4" s="52"/>
      <c r="CFN4" s="52"/>
      <c r="CFO4" s="52"/>
      <c r="CFP4" s="52"/>
      <c r="CFQ4" s="52"/>
      <c r="CFR4" s="52"/>
      <c r="CFS4" s="52"/>
      <c r="CFT4" s="52"/>
      <c r="CFU4" s="52"/>
      <c r="CFV4" s="52"/>
      <c r="CFW4" s="52"/>
      <c r="CFX4" s="52"/>
      <c r="CFY4" s="52"/>
      <c r="CFZ4" s="52"/>
      <c r="CGA4" s="52"/>
      <c r="CGB4" s="52"/>
      <c r="CGC4" s="52"/>
      <c r="CGD4" s="52"/>
      <c r="CGE4" s="52"/>
      <c r="CGF4" s="52"/>
      <c r="CGG4" s="52"/>
      <c r="CGH4" s="52"/>
      <c r="CGI4" s="52"/>
      <c r="CGJ4" s="52"/>
      <c r="CGK4" s="52"/>
      <c r="CGL4" s="52"/>
      <c r="CGM4" s="52"/>
      <c r="CGN4" s="52"/>
      <c r="CGO4" s="52"/>
      <c r="CGP4" s="52"/>
      <c r="CGQ4" s="52"/>
      <c r="CGR4" s="52"/>
      <c r="CGS4" s="52"/>
      <c r="CGT4" s="52"/>
      <c r="CGU4" s="52"/>
      <c r="CGV4" s="52"/>
      <c r="CGW4" s="52"/>
      <c r="CGX4" s="52"/>
      <c r="CGY4" s="52"/>
      <c r="CGZ4" s="52"/>
      <c r="CHA4" s="52"/>
      <c r="CHB4" s="52"/>
      <c r="CHC4" s="52"/>
      <c r="CHD4" s="52"/>
      <c r="CHE4" s="52"/>
      <c r="CHF4" s="52"/>
      <c r="CHG4" s="52"/>
      <c r="CHH4" s="52"/>
      <c r="CHI4" s="52"/>
      <c r="CHJ4" s="52"/>
      <c r="CHK4" s="52"/>
      <c r="CHL4" s="52"/>
      <c r="CHM4" s="52"/>
      <c r="CHN4" s="52"/>
      <c r="CHO4" s="52"/>
      <c r="CHP4" s="52"/>
      <c r="CHQ4" s="52"/>
      <c r="CHR4" s="52"/>
      <c r="CHS4" s="52"/>
      <c r="CHT4" s="52"/>
      <c r="CHU4" s="52"/>
      <c r="CHV4" s="52"/>
      <c r="CHW4" s="52"/>
      <c r="CHX4" s="52"/>
      <c r="CHY4" s="52"/>
      <c r="CHZ4" s="52"/>
      <c r="CIA4" s="52"/>
      <c r="CIB4" s="52"/>
      <c r="CIC4" s="52"/>
      <c r="CID4" s="52"/>
      <c r="CIE4" s="52"/>
      <c r="CIF4" s="52"/>
      <c r="CIG4" s="52"/>
      <c r="CIH4" s="52"/>
      <c r="CII4" s="52"/>
      <c r="CIJ4" s="52"/>
      <c r="CIK4" s="52"/>
      <c r="CIL4" s="52"/>
      <c r="CIM4" s="52"/>
      <c r="CIN4" s="52"/>
      <c r="CIO4" s="52"/>
      <c r="CIP4" s="52"/>
      <c r="CIQ4" s="52"/>
      <c r="CIR4" s="52"/>
      <c r="CIS4" s="52"/>
      <c r="CIT4" s="52"/>
      <c r="CIU4" s="52"/>
      <c r="CIV4" s="52"/>
      <c r="CIW4" s="52"/>
      <c r="CIX4" s="52"/>
      <c r="CIY4" s="52"/>
      <c r="CIZ4" s="52"/>
      <c r="CJA4" s="52"/>
      <c r="CJB4" s="52"/>
      <c r="CJC4" s="52"/>
      <c r="CJD4" s="52"/>
      <c r="CJE4" s="52"/>
      <c r="CJF4" s="52"/>
      <c r="CJG4" s="52"/>
      <c r="CJH4" s="52"/>
      <c r="CJI4" s="52"/>
      <c r="CJJ4" s="52"/>
      <c r="CJK4" s="52"/>
      <c r="CJL4" s="52"/>
      <c r="CJM4" s="52"/>
      <c r="CJN4" s="52"/>
      <c r="CJO4" s="52"/>
      <c r="CJP4" s="52"/>
      <c r="CJQ4" s="52"/>
      <c r="CJR4" s="52"/>
      <c r="CJS4" s="52"/>
      <c r="CJT4" s="52"/>
      <c r="CJU4" s="52"/>
      <c r="CJV4" s="52"/>
      <c r="CJW4" s="52"/>
      <c r="CJX4" s="52"/>
      <c r="CJY4" s="52"/>
      <c r="CJZ4" s="52"/>
      <c r="CKA4" s="52"/>
      <c r="CKB4" s="52"/>
      <c r="CKC4" s="52"/>
      <c r="CKD4" s="52"/>
      <c r="CKE4" s="52"/>
      <c r="CKF4" s="52"/>
      <c r="CKG4" s="52"/>
      <c r="CKH4" s="52"/>
      <c r="CKI4" s="52"/>
      <c r="CKJ4" s="52"/>
      <c r="CKK4" s="52"/>
      <c r="CKL4" s="52"/>
      <c r="CKM4" s="52"/>
      <c r="CKN4" s="52"/>
      <c r="CKO4" s="52"/>
      <c r="CKP4" s="52"/>
      <c r="CKQ4" s="52"/>
      <c r="CKR4" s="52"/>
      <c r="CKS4" s="52"/>
      <c r="CKT4" s="52"/>
      <c r="CKU4" s="52"/>
      <c r="CKV4" s="52"/>
      <c r="CKW4" s="52"/>
      <c r="CKX4" s="52"/>
      <c r="CKY4" s="52"/>
      <c r="CKZ4" s="52"/>
      <c r="CLA4" s="52"/>
      <c r="CLB4" s="52"/>
      <c r="CLC4" s="52"/>
      <c r="CLD4" s="52"/>
      <c r="CLE4" s="52"/>
      <c r="CLF4" s="52"/>
      <c r="CLG4" s="52"/>
      <c r="CLH4" s="52"/>
      <c r="CLI4" s="52"/>
      <c r="CLJ4" s="52"/>
      <c r="CLK4" s="52"/>
      <c r="CLL4" s="52"/>
      <c r="CLM4" s="52"/>
      <c r="CLN4" s="52"/>
      <c r="CLO4" s="52"/>
      <c r="CLP4" s="52"/>
      <c r="CLQ4" s="52"/>
      <c r="CLR4" s="52"/>
      <c r="CLS4" s="52"/>
      <c r="CLT4" s="52"/>
      <c r="CLU4" s="52"/>
      <c r="CLV4" s="52"/>
      <c r="CLW4" s="52"/>
      <c r="CLX4" s="52"/>
      <c r="CLY4" s="52"/>
      <c r="CLZ4" s="52"/>
      <c r="CMA4" s="52"/>
      <c r="CMB4" s="52"/>
      <c r="CMC4" s="52"/>
      <c r="CMD4" s="52"/>
      <c r="CME4" s="52"/>
      <c r="CMF4" s="52"/>
      <c r="CMG4" s="52"/>
      <c r="CMH4" s="52"/>
      <c r="CMI4" s="52"/>
      <c r="CMJ4" s="52"/>
      <c r="CMK4" s="52"/>
      <c r="CML4" s="52"/>
      <c r="CMM4" s="52"/>
      <c r="CMN4" s="52"/>
      <c r="CMO4" s="52"/>
      <c r="CMP4" s="52"/>
      <c r="CMQ4" s="52"/>
      <c r="CMR4" s="52"/>
      <c r="CMS4" s="52"/>
      <c r="CMT4" s="52"/>
      <c r="CMU4" s="52"/>
      <c r="CMV4" s="52"/>
      <c r="CMW4" s="52"/>
      <c r="CMX4" s="52"/>
      <c r="CMY4" s="52"/>
      <c r="CMZ4" s="52"/>
      <c r="CNA4" s="52"/>
      <c r="CNB4" s="52"/>
      <c r="CNC4" s="52"/>
      <c r="CND4" s="52"/>
      <c r="CNE4" s="52"/>
      <c r="CNF4" s="52"/>
      <c r="CNG4" s="52"/>
      <c r="CNH4" s="52"/>
      <c r="CNI4" s="52"/>
      <c r="CNJ4" s="52"/>
      <c r="CNK4" s="52"/>
      <c r="CNL4" s="52"/>
      <c r="CNM4" s="52"/>
      <c r="CNN4" s="52"/>
      <c r="CNO4" s="52"/>
      <c r="CNP4" s="52"/>
      <c r="CNQ4" s="52"/>
      <c r="CNR4" s="52"/>
      <c r="CNS4" s="52"/>
      <c r="CNT4" s="52"/>
      <c r="CNU4" s="52"/>
      <c r="CNV4" s="52"/>
      <c r="CNW4" s="52"/>
      <c r="CNX4" s="52"/>
      <c r="CNY4" s="52"/>
      <c r="CNZ4" s="52"/>
      <c r="COA4" s="52"/>
      <c r="COB4" s="52"/>
      <c r="COC4" s="52"/>
      <c r="COD4" s="52"/>
      <c r="COE4" s="52"/>
      <c r="COF4" s="52"/>
      <c r="COG4" s="52"/>
      <c r="COH4" s="52"/>
      <c r="COI4" s="52"/>
      <c r="COJ4" s="52"/>
      <c r="COK4" s="52"/>
      <c r="COL4" s="52"/>
      <c r="COM4" s="52"/>
      <c r="CON4" s="52"/>
      <c r="COO4" s="52"/>
      <c r="COP4" s="52"/>
      <c r="COQ4" s="52"/>
      <c r="COR4" s="52"/>
      <c r="COS4" s="52"/>
      <c r="COT4" s="52"/>
      <c r="COU4" s="52"/>
      <c r="COV4" s="52"/>
      <c r="COW4" s="52"/>
      <c r="COX4" s="52"/>
      <c r="COY4" s="52"/>
      <c r="COZ4" s="52"/>
      <c r="CPA4" s="52"/>
      <c r="CPB4" s="52"/>
      <c r="CPC4" s="52"/>
      <c r="CPD4" s="52"/>
      <c r="CPE4" s="52"/>
      <c r="CPF4" s="52"/>
      <c r="CPG4" s="52"/>
      <c r="CPH4" s="52"/>
      <c r="CPI4" s="52"/>
      <c r="CPJ4" s="52"/>
      <c r="CPK4" s="52"/>
      <c r="CPL4" s="52"/>
      <c r="CPM4" s="52"/>
      <c r="CPN4" s="52"/>
      <c r="CPO4" s="52"/>
      <c r="CPP4" s="52"/>
      <c r="CPQ4" s="52"/>
      <c r="CPR4" s="52"/>
      <c r="CPS4" s="52"/>
      <c r="CPT4" s="52"/>
      <c r="CPU4" s="52"/>
      <c r="CPV4" s="52"/>
      <c r="CPW4" s="52"/>
      <c r="CPX4" s="52"/>
      <c r="CPY4" s="52"/>
      <c r="CPZ4" s="52"/>
      <c r="CQA4" s="52"/>
      <c r="CQB4" s="52"/>
      <c r="CQC4" s="52"/>
      <c r="CQD4" s="52"/>
      <c r="CQE4" s="52"/>
      <c r="CQF4" s="52"/>
      <c r="CQG4" s="52"/>
      <c r="CQH4" s="52"/>
      <c r="CQI4" s="52"/>
      <c r="CQJ4" s="52"/>
      <c r="CQK4" s="52"/>
      <c r="CQL4" s="52"/>
      <c r="CQM4" s="52"/>
      <c r="CQN4" s="52"/>
      <c r="CQO4" s="52"/>
      <c r="CQP4" s="52"/>
      <c r="CQQ4" s="52"/>
      <c r="CQR4" s="52"/>
      <c r="CQS4" s="52"/>
      <c r="CQT4" s="52"/>
      <c r="CQU4" s="52"/>
      <c r="CQV4" s="52"/>
      <c r="CQW4" s="52"/>
      <c r="CQX4" s="52"/>
      <c r="CQY4" s="52"/>
      <c r="CQZ4" s="52"/>
      <c r="CRA4" s="52"/>
      <c r="CRB4" s="52"/>
      <c r="CRC4" s="52"/>
      <c r="CRD4" s="52"/>
      <c r="CRE4" s="52"/>
      <c r="CRF4" s="52"/>
      <c r="CRG4" s="52"/>
      <c r="CRH4" s="52"/>
      <c r="CRI4" s="52"/>
      <c r="CRJ4" s="52"/>
      <c r="CRK4" s="52"/>
      <c r="CRL4" s="52"/>
      <c r="CRM4" s="52"/>
      <c r="CRN4" s="52"/>
      <c r="CRO4" s="52"/>
      <c r="CRP4" s="52"/>
      <c r="CRQ4" s="52"/>
      <c r="CRR4" s="52"/>
      <c r="CRS4" s="52"/>
      <c r="CRT4" s="52"/>
      <c r="CRU4" s="52"/>
      <c r="CRV4" s="52"/>
      <c r="CRW4" s="52"/>
      <c r="CRX4" s="52"/>
      <c r="CRY4" s="52"/>
      <c r="CRZ4" s="52"/>
      <c r="CSA4" s="52"/>
      <c r="CSB4" s="52"/>
      <c r="CSC4" s="52"/>
      <c r="CSD4" s="52"/>
      <c r="CSE4" s="52"/>
      <c r="CSF4" s="52"/>
      <c r="CSG4" s="52"/>
      <c r="CSH4" s="52"/>
      <c r="CSI4" s="52"/>
      <c r="CSJ4" s="52"/>
      <c r="CSK4" s="52"/>
      <c r="CSL4" s="52"/>
      <c r="CSM4" s="52"/>
      <c r="CSN4" s="52"/>
      <c r="CSO4" s="52"/>
      <c r="CSP4" s="52"/>
      <c r="CSQ4" s="52"/>
      <c r="CSR4" s="52"/>
      <c r="CSS4" s="52"/>
      <c r="CST4" s="52"/>
      <c r="CSU4" s="52"/>
      <c r="CSV4" s="52"/>
      <c r="CSW4" s="52"/>
      <c r="CSX4" s="52"/>
      <c r="CSY4" s="52"/>
      <c r="CSZ4" s="52"/>
      <c r="CTA4" s="52"/>
      <c r="CTB4" s="52"/>
      <c r="CTC4" s="52"/>
      <c r="CTD4" s="52"/>
      <c r="CTE4" s="52"/>
      <c r="CTF4" s="52"/>
      <c r="CTG4" s="52"/>
      <c r="CTH4" s="52"/>
      <c r="CTI4" s="52"/>
      <c r="CTJ4" s="52"/>
      <c r="CTK4" s="52"/>
      <c r="CTL4" s="52"/>
      <c r="CTM4" s="52"/>
      <c r="CTN4" s="52"/>
      <c r="CTO4" s="52"/>
      <c r="CTP4" s="52"/>
      <c r="CTQ4" s="52"/>
      <c r="CTR4" s="52"/>
      <c r="CTS4" s="52"/>
      <c r="CTT4" s="52"/>
      <c r="CTU4" s="52"/>
      <c r="CTV4" s="52"/>
      <c r="CTW4" s="52"/>
      <c r="CTX4" s="52"/>
      <c r="CTY4" s="52"/>
      <c r="CTZ4" s="52"/>
      <c r="CUA4" s="52"/>
      <c r="CUB4" s="52"/>
      <c r="CUC4" s="52"/>
      <c r="CUD4" s="52"/>
      <c r="CUE4" s="52"/>
      <c r="CUF4" s="52"/>
      <c r="CUG4" s="52"/>
      <c r="CUH4" s="52"/>
      <c r="CUI4" s="52"/>
      <c r="CUJ4" s="52"/>
      <c r="CUK4" s="52"/>
      <c r="CUL4" s="52"/>
      <c r="CUM4" s="52"/>
      <c r="CUN4" s="52"/>
      <c r="CUO4" s="52"/>
      <c r="CUP4" s="52"/>
      <c r="CUQ4" s="52"/>
      <c r="CUR4" s="52"/>
      <c r="CUS4" s="52"/>
      <c r="CUT4" s="52"/>
      <c r="CUU4" s="52"/>
      <c r="CUV4" s="52"/>
      <c r="CUW4" s="52"/>
      <c r="CUX4" s="52"/>
      <c r="CUY4" s="52"/>
      <c r="CUZ4" s="52"/>
      <c r="CVA4" s="52"/>
      <c r="CVB4" s="52"/>
      <c r="CVC4" s="52"/>
      <c r="CVD4" s="52"/>
      <c r="CVE4" s="52"/>
      <c r="CVF4" s="52"/>
      <c r="CVG4" s="52"/>
      <c r="CVH4" s="52"/>
      <c r="CVI4" s="52"/>
      <c r="CVJ4" s="52"/>
      <c r="CVK4" s="52"/>
      <c r="CVL4" s="52"/>
      <c r="CVM4" s="52"/>
      <c r="CVN4" s="52"/>
      <c r="CVO4" s="52"/>
      <c r="CVP4" s="52"/>
      <c r="CVQ4" s="52"/>
      <c r="CVR4" s="52"/>
      <c r="CVS4" s="52"/>
      <c r="CVT4" s="52"/>
      <c r="CVU4" s="52"/>
      <c r="CVV4" s="52"/>
      <c r="CVW4" s="52"/>
      <c r="CVX4" s="52"/>
      <c r="CVY4" s="52"/>
      <c r="CVZ4" s="52"/>
      <c r="CWA4" s="52"/>
      <c r="CWB4" s="52"/>
      <c r="CWC4" s="52"/>
      <c r="CWD4" s="52"/>
      <c r="CWE4" s="52"/>
      <c r="CWF4" s="52"/>
      <c r="CWG4" s="52"/>
      <c r="CWH4" s="52"/>
      <c r="CWI4" s="52"/>
      <c r="CWJ4" s="52"/>
      <c r="CWK4" s="52"/>
      <c r="CWL4" s="52"/>
      <c r="CWM4" s="52"/>
      <c r="CWN4" s="52"/>
      <c r="CWO4" s="52"/>
      <c r="CWP4" s="52"/>
      <c r="CWQ4" s="52"/>
      <c r="CWR4" s="52"/>
      <c r="CWS4" s="52"/>
      <c r="CWT4" s="52"/>
      <c r="CWU4" s="52"/>
      <c r="CWV4" s="52"/>
      <c r="CWW4" s="52"/>
      <c r="CWX4" s="52"/>
      <c r="CWY4" s="52"/>
      <c r="CWZ4" s="52"/>
      <c r="CXA4" s="52"/>
      <c r="CXB4" s="52"/>
      <c r="CXC4" s="52"/>
      <c r="CXD4" s="52"/>
      <c r="CXE4" s="52"/>
      <c r="CXF4" s="52"/>
      <c r="CXG4" s="52"/>
      <c r="CXH4" s="52"/>
      <c r="CXI4" s="52"/>
      <c r="CXJ4" s="52"/>
      <c r="CXK4" s="52"/>
      <c r="CXL4" s="52"/>
      <c r="CXM4" s="52"/>
      <c r="CXN4" s="52"/>
      <c r="CXO4" s="52"/>
      <c r="CXP4" s="52"/>
      <c r="CXQ4" s="52"/>
      <c r="CXR4" s="52"/>
      <c r="CXS4" s="52"/>
      <c r="CXT4" s="52"/>
      <c r="CXU4" s="52"/>
      <c r="CXV4" s="52"/>
      <c r="CXW4" s="52"/>
      <c r="CXX4" s="52"/>
      <c r="CXY4" s="52"/>
      <c r="CXZ4" s="52"/>
      <c r="CYA4" s="52"/>
      <c r="CYB4" s="52"/>
      <c r="CYC4" s="52"/>
      <c r="CYD4" s="52"/>
      <c r="CYE4" s="52"/>
      <c r="CYF4" s="52"/>
      <c r="CYG4" s="52"/>
      <c r="CYH4" s="52"/>
      <c r="CYI4" s="52"/>
      <c r="CYJ4" s="52"/>
      <c r="CYK4" s="52"/>
      <c r="CYL4" s="52"/>
      <c r="CYM4" s="52"/>
      <c r="CYN4" s="52"/>
      <c r="CYO4" s="52"/>
      <c r="CYP4" s="52"/>
      <c r="CYQ4" s="52"/>
      <c r="CYR4" s="52"/>
      <c r="CYS4" s="52"/>
      <c r="CYT4" s="52"/>
      <c r="CYU4" s="52"/>
      <c r="CYV4" s="52"/>
      <c r="CYW4" s="52"/>
      <c r="CYX4" s="52"/>
      <c r="CYY4" s="52"/>
      <c r="CYZ4" s="52"/>
      <c r="CZA4" s="52"/>
      <c r="CZB4" s="52"/>
      <c r="CZC4" s="52"/>
      <c r="CZD4" s="52"/>
      <c r="CZE4" s="52"/>
      <c r="CZF4" s="52"/>
      <c r="CZG4" s="52"/>
      <c r="CZH4" s="52"/>
      <c r="CZI4" s="52"/>
      <c r="CZJ4" s="52"/>
      <c r="CZK4" s="52"/>
      <c r="CZL4" s="52"/>
      <c r="CZM4" s="52"/>
      <c r="CZN4" s="52"/>
      <c r="CZO4" s="52"/>
      <c r="CZP4" s="52"/>
      <c r="CZQ4" s="52"/>
      <c r="CZR4" s="52"/>
      <c r="CZS4" s="52"/>
      <c r="CZT4" s="52"/>
      <c r="CZU4" s="52"/>
      <c r="CZV4" s="52"/>
      <c r="CZW4" s="52"/>
      <c r="CZX4" s="52"/>
      <c r="CZY4" s="52"/>
      <c r="CZZ4" s="52"/>
      <c r="DAA4" s="52"/>
      <c r="DAB4" s="52"/>
      <c r="DAC4" s="52"/>
      <c r="DAD4" s="52"/>
      <c r="DAE4" s="52"/>
      <c r="DAF4" s="52"/>
      <c r="DAG4" s="52"/>
      <c r="DAH4" s="52"/>
      <c r="DAI4" s="52"/>
      <c r="DAJ4" s="52"/>
      <c r="DAK4" s="52"/>
      <c r="DAL4" s="52"/>
      <c r="DAM4" s="52"/>
      <c r="DAN4" s="52"/>
      <c r="DAO4" s="52"/>
      <c r="DAP4" s="52"/>
      <c r="DAQ4" s="52"/>
      <c r="DAR4" s="52"/>
      <c r="DAS4" s="52"/>
      <c r="DAT4" s="52"/>
      <c r="DAU4" s="52"/>
      <c r="DAV4" s="52"/>
      <c r="DAW4" s="52"/>
      <c r="DAX4" s="52"/>
      <c r="DAY4" s="52"/>
      <c r="DAZ4" s="52"/>
      <c r="DBA4" s="52"/>
      <c r="DBB4" s="52"/>
      <c r="DBC4" s="52"/>
      <c r="DBD4" s="52"/>
      <c r="DBE4" s="52"/>
      <c r="DBF4" s="52"/>
      <c r="DBG4" s="52"/>
      <c r="DBH4" s="52"/>
      <c r="DBI4" s="52"/>
      <c r="DBJ4" s="52"/>
      <c r="DBK4" s="52"/>
      <c r="DBL4" s="52"/>
      <c r="DBM4" s="52"/>
      <c r="DBN4" s="52"/>
      <c r="DBO4" s="52"/>
      <c r="DBP4" s="52"/>
      <c r="DBQ4" s="52"/>
      <c r="DBR4" s="52"/>
      <c r="DBS4" s="52"/>
      <c r="DBT4" s="52"/>
      <c r="DBU4" s="52"/>
      <c r="DBV4" s="52"/>
      <c r="DBW4" s="52"/>
      <c r="DBX4" s="52"/>
      <c r="DBY4" s="52"/>
      <c r="DBZ4" s="52"/>
      <c r="DCA4" s="52"/>
      <c r="DCB4" s="52"/>
      <c r="DCC4" s="52"/>
      <c r="DCD4" s="52"/>
      <c r="DCE4" s="52"/>
      <c r="DCF4" s="52"/>
      <c r="DCG4" s="52"/>
      <c r="DCH4" s="52"/>
      <c r="DCI4" s="52"/>
      <c r="DCJ4" s="52"/>
      <c r="DCK4" s="52"/>
      <c r="DCL4" s="52"/>
      <c r="DCM4" s="52"/>
      <c r="DCN4" s="52"/>
      <c r="DCO4" s="52"/>
      <c r="DCP4" s="52"/>
      <c r="DCQ4" s="52"/>
      <c r="DCR4" s="52"/>
      <c r="DCS4" s="52"/>
      <c r="DCT4" s="52"/>
      <c r="DCU4" s="52"/>
      <c r="DCV4" s="52"/>
      <c r="DCW4" s="52"/>
      <c r="DCX4" s="52"/>
      <c r="DCY4" s="52"/>
      <c r="DCZ4" s="52"/>
      <c r="DDA4" s="52"/>
      <c r="DDB4" s="52"/>
      <c r="DDC4" s="52"/>
      <c r="DDD4" s="52"/>
      <c r="DDE4" s="52"/>
      <c r="DDF4" s="52"/>
      <c r="DDG4" s="52"/>
      <c r="DDH4" s="52"/>
      <c r="DDI4" s="52"/>
      <c r="DDJ4" s="52"/>
      <c r="DDK4" s="52"/>
      <c r="DDL4" s="52"/>
      <c r="DDM4" s="52"/>
      <c r="DDN4" s="52"/>
      <c r="DDO4" s="52"/>
      <c r="DDP4" s="52"/>
      <c r="DDQ4" s="52"/>
      <c r="DDR4" s="52"/>
      <c r="DDS4" s="52"/>
      <c r="DDT4" s="52"/>
      <c r="DDU4" s="52"/>
      <c r="DDV4" s="52"/>
      <c r="DDW4" s="52"/>
      <c r="DDX4" s="52"/>
      <c r="DDY4" s="52"/>
      <c r="DDZ4" s="52"/>
      <c r="DEA4" s="52"/>
      <c r="DEB4" s="52"/>
      <c r="DEC4" s="52"/>
      <c r="DED4" s="52"/>
      <c r="DEE4" s="52"/>
      <c r="DEF4" s="52"/>
      <c r="DEG4" s="52"/>
      <c r="DEH4" s="52"/>
      <c r="DEI4" s="52"/>
      <c r="DEJ4" s="52"/>
      <c r="DEK4" s="52"/>
      <c r="DEL4" s="52"/>
      <c r="DEM4" s="52"/>
      <c r="DEN4" s="52"/>
      <c r="DEO4" s="52"/>
      <c r="DEP4" s="52"/>
      <c r="DEQ4" s="52"/>
      <c r="DER4" s="52"/>
      <c r="DES4" s="52"/>
      <c r="DET4" s="52"/>
      <c r="DEU4" s="52"/>
      <c r="DEV4" s="52"/>
      <c r="DEW4" s="52"/>
      <c r="DEX4" s="52"/>
      <c r="DEY4" s="52"/>
      <c r="DEZ4" s="52"/>
      <c r="DFA4" s="52"/>
      <c r="DFB4" s="52"/>
      <c r="DFC4" s="52"/>
      <c r="DFD4" s="52"/>
      <c r="DFE4" s="52"/>
      <c r="DFF4" s="52"/>
      <c r="DFG4" s="52"/>
      <c r="DFH4" s="52"/>
      <c r="DFI4" s="52"/>
      <c r="DFJ4" s="52"/>
      <c r="DFK4" s="52"/>
      <c r="DFL4" s="52"/>
      <c r="DFM4" s="52"/>
      <c r="DFN4" s="52"/>
      <c r="DFO4" s="52"/>
      <c r="DFP4" s="52"/>
      <c r="DFQ4" s="52"/>
      <c r="DFR4" s="52"/>
      <c r="DFS4" s="52"/>
      <c r="DFT4" s="52"/>
      <c r="DFU4" s="52"/>
      <c r="DFV4" s="52"/>
      <c r="DFW4" s="52"/>
      <c r="DFX4" s="52"/>
      <c r="DFY4" s="52"/>
      <c r="DFZ4" s="52"/>
      <c r="DGA4" s="52"/>
      <c r="DGB4" s="52"/>
      <c r="DGC4" s="52"/>
      <c r="DGD4" s="52"/>
      <c r="DGE4" s="52"/>
      <c r="DGF4" s="52"/>
      <c r="DGG4" s="52"/>
      <c r="DGH4" s="52"/>
      <c r="DGI4" s="52"/>
      <c r="DGJ4" s="52"/>
      <c r="DGK4" s="52"/>
      <c r="DGL4" s="52"/>
      <c r="DGM4" s="52"/>
      <c r="DGN4" s="52"/>
      <c r="DGO4" s="52"/>
      <c r="DGP4" s="52"/>
      <c r="DGQ4" s="52"/>
      <c r="DGR4" s="52"/>
      <c r="DGS4" s="52"/>
      <c r="DGT4" s="52"/>
      <c r="DGU4" s="52"/>
      <c r="DGV4" s="52"/>
      <c r="DGW4" s="52"/>
      <c r="DGX4" s="52"/>
      <c r="DGY4" s="52"/>
      <c r="DGZ4" s="52"/>
      <c r="DHA4" s="52"/>
      <c r="DHB4" s="52"/>
      <c r="DHC4" s="52"/>
      <c r="DHD4" s="52"/>
      <c r="DHE4" s="52"/>
      <c r="DHF4" s="52"/>
      <c r="DHG4" s="52"/>
      <c r="DHH4" s="52"/>
      <c r="DHI4" s="52"/>
      <c r="DHJ4" s="52"/>
      <c r="DHK4" s="52"/>
      <c r="DHL4" s="52"/>
      <c r="DHM4" s="52"/>
      <c r="DHN4" s="52"/>
      <c r="DHO4" s="52"/>
      <c r="DHP4" s="52"/>
      <c r="DHQ4" s="52"/>
      <c r="DHR4" s="52"/>
      <c r="DHS4" s="52"/>
      <c r="DHT4" s="52"/>
      <c r="DHU4" s="52"/>
      <c r="DHV4" s="52"/>
      <c r="DHW4" s="52"/>
      <c r="DHX4" s="52"/>
      <c r="DHY4" s="52"/>
      <c r="DHZ4" s="52"/>
      <c r="DIA4" s="52"/>
      <c r="DIB4" s="52"/>
      <c r="DIC4" s="52"/>
      <c r="DID4" s="52"/>
      <c r="DIE4" s="52"/>
      <c r="DIF4" s="52"/>
      <c r="DIG4" s="52"/>
      <c r="DIH4" s="52"/>
      <c r="DII4" s="52"/>
      <c r="DIJ4" s="52"/>
      <c r="DIK4" s="52"/>
      <c r="DIL4" s="52"/>
      <c r="DIM4" s="52"/>
      <c r="DIN4" s="52"/>
      <c r="DIO4" s="52"/>
      <c r="DIP4" s="52"/>
      <c r="DIQ4" s="52"/>
      <c r="DIR4" s="52"/>
      <c r="DIS4" s="52"/>
      <c r="DIT4" s="52"/>
      <c r="DIU4" s="52"/>
      <c r="DIV4" s="52"/>
      <c r="DIW4" s="52"/>
      <c r="DIX4" s="52"/>
      <c r="DIY4" s="52"/>
      <c r="DIZ4" s="52"/>
      <c r="DJA4" s="52"/>
      <c r="DJB4" s="52"/>
      <c r="DJC4" s="52"/>
      <c r="DJD4" s="52"/>
      <c r="DJE4" s="52"/>
      <c r="DJF4" s="52"/>
      <c r="DJG4" s="52"/>
      <c r="DJH4" s="52"/>
      <c r="DJI4" s="52"/>
      <c r="DJJ4" s="52"/>
      <c r="DJK4" s="52"/>
      <c r="DJL4" s="52"/>
      <c r="DJM4" s="52"/>
      <c r="DJN4" s="52"/>
      <c r="DJO4" s="52"/>
      <c r="DJP4" s="52"/>
      <c r="DJQ4" s="52"/>
      <c r="DJR4" s="52"/>
      <c r="DJS4" s="52"/>
      <c r="DJT4" s="52"/>
      <c r="DJU4" s="52"/>
      <c r="DJV4" s="52"/>
      <c r="DJW4" s="52"/>
      <c r="DJX4" s="52"/>
      <c r="DJY4" s="52"/>
      <c r="DJZ4" s="52"/>
      <c r="DKA4" s="52"/>
      <c r="DKB4" s="52"/>
      <c r="DKC4" s="52"/>
      <c r="DKD4" s="52"/>
      <c r="DKE4" s="52"/>
      <c r="DKF4" s="52"/>
      <c r="DKG4" s="52"/>
      <c r="DKH4" s="52"/>
      <c r="DKI4" s="52"/>
      <c r="DKJ4" s="52"/>
      <c r="DKK4" s="52"/>
      <c r="DKL4" s="52"/>
      <c r="DKM4" s="52"/>
      <c r="DKN4" s="52"/>
      <c r="DKO4" s="52"/>
      <c r="DKP4" s="52"/>
      <c r="DKQ4" s="52"/>
      <c r="DKR4" s="52"/>
      <c r="DKS4" s="52"/>
      <c r="DKT4" s="52"/>
      <c r="DKU4" s="52"/>
      <c r="DKV4" s="52"/>
      <c r="DKW4" s="52"/>
      <c r="DKX4" s="52"/>
      <c r="DKY4" s="52"/>
      <c r="DKZ4" s="52"/>
      <c r="DLA4" s="52"/>
      <c r="DLB4" s="52"/>
      <c r="DLC4" s="52"/>
      <c r="DLD4" s="52"/>
      <c r="DLE4" s="52"/>
      <c r="DLF4" s="52"/>
      <c r="DLG4" s="52"/>
      <c r="DLH4" s="52"/>
      <c r="DLI4" s="52"/>
      <c r="DLJ4" s="52"/>
      <c r="DLK4" s="52"/>
      <c r="DLL4" s="52"/>
      <c r="DLM4" s="52"/>
      <c r="DLN4" s="52"/>
      <c r="DLO4" s="52"/>
      <c r="DLP4" s="52"/>
      <c r="DLQ4" s="52"/>
      <c r="DLR4" s="52"/>
      <c r="DLS4" s="52"/>
      <c r="DLT4" s="52"/>
      <c r="DLU4" s="52"/>
      <c r="DLV4" s="52"/>
      <c r="DLW4" s="52"/>
      <c r="DLX4" s="52"/>
      <c r="DLY4" s="52"/>
      <c r="DLZ4" s="52"/>
      <c r="DMA4" s="52"/>
      <c r="DMB4" s="52"/>
      <c r="DMC4" s="52"/>
      <c r="DMD4" s="52"/>
      <c r="DME4" s="52"/>
      <c r="DMF4" s="52"/>
      <c r="DMG4" s="52"/>
      <c r="DMH4" s="52"/>
      <c r="DMI4" s="52"/>
      <c r="DMJ4" s="52"/>
      <c r="DMK4" s="52"/>
      <c r="DML4" s="52"/>
      <c r="DMM4" s="52"/>
      <c r="DMN4" s="52"/>
      <c r="DMO4" s="52"/>
      <c r="DMP4" s="52"/>
      <c r="DMQ4" s="52"/>
      <c r="DMR4" s="52"/>
      <c r="DMS4" s="52"/>
      <c r="DMT4" s="52"/>
      <c r="DMU4" s="52"/>
      <c r="DMV4" s="52"/>
      <c r="DMW4" s="52"/>
      <c r="DMX4" s="52"/>
      <c r="DMY4" s="52"/>
      <c r="DMZ4" s="52"/>
      <c r="DNA4" s="52"/>
      <c r="DNB4" s="52"/>
      <c r="DNC4" s="52"/>
      <c r="DND4" s="52"/>
      <c r="DNE4" s="52"/>
      <c r="DNF4" s="52"/>
      <c r="DNG4" s="52"/>
      <c r="DNH4" s="52"/>
      <c r="DNI4" s="52"/>
      <c r="DNJ4" s="52"/>
      <c r="DNK4" s="52"/>
      <c r="DNL4" s="52"/>
      <c r="DNM4" s="52"/>
      <c r="DNN4" s="52"/>
      <c r="DNO4" s="52"/>
      <c r="DNP4" s="52"/>
      <c r="DNQ4" s="52"/>
      <c r="DNR4" s="52"/>
      <c r="DNS4" s="52"/>
      <c r="DNT4" s="52"/>
      <c r="DNU4" s="52"/>
      <c r="DNV4" s="52"/>
      <c r="DNW4" s="52"/>
      <c r="DNX4" s="52"/>
      <c r="DNY4" s="52"/>
      <c r="DNZ4" s="52"/>
      <c r="DOA4" s="52"/>
      <c r="DOB4" s="52"/>
      <c r="DOC4" s="52"/>
      <c r="DOD4" s="52"/>
      <c r="DOE4" s="52"/>
      <c r="DOF4" s="52"/>
      <c r="DOG4" s="52"/>
      <c r="DOH4" s="52"/>
      <c r="DOI4" s="52"/>
      <c r="DOJ4" s="52"/>
      <c r="DOK4" s="52"/>
      <c r="DOL4" s="52"/>
      <c r="DOM4" s="52"/>
      <c r="DON4" s="52"/>
      <c r="DOO4" s="52"/>
      <c r="DOP4" s="52"/>
      <c r="DOQ4" s="52"/>
      <c r="DOR4" s="52"/>
      <c r="DOS4" s="52"/>
      <c r="DOT4" s="52"/>
      <c r="DOU4" s="52"/>
      <c r="DOV4" s="52"/>
      <c r="DOW4" s="52"/>
      <c r="DOX4" s="52"/>
      <c r="DOY4" s="52"/>
      <c r="DOZ4" s="52"/>
      <c r="DPA4" s="52"/>
      <c r="DPB4" s="52"/>
      <c r="DPC4" s="52"/>
      <c r="DPD4" s="52"/>
      <c r="DPE4" s="52"/>
      <c r="DPF4" s="52"/>
      <c r="DPG4" s="52"/>
      <c r="DPH4" s="52"/>
      <c r="DPI4" s="52"/>
      <c r="DPJ4" s="52"/>
      <c r="DPK4" s="52"/>
      <c r="DPL4" s="52"/>
      <c r="DPM4" s="52"/>
      <c r="DPN4" s="52"/>
      <c r="DPO4" s="52"/>
      <c r="DPP4" s="52"/>
      <c r="DPQ4" s="52"/>
      <c r="DPR4" s="52"/>
      <c r="DPS4" s="52"/>
      <c r="DPT4" s="52"/>
      <c r="DPU4" s="52"/>
      <c r="DPV4" s="52"/>
      <c r="DPW4" s="52"/>
      <c r="DPX4" s="52"/>
      <c r="DPY4" s="52"/>
      <c r="DPZ4" s="52"/>
      <c r="DQA4" s="52"/>
      <c r="DQB4" s="52"/>
      <c r="DQC4" s="52"/>
      <c r="DQD4" s="52"/>
      <c r="DQE4" s="52"/>
      <c r="DQF4" s="52"/>
      <c r="DQG4" s="52"/>
      <c r="DQH4" s="52"/>
      <c r="DQI4" s="52"/>
      <c r="DQJ4" s="52"/>
      <c r="DQK4" s="52"/>
      <c r="DQL4" s="52"/>
      <c r="DQM4" s="52"/>
      <c r="DQN4" s="52"/>
      <c r="DQO4" s="52"/>
      <c r="DQP4" s="52"/>
      <c r="DQQ4" s="52"/>
      <c r="DQR4" s="52"/>
      <c r="DQS4" s="52"/>
      <c r="DQT4" s="52"/>
      <c r="DQU4" s="52"/>
      <c r="DQV4" s="52"/>
      <c r="DQW4" s="52"/>
      <c r="DQX4" s="52"/>
      <c r="DQY4" s="52"/>
      <c r="DQZ4" s="52"/>
      <c r="DRA4" s="52"/>
      <c r="DRB4" s="52"/>
      <c r="DRC4" s="52"/>
      <c r="DRD4" s="52"/>
      <c r="DRE4" s="52"/>
      <c r="DRF4" s="52"/>
      <c r="DRG4" s="52"/>
      <c r="DRH4" s="52"/>
      <c r="DRI4" s="52"/>
      <c r="DRJ4" s="52"/>
      <c r="DRK4" s="52"/>
      <c r="DRL4" s="52"/>
      <c r="DRM4" s="52"/>
      <c r="DRN4" s="52"/>
      <c r="DRO4" s="52"/>
      <c r="DRP4" s="52"/>
      <c r="DRQ4" s="52"/>
      <c r="DRR4" s="52"/>
      <c r="DRS4" s="52"/>
      <c r="DRT4" s="52"/>
      <c r="DRU4" s="52"/>
      <c r="DRV4" s="52"/>
      <c r="DRW4" s="52"/>
      <c r="DRX4" s="52"/>
      <c r="DRY4" s="52"/>
      <c r="DRZ4" s="52"/>
      <c r="DSA4" s="52"/>
      <c r="DSB4" s="52"/>
      <c r="DSC4" s="52"/>
      <c r="DSD4" s="52"/>
      <c r="DSE4" s="52"/>
      <c r="DSF4" s="52"/>
      <c r="DSG4" s="52"/>
      <c r="DSH4" s="52"/>
      <c r="DSI4" s="52"/>
      <c r="DSJ4" s="52"/>
      <c r="DSK4" s="52"/>
      <c r="DSL4" s="52"/>
      <c r="DSM4" s="52"/>
      <c r="DSN4" s="52"/>
      <c r="DSO4" s="52"/>
      <c r="DSP4" s="52"/>
      <c r="DSQ4" s="52"/>
      <c r="DSR4" s="52"/>
      <c r="DSS4" s="52"/>
      <c r="DST4" s="52"/>
      <c r="DSU4" s="52"/>
      <c r="DSV4" s="52"/>
      <c r="DSW4" s="52"/>
      <c r="DSX4" s="52"/>
      <c r="DSY4" s="52"/>
      <c r="DSZ4" s="52"/>
      <c r="DTA4" s="52"/>
      <c r="DTB4" s="52"/>
      <c r="DTC4" s="52"/>
      <c r="DTD4" s="52"/>
      <c r="DTE4" s="52"/>
      <c r="DTF4" s="52"/>
      <c r="DTG4" s="52"/>
      <c r="DTH4" s="52"/>
      <c r="DTI4" s="52"/>
      <c r="DTJ4" s="52"/>
      <c r="DTK4" s="52"/>
      <c r="DTL4" s="52"/>
      <c r="DTM4" s="52"/>
      <c r="DTN4" s="52"/>
      <c r="DTO4" s="52"/>
      <c r="DTP4" s="52"/>
      <c r="DTQ4" s="52"/>
      <c r="DTR4" s="52"/>
      <c r="DTS4" s="52"/>
      <c r="DTT4" s="52"/>
      <c r="DTU4" s="52"/>
      <c r="DTV4" s="52"/>
      <c r="DTW4" s="52"/>
      <c r="DTX4" s="52"/>
      <c r="DTY4" s="52"/>
      <c r="DTZ4" s="52"/>
      <c r="DUA4" s="52"/>
      <c r="DUB4" s="52"/>
      <c r="DUC4" s="52"/>
      <c r="DUD4" s="52"/>
      <c r="DUE4" s="52"/>
      <c r="DUF4" s="52"/>
      <c r="DUG4" s="52"/>
      <c r="DUH4" s="52"/>
      <c r="DUI4" s="52"/>
      <c r="DUJ4" s="52"/>
      <c r="DUK4" s="52"/>
      <c r="DUL4" s="52"/>
      <c r="DUM4" s="52"/>
      <c r="DUN4" s="52"/>
      <c r="DUO4" s="52"/>
      <c r="DUP4" s="52"/>
      <c r="DUQ4" s="52"/>
      <c r="DUR4" s="52"/>
      <c r="DUS4" s="52"/>
      <c r="DUT4" s="52"/>
      <c r="DUU4" s="52"/>
      <c r="DUV4" s="52"/>
      <c r="DUW4" s="52"/>
      <c r="DUX4" s="52"/>
      <c r="DUY4" s="52"/>
      <c r="DUZ4" s="52"/>
      <c r="DVA4" s="52"/>
      <c r="DVB4" s="52"/>
      <c r="DVC4" s="52"/>
      <c r="DVD4" s="52"/>
      <c r="DVE4" s="52"/>
      <c r="DVF4" s="52"/>
      <c r="DVG4" s="52"/>
      <c r="DVH4" s="52"/>
      <c r="DVI4" s="52"/>
      <c r="DVJ4" s="52"/>
      <c r="DVK4" s="52"/>
      <c r="DVL4" s="52"/>
      <c r="DVM4" s="52"/>
      <c r="DVN4" s="52"/>
      <c r="DVO4" s="52"/>
      <c r="DVP4" s="52"/>
      <c r="DVQ4" s="52"/>
      <c r="DVR4" s="52"/>
      <c r="DVS4" s="52"/>
      <c r="DVT4" s="52"/>
      <c r="DVU4" s="52"/>
      <c r="DVV4" s="52"/>
      <c r="DVW4" s="52"/>
      <c r="DVX4" s="52"/>
      <c r="DVY4" s="52"/>
      <c r="DVZ4" s="52"/>
      <c r="DWA4" s="52"/>
      <c r="DWB4" s="52"/>
      <c r="DWC4" s="52"/>
      <c r="DWD4" s="52"/>
      <c r="DWE4" s="52"/>
      <c r="DWF4" s="52"/>
      <c r="DWG4" s="52"/>
      <c r="DWH4" s="52"/>
      <c r="DWI4" s="52"/>
      <c r="DWJ4" s="52"/>
      <c r="DWK4" s="52"/>
      <c r="DWL4" s="52"/>
      <c r="DWM4" s="52"/>
      <c r="DWN4" s="52"/>
      <c r="DWO4" s="52"/>
      <c r="DWP4" s="52"/>
      <c r="DWQ4" s="52"/>
      <c r="DWR4" s="52"/>
      <c r="DWS4" s="52"/>
      <c r="DWT4" s="52"/>
      <c r="DWU4" s="52"/>
      <c r="DWV4" s="52"/>
      <c r="DWW4" s="52"/>
      <c r="DWX4" s="52"/>
      <c r="DWY4" s="52"/>
      <c r="DWZ4" s="52"/>
      <c r="DXA4" s="52"/>
      <c r="DXB4" s="52"/>
      <c r="DXC4" s="52"/>
      <c r="DXD4" s="52"/>
      <c r="DXE4" s="52"/>
      <c r="DXF4" s="52"/>
      <c r="DXG4" s="52"/>
      <c r="DXH4" s="52"/>
      <c r="DXI4" s="52"/>
      <c r="DXJ4" s="52"/>
      <c r="DXK4" s="52"/>
      <c r="DXL4" s="52"/>
      <c r="DXM4" s="52"/>
      <c r="DXN4" s="52"/>
      <c r="DXO4" s="52"/>
      <c r="DXP4" s="52"/>
      <c r="DXQ4" s="52"/>
      <c r="DXR4" s="52"/>
      <c r="DXS4" s="52"/>
      <c r="DXT4" s="52"/>
      <c r="DXU4" s="52"/>
      <c r="DXV4" s="52"/>
      <c r="DXW4" s="52"/>
      <c r="DXX4" s="52"/>
      <c r="DXY4" s="52"/>
      <c r="DXZ4" s="52"/>
      <c r="DYA4" s="52"/>
      <c r="DYB4" s="52"/>
      <c r="DYC4" s="52"/>
      <c r="DYD4" s="52"/>
      <c r="DYE4" s="52"/>
      <c r="DYF4" s="52"/>
      <c r="DYG4" s="52"/>
      <c r="DYH4" s="52"/>
      <c r="DYI4" s="52"/>
      <c r="DYJ4" s="52"/>
      <c r="DYK4" s="52"/>
      <c r="DYL4" s="52"/>
      <c r="DYM4" s="52"/>
      <c r="DYN4" s="52"/>
      <c r="DYO4" s="52"/>
      <c r="DYP4" s="52"/>
      <c r="DYQ4" s="52"/>
      <c r="DYR4" s="52"/>
      <c r="DYS4" s="52"/>
      <c r="DYT4" s="52"/>
      <c r="DYU4" s="52"/>
      <c r="DYV4" s="52"/>
      <c r="DYW4" s="52"/>
      <c r="DYX4" s="52"/>
      <c r="DYY4" s="52"/>
      <c r="DYZ4" s="52"/>
      <c r="DZA4" s="52"/>
      <c r="DZB4" s="52"/>
      <c r="DZC4" s="52"/>
      <c r="DZD4" s="52"/>
      <c r="DZE4" s="52"/>
      <c r="DZF4" s="52"/>
      <c r="DZG4" s="52"/>
      <c r="DZH4" s="52"/>
      <c r="DZI4" s="52"/>
      <c r="DZJ4" s="52"/>
      <c r="DZK4" s="52"/>
      <c r="DZL4" s="52"/>
      <c r="DZM4" s="52"/>
      <c r="DZN4" s="52"/>
      <c r="DZO4" s="52"/>
      <c r="DZP4" s="52"/>
      <c r="DZQ4" s="52"/>
      <c r="DZR4" s="52"/>
      <c r="DZS4" s="52"/>
      <c r="DZT4" s="52"/>
      <c r="DZU4" s="52"/>
      <c r="DZV4" s="52"/>
      <c r="DZW4" s="52"/>
      <c r="DZX4" s="52"/>
      <c r="DZY4" s="52"/>
      <c r="DZZ4" s="52"/>
      <c r="EAA4" s="52"/>
      <c r="EAB4" s="52"/>
      <c r="EAC4" s="52"/>
      <c r="EAD4" s="52"/>
      <c r="EAE4" s="52"/>
      <c r="EAF4" s="52"/>
      <c r="EAG4" s="52"/>
      <c r="EAH4" s="52"/>
      <c r="EAI4" s="52"/>
      <c r="EAJ4" s="52"/>
      <c r="EAK4" s="52"/>
      <c r="EAL4" s="52"/>
      <c r="EAM4" s="52"/>
      <c r="EAN4" s="52"/>
      <c r="EAO4" s="52"/>
      <c r="EAP4" s="52"/>
      <c r="EAQ4" s="52"/>
      <c r="EAR4" s="52"/>
      <c r="EAS4" s="52"/>
      <c r="EAT4" s="52"/>
      <c r="EAU4" s="52"/>
      <c r="EAV4" s="52"/>
      <c r="EAW4" s="52"/>
      <c r="EAX4" s="52"/>
      <c r="EAY4" s="52"/>
      <c r="EAZ4" s="52"/>
      <c r="EBA4" s="52"/>
      <c r="EBB4" s="52"/>
      <c r="EBC4" s="52"/>
      <c r="EBD4" s="52"/>
      <c r="EBE4" s="52"/>
      <c r="EBF4" s="52"/>
      <c r="EBG4" s="52"/>
      <c r="EBH4" s="52"/>
      <c r="EBI4" s="52"/>
      <c r="EBJ4" s="52"/>
      <c r="EBK4" s="52"/>
      <c r="EBL4" s="52"/>
      <c r="EBM4" s="52"/>
      <c r="EBN4" s="52"/>
      <c r="EBO4" s="52"/>
      <c r="EBP4" s="52"/>
      <c r="EBQ4" s="52"/>
      <c r="EBR4" s="52"/>
      <c r="EBS4" s="52"/>
      <c r="EBT4" s="52"/>
      <c r="EBU4" s="52"/>
      <c r="EBV4" s="52"/>
      <c r="EBW4" s="52"/>
      <c r="EBX4" s="52"/>
      <c r="EBY4" s="52"/>
      <c r="EBZ4" s="52"/>
      <c r="ECA4" s="52"/>
      <c r="ECB4" s="52"/>
      <c r="ECC4" s="52"/>
      <c r="ECD4" s="52"/>
      <c r="ECE4" s="52"/>
      <c r="ECF4" s="52"/>
      <c r="ECG4" s="52"/>
      <c r="ECH4" s="52"/>
      <c r="ECI4" s="52"/>
      <c r="ECJ4" s="52"/>
      <c r="ECK4" s="52"/>
      <c r="ECL4" s="52"/>
      <c r="ECM4" s="52"/>
      <c r="ECN4" s="52"/>
      <c r="ECO4" s="52"/>
      <c r="ECP4" s="52"/>
      <c r="ECQ4" s="52"/>
      <c r="ECR4" s="52"/>
      <c r="ECS4" s="52"/>
      <c r="ECT4" s="52"/>
      <c r="ECU4" s="52"/>
      <c r="ECV4" s="52"/>
      <c r="ECW4" s="52"/>
      <c r="ECX4" s="52"/>
      <c r="ECY4" s="52"/>
      <c r="ECZ4" s="52"/>
      <c r="EDA4" s="52"/>
      <c r="EDB4" s="52"/>
      <c r="EDC4" s="52"/>
      <c r="EDD4" s="52"/>
      <c r="EDE4" s="52"/>
      <c r="EDF4" s="52"/>
      <c r="EDG4" s="52"/>
      <c r="EDH4" s="52"/>
      <c r="EDI4" s="52"/>
      <c r="EDJ4" s="52"/>
      <c r="EDK4" s="52"/>
      <c r="EDL4" s="52"/>
      <c r="EDM4" s="52"/>
      <c r="EDN4" s="52"/>
      <c r="EDO4" s="52"/>
      <c r="EDP4" s="52"/>
      <c r="EDQ4" s="52"/>
      <c r="EDR4" s="52"/>
      <c r="EDS4" s="52"/>
      <c r="EDT4" s="52"/>
      <c r="EDU4" s="52"/>
      <c r="EDV4" s="52"/>
      <c r="EDW4" s="52"/>
      <c r="EDX4" s="52"/>
      <c r="EDY4" s="52"/>
      <c r="EDZ4" s="52"/>
      <c r="EEA4" s="52"/>
      <c r="EEB4" s="52"/>
      <c r="EEC4" s="52"/>
      <c r="EED4" s="52"/>
      <c r="EEE4" s="52"/>
      <c r="EEF4" s="52"/>
      <c r="EEG4" s="52"/>
      <c r="EEH4" s="52"/>
      <c r="EEI4" s="52"/>
      <c r="EEJ4" s="52"/>
      <c r="EEK4" s="52"/>
      <c r="EEL4" s="52"/>
      <c r="EEM4" s="52"/>
      <c r="EEN4" s="52"/>
      <c r="EEO4" s="52"/>
      <c r="EEP4" s="52"/>
      <c r="EEQ4" s="52"/>
      <c r="EER4" s="52"/>
      <c r="EES4" s="52"/>
      <c r="EET4" s="52"/>
      <c r="EEU4" s="52"/>
      <c r="EEV4" s="52"/>
      <c r="EEW4" s="52"/>
      <c r="EEX4" s="52"/>
      <c r="EEY4" s="52"/>
      <c r="EEZ4" s="52"/>
      <c r="EFA4" s="52"/>
      <c r="EFB4" s="52"/>
      <c r="EFC4" s="52"/>
      <c r="EFD4" s="52"/>
      <c r="EFE4" s="52"/>
      <c r="EFF4" s="52"/>
      <c r="EFG4" s="52"/>
      <c r="EFH4" s="52"/>
      <c r="EFI4" s="52"/>
      <c r="EFJ4" s="52"/>
      <c r="EFK4" s="52"/>
      <c r="EFL4" s="52"/>
      <c r="EFM4" s="52"/>
      <c r="EFN4" s="52"/>
      <c r="EFO4" s="52"/>
      <c r="EFP4" s="52"/>
      <c r="EFQ4" s="52"/>
      <c r="EFR4" s="52"/>
      <c r="EFS4" s="52"/>
      <c r="EFT4" s="52"/>
      <c r="EFU4" s="52"/>
      <c r="EFV4" s="52"/>
      <c r="EFW4" s="52"/>
      <c r="EFX4" s="52"/>
      <c r="EFY4" s="52"/>
      <c r="EFZ4" s="52"/>
      <c r="EGA4" s="52"/>
      <c r="EGB4" s="52"/>
      <c r="EGC4" s="52"/>
      <c r="EGD4" s="52"/>
      <c r="EGE4" s="52"/>
      <c r="EGF4" s="52"/>
      <c r="EGG4" s="52"/>
      <c r="EGH4" s="52"/>
      <c r="EGI4" s="52"/>
      <c r="EGJ4" s="52"/>
      <c r="EGK4" s="52"/>
      <c r="EGL4" s="52"/>
      <c r="EGM4" s="52"/>
      <c r="EGN4" s="52"/>
      <c r="EGO4" s="52"/>
      <c r="EGP4" s="52"/>
      <c r="EGQ4" s="52"/>
      <c r="EGR4" s="52"/>
      <c r="EGS4" s="52"/>
      <c r="EGT4" s="52"/>
      <c r="EGU4" s="52"/>
      <c r="EGV4" s="52"/>
      <c r="EGW4" s="52"/>
      <c r="EGX4" s="52"/>
      <c r="EGY4" s="52"/>
      <c r="EGZ4" s="52"/>
      <c r="EHA4" s="52"/>
      <c r="EHB4" s="52"/>
      <c r="EHC4" s="52"/>
      <c r="EHD4" s="52"/>
      <c r="EHE4" s="52"/>
      <c r="EHF4" s="52"/>
      <c r="EHG4" s="52"/>
      <c r="EHH4" s="52"/>
      <c r="EHI4" s="52"/>
      <c r="EHJ4" s="52"/>
      <c r="EHK4" s="52"/>
      <c r="EHL4" s="52"/>
      <c r="EHM4" s="52"/>
      <c r="EHN4" s="52"/>
      <c r="EHO4" s="52"/>
      <c r="EHP4" s="52"/>
      <c r="EHQ4" s="52"/>
      <c r="EHR4" s="52"/>
      <c r="EHS4" s="52"/>
      <c r="EHT4" s="52"/>
      <c r="EHU4" s="52"/>
      <c r="EHV4" s="52"/>
      <c r="EHW4" s="52"/>
      <c r="EHX4" s="52"/>
      <c r="EHY4" s="52"/>
      <c r="EHZ4" s="52"/>
      <c r="EIA4" s="52"/>
      <c r="EIB4" s="52"/>
      <c r="EIC4" s="52"/>
      <c r="EID4" s="52"/>
      <c r="EIE4" s="52"/>
      <c r="EIF4" s="52"/>
      <c r="EIG4" s="52"/>
      <c r="EIH4" s="52"/>
      <c r="EII4" s="52"/>
      <c r="EIJ4" s="52"/>
      <c r="EIK4" s="52"/>
      <c r="EIL4" s="52"/>
      <c r="EIM4" s="52"/>
      <c r="EIN4" s="52"/>
      <c r="EIO4" s="52"/>
      <c r="EIP4" s="52"/>
      <c r="EIQ4" s="52"/>
      <c r="EIR4" s="52"/>
      <c r="EIS4" s="52"/>
      <c r="EIT4" s="52"/>
      <c r="EIU4" s="52"/>
      <c r="EIV4" s="52"/>
      <c r="EIW4" s="52"/>
      <c r="EIX4" s="52"/>
      <c r="EIY4" s="52"/>
      <c r="EIZ4" s="52"/>
      <c r="EJA4" s="52"/>
      <c r="EJB4" s="52"/>
      <c r="EJC4" s="52"/>
      <c r="EJD4" s="52"/>
      <c r="EJE4" s="52"/>
      <c r="EJF4" s="52"/>
      <c r="EJG4" s="52"/>
      <c r="EJH4" s="52"/>
      <c r="EJI4" s="52"/>
      <c r="EJJ4" s="52"/>
      <c r="EJK4" s="52"/>
      <c r="EJL4" s="52"/>
      <c r="EJM4" s="52"/>
      <c r="EJN4" s="52"/>
      <c r="EJO4" s="52"/>
      <c r="EJP4" s="52"/>
      <c r="EJQ4" s="52"/>
      <c r="EJR4" s="52"/>
      <c r="EJS4" s="52"/>
      <c r="EJT4" s="52"/>
      <c r="EJU4" s="52"/>
      <c r="EJV4" s="52"/>
      <c r="EJW4" s="52"/>
      <c r="EJX4" s="52"/>
      <c r="EJY4" s="52"/>
      <c r="EJZ4" s="52"/>
      <c r="EKA4" s="52"/>
      <c r="EKB4" s="52"/>
      <c r="EKC4" s="52"/>
      <c r="EKD4" s="52"/>
      <c r="EKE4" s="52"/>
      <c r="EKF4" s="52"/>
      <c r="EKG4" s="52"/>
      <c r="EKH4" s="52"/>
      <c r="EKI4" s="52"/>
      <c r="EKJ4" s="52"/>
      <c r="EKK4" s="52"/>
      <c r="EKL4" s="52"/>
      <c r="EKM4" s="52"/>
      <c r="EKN4" s="52"/>
      <c r="EKO4" s="52"/>
      <c r="EKP4" s="52"/>
      <c r="EKQ4" s="52"/>
      <c r="EKR4" s="52"/>
      <c r="EKS4" s="52"/>
      <c r="EKT4" s="52"/>
      <c r="EKU4" s="52"/>
      <c r="EKV4" s="52"/>
      <c r="EKW4" s="52"/>
      <c r="EKX4" s="52"/>
      <c r="EKY4" s="52"/>
      <c r="EKZ4" s="52"/>
      <c r="ELA4" s="52"/>
      <c r="ELB4" s="52"/>
      <c r="ELC4" s="52"/>
      <c r="ELD4" s="52"/>
      <c r="ELE4" s="52"/>
      <c r="ELF4" s="52"/>
      <c r="ELG4" s="52"/>
      <c r="ELH4" s="52"/>
      <c r="ELI4" s="52"/>
      <c r="ELJ4" s="52"/>
      <c r="ELK4" s="52"/>
      <c r="ELL4" s="52"/>
      <c r="ELM4" s="52"/>
      <c r="ELN4" s="52"/>
      <c r="ELO4" s="52"/>
      <c r="ELP4" s="52"/>
      <c r="ELQ4" s="52"/>
      <c r="ELR4" s="52"/>
      <c r="ELS4" s="52"/>
      <c r="ELT4" s="52"/>
      <c r="ELU4" s="52"/>
      <c r="ELV4" s="52"/>
      <c r="ELW4" s="52"/>
      <c r="ELX4" s="52"/>
      <c r="ELY4" s="52"/>
      <c r="ELZ4" s="52"/>
      <c r="EMA4" s="52"/>
      <c r="EMB4" s="52"/>
      <c r="EMC4" s="52"/>
      <c r="EMD4" s="52"/>
      <c r="EME4" s="52"/>
      <c r="EMF4" s="52"/>
      <c r="EMG4" s="52"/>
      <c r="EMH4" s="52"/>
      <c r="EMI4" s="52"/>
      <c r="EMJ4" s="52"/>
      <c r="EMK4" s="52"/>
      <c r="EML4" s="52"/>
      <c r="EMM4" s="52"/>
      <c r="EMN4" s="52"/>
      <c r="EMO4" s="52"/>
      <c r="EMP4" s="52"/>
      <c r="EMQ4" s="52"/>
      <c r="EMR4" s="52"/>
      <c r="EMS4" s="52"/>
      <c r="EMT4" s="52"/>
      <c r="EMU4" s="52"/>
      <c r="EMV4" s="52"/>
      <c r="EMW4" s="52"/>
      <c r="EMX4" s="52"/>
      <c r="EMY4" s="52"/>
      <c r="EMZ4" s="52"/>
      <c r="ENA4" s="52"/>
      <c r="ENB4" s="52"/>
      <c r="ENC4" s="52"/>
      <c r="END4" s="52"/>
      <c r="ENE4" s="52"/>
      <c r="ENF4" s="52"/>
      <c r="ENG4" s="52"/>
      <c r="ENH4" s="52"/>
      <c r="ENI4" s="52"/>
      <c r="ENJ4" s="52"/>
      <c r="ENK4" s="52"/>
      <c r="ENL4" s="52"/>
      <c r="ENM4" s="52"/>
      <c r="ENN4" s="52"/>
      <c r="ENO4" s="52"/>
      <c r="ENP4" s="52"/>
      <c r="ENQ4" s="52"/>
      <c r="ENR4" s="52"/>
      <c r="ENS4" s="52"/>
      <c r="ENT4" s="52"/>
      <c r="ENU4" s="52"/>
      <c r="ENV4" s="52"/>
      <c r="ENW4" s="52"/>
      <c r="ENX4" s="52"/>
      <c r="ENY4" s="52"/>
      <c r="ENZ4" s="52"/>
      <c r="EOA4" s="52"/>
      <c r="EOB4" s="52"/>
      <c r="EOC4" s="52"/>
      <c r="EOD4" s="52"/>
      <c r="EOE4" s="52"/>
      <c r="EOF4" s="52"/>
      <c r="EOG4" s="52"/>
      <c r="EOH4" s="52"/>
      <c r="EOI4" s="52"/>
      <c r="EOJ4" s="52"/>
      <c r="EOK4" s="52"/>
      <c r="EOL4" s="52"/>
      <c r="EOM4" s="52"/>
      <c r="EON4" s="52"/>
      <c r="EOO4" s="52"/>
      <c r="EOP4" s="52"/>
      <c r="EOQ4" s="52"/>
      <c r="EOR4" s="52"/>
      <c r="EOS4" s="52"/>
      <c r="EOT4" s="52"/>
      <c r="EOU4" s="52"/>
      <c r="EOV4" s="52"/>
      <c r="EOW4" s="52"/>
      <c r="EOX4" s="52"/>
      <c r="EOY4" s="52"/>
      <c r="EOZ4" s="52"/>
      <c r="EPA4" s="52"/>
      <c r="EPB4" s="52"/>
      <c r="EPC4" s="52"/>
      <c r="EPD4" s="52"/>
      <c r="EPE4" s="52"/>
      <c r="EPF4" s="52"/>
      <c r="EPG4" s="52"/>
      <c r="EPH4" s="52"/>
      <c r="EPI4" s="52"/>
      <c r="EPJ4" s="52"/>
      <c r="EPK4" s="52"/>
      <c r="EPL4" s="52"/>
      <c r="EPM4" s="52"/>
      <c r="EPN4" s="52"/>
      <c r="EPO4" s="52"/>
      <c r="EPP4" s="52"/>
      <c r="EPQ4" s="52"/>
      <c r="EPR4" s="52"/>
      <c r="EPS4" s="52"/>
      <c r="EPT4" s="52"/>
      <c r="EPU4" s="52"/>
      <c r="EPV4" s="52"/>
      <c r="EPW4" s="52"/>
      <c r="EPX4" s="52"/>
      <c r="EPY4" s="52"/>
      <c r="EPZ4" s="52"/>
      <c r="EQA4" s="52"/>
      <c r="EQB4" s="52"/>
      <c r="EQC4" s="52"/>
      <c r="EQD4" s="52"/>
      <c r="EQE4" s="52"/>
      <c r="EQF4" s="52"/>
      <c r="EQG4" s="52"/>
      <c r="EQH4" s="52"/>
      <c r="EQI4" s="52"/>
      <c r="EQJ4" s="52"/>
      <c r="EQK4" s="52"/>
      <c r="EQL4" s="52"/>
      <c r="EQM4" s="52"/>
      <c r="EQN4" s="52"/>
      <c r="EQO4" s="52"/>
      <c r="EQP4" s="52"/>
      <c r="EQQ4" s="52"/>
      <c r="EQR4" s="52"/>
      <c r="EQS4" s="52"/>
      <c r="EQT4" s="52"/>
      <c r="EQU4" s="52"/>
      <c r="EQV4" s="52"/>
      <c r="EQW4" s="52"/>
      <c r="EQX4" s="52"/>
      <c r="EQY4" s="52"/>
      <c r="EQZ4" s="52"/>
      <c r="ERA4" s="52"/>
      <c r="ERB4" s="52"/>
      <c r="ERC4" s="52"/>
      <c r="ERD4" s="52"/>
      <c r="ERE4" s="52"/>
      <c r="ERF4" s="52"/>
      <c r="ERG4" s="52"/>
      <c r="ERH4" s="52"/>
      <c r="ERI4" s="52"/>
      <c r="ERJ4" s="52"/>
      <c r="ERK4" s="52"/>
      <c r="ERL4" s="52"/>
      <c r="ERM4" s="52"/>
      <c r="ERN4" s="52"/>
      <c r="ERO4" s="52"/>
      <c r="ERP4" s="52"/>
      <c r="ERQ4" s="52"/>
      <c r="ERR4" s="52"/>
      <c r="ERS4" s="52"/>
      <c r="ERT4" s="52"/>
      <c r="ERU4" s="52"/>
      <c r="ERV4" s="52"/>
      <c r="ERW4" s="52"/>
      <c r="ERX4" s="52"/>
      <c r="ERY4" s="52"/>
      <c r="ERZ4" s="52"/>
      <c r="ESA4" s="52"/>
      <c r="ESB4" s="52"/>
      <c r="ESC4" s="52"/>
      <c r="ESD4" s="52"/>
      <c r="ESE4" s="52"/>
      <c r="ESF4" s="52"/>
      <c r="ESG4" s="52"/>
      <c r="ESH4" s="52"/>
      <c r="ESI4" s="52"/>
      <c r="ESJ4" s="52"/>
      <c r="ESK4" s="52"/>
      <c r="ESL4" s="52"/>
      <c r="ESM4" s="52"/>
      <c r="ESN4" s="52"/>
      <c r="ESO4" s="52"/>
      <c r="ESP4" s="52"/>
      <c r="ESQ4" s="52"/>
      <c r="ESR4" s="52"/>
      <c r="ESS4" s="52"/>
      <c r="EST4" s="52"/>
      <c r="ESU4" s="52"/>
      <c r="ESV4" s="52"/>
      <c r="ESW4" s="52"/>
      <c r="ESX4" s="52"/>
      <c r="ESY4" s="52"/>
      <c r="ESZ4" s="52"/>
      <c r="ETA4" s="52"/>
      <c r="ETB4" s="52"/>
      <c r="ETC4" s="52"/>
      <c r="ETD4" s="52"/>
      <c r="ETE4" s="52"/>
      <c r="ETF4" s="52"/>
      <c r="ETG4" s="52"/>
      <c r="ETH4" s="52"/>
      <c r="ETI4" s="52"/>
      <c r="ETJ4" s="52"/>
      <c r="ETK4" s="52"/>
      <c r="ETL4" s="52"/>
      <c r="ETM4" s="52"/>
      <c r="ETN4" s="52"/>
      <c r="ETO4" s="52"/>
      <c r="ETP4" s="52"/>
      <c r="ETQ4" s="52"/>
      <c r="ETR4" s="52"/>
      <c r="ETS4" s="52"/>
      <c r="ETT4" s="52"/>
      <c r="ETU4" s="52"/>
      <c r="ETV4" s="52"/>
      <c r="ETW4" s="52"/>
      <c r="ETX4" s="52"/>
      <c r="ETY4" s="52"/>
      <c r="ETZ4" s="52"/>
      <c r="EUA4" s="52"/>
      <c r="EUB4" s="52"/>
      <c r="EUC4" s="52"/>
      <c r="EUD4" s="52"/>
      <c r="EUE4" s="52"/>
      <c r="EUF4" s="52"/>
      <c r="EUG4" s="52"/>
      <c r="EUH4" s="52"/>
      <c r="EUI4" s="52"/>
      <c r="EUJ4" s="52"/>
      <c r="EUK4" s="52"/>
      <c r="EUL4" s="52"/>
      <c r="EUM4" s="52"/>
      <c r="EUN4" s="52"/>
      <c r="EUO4" s="52"/>
      <c r="EUP4" s="52"/>
      <c r="EUQ4" s="52"/>
      <c r="EUR4" s="52"/>
      <c r="EUS4" s="52"/>
      <c r="EUT4" s="52"/>
      <c r="EUU4" s="52"/>
      <c r="EUV4" s="52"/>
      <c r="EUW4" s="52"/>
      <c r="EUX4" s="52"/>
      <c r="EUY4" s="52"/>
      <c r="EUZ4" s="52"/>
      <c r="EVA4" s="52"/>
      <c r="EVB4" s="52"/>
      <c r="EVC4" s="52"/>
      <c r="EVD4" s="52"/>
      <c r="EVE4" s="52"/>
      <c r="EVF4" s="52"/>
      <c r="EVG4" s="52"/>
      <c r="EVH4" s="52"/>
      <c r="EVI4" s="52"/>
      <c r="EVJ4" s="52"/>
      <c r="EVK4" s="52"/>
      <c r="EVL4" s="52"/>
      <c r="EVM4" s="52"/>
      <c r="EVN4" s="52"/>
      <c r="EVO4" s="52"/>
      <c r="EVP4" s="52"/>
      <c r="EVQ4" s="52"/>
      <c r="EVR4" s="52"/>
      <c r="EVS4" s="52"/>
      <c r="EVT4" s="52"/>
      <c r="EVU4" s="52"/>
      <c r="EVV4" s="52"/>
      <c r="EVW4" s="52"/>
      <c r="EVX4" s="52"/>
      <c r="EVY4" s="52"/>
      <c r="EVZ4" s="52"/>
      <c r="EWA4" s="52"/>
      <c r="EWB4" s="52"/>
      <c r="EWC4" s="52"/>
      <c r="EWD4" s="52"/>
      <c r="EWE4" s="52"/>
      <c r="EWF4" s="52"/>
      <c r="EWG4" s="52"/>
      <c r="EWH4" s="52"/>
      <c r="EWI4" s="52"/>
      <c r="EWJ4" s="52"/>
      <c r="EWK4" s="52"/>
      <c r="EWL4" s="52"/>
      <c r="EWM4" s="52"/>
      <c r="EWN4" s="52"/>
      <c r="EWO4" s="52"/>
      <c r="EWP4" s="52"/>
      <c r="EWQ4" s="52"/>
      <c r="EWR4" s="52"/>
      <c r="EWS4" s="52"/>
      <c r="EWT4" s="52"/>
      <c r="EWU4" s="52"/>
      <c r="EWV4" s="52"/>
      <c r="EWW4" s="52"/>
      <c r="EWX4" s="52"/>
      <c r="EWY4" s="52"/>
      <c r="EWZ4" s="52"/>
      <c r="EXA4" s="52"/>
      <c r="EXB4" s="52"/>
      <c r="EXC4" s="52"/>
      <c r="EXD4" s="52"/>
      <c r="EXE4" s="52"/>
      <c r="EXF4" s="52"/>
      <c r="EXG4" s="52"/>
      <c r="EXH4" s="52"/>
      <c r="EXI4" s="52"/>
      <c r="EXJ4" s="52"/>
      <c r="EXK4" s="52"/>
      <c r="EXL4" s="52"/>
      <c r="EXM4" s="52"/>
      <c r="EXN4" s="52"/>
      <c r="EXO4" s="52"/>
      <c r="EXP4" s="52"/>
      <c r="EXQ4" s="52"/>
      <c r="EXR4" s="52"/>
      <c r="EXS4" s="52"/>
      <c r="EXT4" s="52"/>
      <c r="EXU4" s="52"/>
      <c r="EXV4" s="52"/>
      <c r="EXW4" s="52"/>
      <c r="EXX4" s="52"/>
      <c r="EXY4" s="52"/>
      <c r="EXZ4" s="52"/>
      <c r="EYA4" s="52"/>
      <c r="EYB4" s="52"/>
      <c r="EYC4" s="52"/>
      <c r="EYD4" s="52"/>
      <c r="EYE4" s="52"/>
      <c r="EYF4" s="52"/>
      <c r="EYG4" s="52"/>
      <c r="EYH4" s="52"/>
      <c r="EYI4" s="52"/>
      <c r="EYJ4" s="52"/>
      <c r="EYK4" s="52"/>
      <c r="EYL4" s="52"/>
      <c r="EYM4" s="52"/>
      <c r="EYN4" s="52"/>
      <c r="EYO4" s="52"/>
      <c r="EYP4" s="52"/>
      <c r="EYQ4" s="52"/>
      <c r="EYR4" s="52"/>
      <c r="EYS4" s="52"/>
      <c r="EYT4" s="52"/>
      <c r="EYU4" s="52"/>
      <c r="EYV4" s="52"/>
      <c r="EYW4" s="52"/>
      <c r="EYX4" s="52"/>
      <c r="EYY4" s="52"/>
      <c r="EYZ4" s="52"/>
      <c r="EZA4" s="52"/>
      <c r="EZB4" s="52"/>
      <c r="EZC4" s="52"/>
      <c r="EZD4" s="52"/>
      <c r="EZE4" s="52"/>
      <c r="EZF4" s="52"/>
      <c r="EZG4" s="52"/>
      <c r="EZH4" s="52"/>
      <c r="EZI4" s="52"/>
      <c r="EZJ4" s="52"/>
      <c r="EZK4" s="52"/>
      <c r="EZL4" s="52"/>
      <c r="EZM4" s="52"/>
      <c r="EZN4" s="52"/>
      <c r="EZO4" s="52"/>
      <c r="EZP4" s="52"/>
      <c r="EZQ4" s="52"/>
      <c r="EZR4" s="52"/>
      <c r="EZS4" s="52"/>
      <c r="EZT4" s="52"/>
      <c r="EZU4" s="52"/>
      <c r="EZV4" s="52"/>
      <c r="EZW4" s="52"/>
      <c r="EZX4" s="52"/>
      <c r="EZY4" s="52"/>
      <c r="EZZ4" s="52"/>
      <c r="FAA4" s="52"/>
      <c r="FAB4" s="52"/>
      <c r="FAC4" s="52"/>
      <c r="FAD4" s="52"/>
      <c r="FAE4" s="52"/>
      <c r="FAF4" s="52"/>
      <c r="FAG4" s="52"/>
      <c r="FAH4" s="52"/>
      <c r="FAI4" s="52"/>
      <c r="FAJ4" s="52"/>
      <c r="FAK4" s="52"/>
      <c r="FAL4" s="52"/>
      <c r="FAM4" s="52"/>
      <c r="FAN4" s="52"/>
      <c r="FAO4" s="52"/>
      <c r="FAP4" s="52"/>
      <c r="FAQ4" s="52"/>
      <c r="FAR4" s="52"/>
      <c r="FAS4" s="52"/>
      <c r="FAT4" s="52"/>
      <c r="FAU4" s="52"/>
      <c r="FAV4" s="52"/>
      <c r="FAW4" s="52"/>
      <c r="FAX4" s="52"/>
      <c r="FAY4" s="52"/>
      <c r="FAZ4" s="52"/>
      <c r="FBA4" s="52"/>
      <c r="FBB4" s="52"/>
      <c r="FBC4" s="52"/>
      <c r="FBD4" s="52"/>
      <c r="FBE4" s="52"/>
      <c r="FBF4" s="52"/>
      <c r="FBG4" s="52"/>
      <c r="FBH4" s="52"/>
      <c r="FBI4" s="52"/>
      <c r="FBJ4" s="52"/>
      <c r="FBK4" s="52"/>
      <c r="FBL4" s="52"/>
      <c r="FBM4" s="52"/>
      <c r="FBN4" s="52"/>
      <c r="FBO4" s="52"/>
      <c r="FBP4" s="52"/>
      <c r="FBQ4" s="52"/>
      <c r="FBR4" s="52"/>
      <c r="FBS4" s="52"/>
      <c r="FBT4" s="52"/>
      <c r="FBU4" s="52"/>
      <c r="FBV4" s="52"/>
      <c r="FBW4" s="52"/>
      <c r="FBX4" s="52"/>
      <c r="FBY4" s="52"/>
      <c r="FBZ4" s="52"/>
      <c r="FCA4" s="52"/>
      <c r="FCB4" s="52"/>
      <c r="FCC4" s="52"/>
      <c r="FCD4" s="52"/>
      <c r="FCE4" s="52"/>
      <c r="FCF4" s="52"/>
      <c r="FCG4" s="52"/>
      <c r="FCH4" s="52"/>
      <c r="FCI4" s="52"/>
      <c r="FCJ4" s="52"/>
      <c r="FCK4" s="52"/>
      <c r="FCL4" s="52"/>
      <c r="FCM4" s="52"/>
      <c r="FCN4" s="52"/>
      <c r="FCO4" s="52"/>
      <c r="FCP4" s="52"/>
      <c r="FCQ4" s="52"/>
      <c r="FCR4" s="52"/>
      <c r="FCS4" s="52"/>
      <c r="FCT4" s="52"/>
      <c r="FCU4" s="52"/>
      <c r="FCV4" s="52"/>
      <c r="FCW4" s="52"/>
      <c r="FCX4" s="52"/>
      <c r="FCY4" s="52"/>
      <c r="FCZ4" s="52"/>
      <c r="FDA4" s="52"/>
      <c r="FDB4" s="52"/>
      <c r="FDC4" s="52"/>
      <c r="FDD4" s="52"/>
      <c r="FDE4" s="52"/>
      <c r="FDF4" s="52"/>
      <c r="FDG4" s="52"/>
      <c r="FDH4" s="52"/>
      <c r="FDI4" s="52"/>
      <c r="FDJ4" s="52"/>
      <c r="FDK4" s="52"/>
      <c r="FDL4" s="52"/>
      <c r="FDM4" s="52"/>
      <c r="FDN4" s="52"/>
      <c r="FDO4" s="52"/>
      <c r="FDP4" s="52"/>
      <c r="FDQ4" s="52"/>
      <c r="FDR4" s="52"/>
      <c r="FDS4" s="52"/>
      <c r="FDT4" s="52"/>
      <c r="FDU4" s="52"/>
      <c r="FDV4" s="52"/>
      <c r="FDW4" s="52"/>
      <c r="FDX4" s="52"/>
      <c r="FDY4" s="52"/>
      <c r="FDZ4" s="52"/>
      <c r="FEA4" s="52"/>
      <c r="FEB4" s="52"/>
      <c r="FEC4" s="52"/>
      <c r="FED4" s="52"/>
      <c r="FEE4" s="52"/>
      <c r="FEF4" s="52"/>
      <c r="FEG4" s="52"/>
      <c r="FEH4" s="52"/>
      <c r="FEI4" s="52"/>
      <c r="FEJ4" s="52"/>
      <c r="FEK4" s="52"/>
      <c r="FEL4" s="52"/>
      <c r="FEM4" s="52"/>
      <c r="FEN4" s="52"/>
      <c r="FEO4" s="52"/>
      <c r="FEP4" s="52"/>
      <c r="FEQ4" s="52"/>
      <c r="FER4" s="52"/>
      <c r="FES4" s="52"/>
      <c r="FET4" s="52"/>
      <c r="FEU4" s="52"/>
      <c r="FEV4" s="52"/>
      <c r="FEW4" s="52"/>
      <c r="FEX4" s="52"/>
      <c r="FEY4" s="52"/>
      <c r="FEZ4" s="52"/>
      <c r="FFA4" s="52"/>
      <c r="FFB4" s="52"/>
      <c r="FFC4" s="52"/>
      <c r="FFD4" s="52"/>
      <c r="FFE4" s="52"/>
      <c r="FFF4" s="52"/>
      <c r="FFG4" s="52"/>
      <c r="FFH4" s="52"/>
      <c r="FFI4" s="52"/>
      <c r="FFJ4" s="52"/>
      <c r="FFK4" s="52"/>
      <c r="FFL4" s="52"/>
      <c r="FFM4" s="52"/>
      <c r="FFN4" s="52"/>
      <c r="FFO4" s="52"/>
      <c r="FFP4" s="52"/>
      <c r="FFQ4" s="52"/>
      <c r="FFR4" s="52"/>
      <c r="FFS4" s="52"/>
      <c r="FFT4" s="52"/>
      <c r="FFU4" s="52"/>
      <c r="FFV4" s="52"/>
      <c r="FFW4" s="52"/>
      <c r="FFX4" s="52"/>
      <c r="FFY4" s="52"/>
      <c r="FFZ4" s="52"/>
      <c r="FGA4" s="52"/>
      <c r="FGB4" s="52"/>
      <c r="FGC4" s="52"/>
      <c r="FGD4" s="52"/>
      <c r="FGE4" s="52"/>
      <c r="FGF4" s="52"/>
      <c r="FGG4" s="52"/>
      <c r="FGH4" s="52"/>
      <c r="FGI4" s="52"/>
      <c r="FGJ4" s="52"/>
      <c r="FGK4" s="52"/>
      <c r="FGL4" s="52"/>
      <c r="FGM4" s="52"/>
      <c r="FGN4" s="52"/>
      <c r="FGO4" s="52"/>
      <c r="FGP4" s="52"/>
      <c r="FGQ4" s="52"/>
      <c r="FGR4" s="52"/>
      <c r="FGS4" s="52"/>
      <c r="FGT4" s="52"/>
      <c r="FGU4" s="52"/>
      <c r="FGV4" s="52"/>
      <c r="FGW4" s="52"/>
      <c r="FGX4" s="52"/>
      <c r="FGY4" s="52"/>
      <c r="FGZ4" s="52"/>
      <c r="FHA4" s="52"/>
      <c r="FHB4" s="52"/>
      <c r="FHC4" s="52"/>
      <c r="FHD4" s="52"/>
      <c r="FHE4" s="52"/>
      <c r="FHF4" s="52"/>
      <c r="FHG4" s="52"/>
      <c r="FHH4" s="52"/>
      <c r="FHI4" s="52"/>
      <c r="FHJ4" s="52"/>
      <c r="FHK4" s="52"/>
      <c r="FHL4" s="52"/>
      <c r="FHM4" s="52"/>
      <c r="FHN4" s="52"/>
      <c r="FHO4" s="52"/>
      <c r="FHP4" s="52"/>
      <c r="FHQ4" s="52"/>
      <c r="FHR4" s="52"/>
      <c r="FHS4" s="52"/>
      <c r="FHT4" s="52"/>
      <c r="FHU4" s="52"/>
      <c r="FHV4" s="52"/>
      <c r="FHW4" s="52"/>
      <c r="FHX4" s="52"/>
      <c r="FHY4" s="52"/>
      <c r="FHZ4" s="52"/>
      <c r="FIA4" s="52"/>
      <c r="FIB4" s="52"/>
      <c r="FIC4" s="52"/>
      <c r="FID4" s="52"/>
      <c r="FIE4" s="52"/>
      <c r="FIF4" s="52"/>
      <c r="FIG4" s="52"/>
      <c r="FIH4" s="52"/>
      <c r="FII4" s="52"/>
      <c r="FIJ4" s="52"/>
      <c r="FIK4" s="52"/>
      <c r="FIL4" s="52"/>
      <c r="FIM4" s="52"/>
      <c r="FIN4" s="52"/>
      <c r="FIO4" s="52"/>
      <c r="FIP4" s="52"/>
      <c r="FIQ4" s="52"/>
      <c r="FIR4" s="52"/>
      <c r="FIS4" s="52"/>
      <c r="FIT4" s="52"/>
      <c r="FIU4" s="52"/>
      <c r="FIV4" s="52"/>
      <c r="FIW4" s="52"/>
      <c r="FIX4" s="52"/>
      <c r="FIY4" s="52"/>
      <c r="FIZ4" s="52"/>
      <c r="FJA4" s="52"/>
      <c r="FJB4" s="52"/>
      <c r="FJC4" s="52"/>
      <c r="FJD4" s="52"/>
      <c r="FJE4" s="52"/>
      <c r="FJF4" s="52"/>
      <c r="FJG4" s="52"/>
      <c r="FJH4" s="52"/>
      <c r="FJI4" s="52"/>
      <c r="FJJ4" s="52"/>
      <c r="FJK4" s="52"/>
      <c r="FJL4" s="52"/>
      <c r="FJM4" s="52"/>
      <c r="FJN4" s="52"/>
      <c r="FJO4" s="52"/>
      <c r="FJP4" s="52"/>
      <c r="FJQ4" s="52"/>
      <c r="FJR4" s="52"/>
      <c r="FJS4" s="52"/>
      <c r="FJT4" s="52"/>
      <c r="FJU4" s="52"/>
      <c r="FJV4" s="52"/>
      <c r="FJW4" s="52"/>
      <c r="FJX4" s="52"/>
      <c r="FJY4" s="52"/>
      <c r="FJZ4" s="52"/>
      <c r="FKA4" s="52"/>
      <c r="FKB4" s="52"/>
      <c r="FKC4" s="52"/>
      <c r="FKD4" s="52"/>
      <c r="FKE4" s="52"/>
      <c r="FKF4" s="52"/>
      <c r="FKG4" s="52"/>
      <c r="FKH4" s="52"/>
      <c r="FKI4" s="52"/>
      <c r="FKJ4" s="52"/>
      <c r="FKK4" s="52"/>
      <c r="FKL4" s="52"/>
      <c r="FKM4" s="52"/>
      <c r="FKN4" s="52"/>
      <c r="FKO4" s="52"/>
      <c r="FKP4" s="52"/>
      <c r="FKQ4" s="52"/>
      <c r="FKR4" s="52"/>
      <c r="FKS4" s="52"/>
      <c r="FKT4" s="52"/>
      <c r="FKU4" s="52"/>
      <c r="FKV4" s="52"/>
      <c r="FKW4" s="52"/>
      <c r="FKX4" s="52"/>
      <c r="FKY4" s="52"/>
      <c r="FKZ4" s="52"/>
      <c r="FLA4" s="52"/>
      <c r="FLB4" s="52"/>
      <c r="FLC4" s="52"/>
      <c r="FLD4" s="52"/>
      <c r="FLE4" s="52"/>
      <c r="FLF4" s="52"/>
      <c r="FLG4" s="52"/>
      <c r="FLH4" s="52"/>
      <c r="FLI4" s="52"/>
      <c r="FLJ4" s="52"/>
      <c r="FLK4" s="52"/>
      <c r="FLL4" s="52"/>
      <c r="FLM4" s="52"/>
      <c r="FLN4" s="52"/>
      <c r="FLO4" s="52"/>
      <c r="FLP4" s="52"/>
      <c r="FLQ4" s="52"/>
      <c r="FLR4" s="52"/>
      <c r="FLS4" s="52"/>
      <c r="FLT4" s="52"/>
      <c r="FLU4" s="52"/>
      <c r="FLV4" s="52"/>
      <c r="FLW4" s="52"/>
      <c r="FLX4" s="52"/>
      <c r="FLY4" s="52"/>
      <c r="FLZ4" s="52"/>
      <c r="FMA4" s="52"/>
      <c r="FMB4" s="52"/>
      <c r="FMC4" s="52"/>
      <c r="FMD4" s="52"/>
      <c r="FME4" s="52"/>
      <c r="FMF4" s="52"/>
      <c r="FMG4" s="52"/>
      <c r="FMH4" s="52"/>
      <c r="FMI4" s="52"/>
      <c r="FMJ4" s="52"/>
      <c r="FMK4" s="52"/>
      <c r="FML4" s="52"/>
      <c r="FMM4" s="52"/>
      <c r="FMN4" s="52"/>
      <c r="FMO4" s="52"/>
      <c r="FMP4" s="52"/>
      <c r="FMQ4" s="52"/>
      <c r="FMR4" s="52"/>
      <c r="FMS4" s="52"/>
      <c r="FMT4" s="52"/>
      <c r="FMU4" s="52"/>
      <c r="FMV4" s="52"/>
      <c r="FMW4" s="52"/>
      <c r="FMX4" s="52"/>
      <c r="FMY4" s="52"/>
      <c r="FMZ4" s="52"/>
      <c r="FNA4" s="52"/>
      <c r="FNB4" s="52"/>
      <c r="FNC4" s="52"/>
      <c r="FND4" s="52"/>
      <c r="FNE4" s="52"/>
      <c r="FNF4" s="52"/>
      <c r="FNG4" s="52"/>
      <c r="FNH4" s="52"/>
      <c r="FNI4" s="52"/>
      <c r="FNJ4" s="52"/>
      <c r="FNK4" s="52"/>
      <c r="FNL4" s="52"/>
      <c r="FNM4" s="52"/>
      <c r="FNN4" s="52"/>
      <c r="FNO4" s="52"/>
      <c r="FNP4" s="52"/>
      <c r="FNQ4" s="52"/>
      <c r="FNR4" s="52"/>
      <c r="FNS4" s="52"/>
      <c r="FNT4" s="52"/>
      <c r="FNU4" s="52"/>
      <c r="FNV4" s="52"/>
      <c r="FNW4" s="52"/>
      <c r="FNX4" s="52"/>
      <c r="FNY4" s="52"/>
      <c r="FNZ4" s="52"/>
      <c r="FOA4" s="52"/>
      <c r="FOB4" s="52"/>
      <c r="FOC4" s="52"/>
      <c r="FOD4" s="52"/>
      <c r="FOE4" s="52"/>
      <c r="FOF4" s="52"/>
      <c r="FOG4" s="52"/>
      <c r="FOH4" s="52"/>
      <c r="FOI4" s="52"/>
      <c r="FOJ4" s="52"/>
      <c r="FOK4" s="52"/>
      <c r="FOL4" s="52"/>
      <c r="FOM4" s="52"/>
      <c r="FON4" s="52"/>
      <c r="FOO4" s="52"/>
      <c r="FOP4" s="52"/>
      <c r="FOQ4" s="52"/>
      <c r="FOR4" s="52"/>
      <c r="FOS4" s="52"/>
      <c r="FOT4" s="52"/>
      <c r="FOU4" s="52"/>
      <c r="FOV4" s="52"/>
      <c r="FOW4" s="52"/>
      <c r="FOX4" s="52"/>
      <c r="FOY4" s="52"/>
      <c r="FOZ4" s="52"/>
      <c r="FPA4" s="52"/>
      <c r="FPB4" s="52"/>
      <c r="FPC4" s="52"/>
      <c r="FPD4" s="52"/>
      <c r="FPE4" s="52"/>
      <c r="FPF4" s="52"/>
      <c r="FPG4" s="52"/>
      <c r="FPH4" s="52"/>
      <c r="FPI4" s="52"/>
      <c r="FPJ4" s="52"/>
      <c r="FPK4" s="52"/>
      <c r="FPL4" s="52"/>
      <c r="FPM4" s="52"/>
      <c r="FPN4" s="52"/>
      <c r="FPO4" s="52"/>
      <c r="FPP4" s="52"/>
      <c r="FPQ4" s="52"/>
      <c r="FPR4" s="52"/>
      <c r="FPS4" s="52"/>
      <c r="FPT4" s="52"/>
      <c r="FPU4" s="52"/>
      <c r="FPV4" s="52"/>
      <c r="FPW4" s="52"/>
      <c r="FPX4" s="52"/>
      <c r="FPY4" s="52"/>
      <c r="FPZ4" s="52"/>
      <c r="FQA4" s="52"/>
      <c r="FQB4" s="52"/>
      <c r="FQC4" s="52"/>
      <c r="FQD4" s="52"/>
      <c r="FQE4" s="52"/>
      <c r="FQF4" s="52"/>
      <c r="FQG4" s="52"/>
      <c r="FQH4" s="52"/>
      <c r="FQI4" s="52"/>
      <c r="FQJ4" s="52"/>
      <c r="FQK4" s="52"/>
      <c r="FQL4" s="52"/>
      <c r="FQM4" s="52"/>
      <c r="FQN4" s="52"/>
      <c r="FQO4" s="52"/>
      <c r="FQP4" s="52"/>
      <c r="FQQ4" s="52"/>
      <c r="FQR4" s="52"/>
      <c r="FQS4" s="52"/>
      <c r="FQT4" s="52"/>
      <c r="FQU4" s="52"/>
      <c r="FQV4" s="52"/>
      <c r="FQW4" s="52"/>
      <c r="FQX4" s="52"/>
      <c r="FQY4" s="52"/>
      <c r="FQZ4" s="52"/>
      <c r="FRA4" s="52"/>
      <c r="FRB4" s="52"/>
      <c r="FRC4" s="52"/>
      <c r="FRD4" s="52"/>
      <c r="FRE4" s="52"/>
      <c r="FRF4" s="52"/>
      <c r="FRG4" s="52"/>
      <c r="FRH4" s="52"/>
      <c r="FRI4" s="52"/>
      <c r="FRJ4" s="52"/>
      <c r="FRK4" s="52"/>
      <c r="FRL4" s="52"/>
      <c r="FRM4" s="52"/>
      <c r="FRN4" s="52"/>
      <c r="FRO4" s="52"/>
      <c r="FRP4" s="52"/>
      <c r="FRQ4" s="52"/>
      <c r="FRR4" s="52"/>
      <c r="FRS4" s="52"/>
      <c r="FRT4" s="52"/>
      <c r="FRU4" s="52"/>
      <c r="FRV4" s="52"/>
      <c r="FRW4" s="52"/>
      <c r="FRX4" s="52"/>
      <c r="FRY4" s="52"/>
      <c r="FRZ4" s="52"/>
      <c r="FSA4" s="52"/>
      <c r="FSB4" s="52"/>
      <c r="FSC4" s="52"/>
      <c r="FSD4" s="52"/>
      <c r="FSE4" s="52"/>
      <c r="FSF4" s="52"/>
      <c r="FSG4" s="52"/>
      <c r="FSH4" s="52"/>
      <c r="FSI4" s="52"/>
      <c r="FSJ4" s="52"/>
      <c r="FSK4" s="52"/>
      <c r="FSL4" s="52"/>
      <c r="FSM4" s="52"/>
      <c r="FSN4" s="52"/>
      <c r="FSO4" s="52"/>
      <c r="FSP4" s="52"/>
      <c r="FSQ4" s="52"/>
      <c r="FSR4" s="52"/>
      <c r="FSS4" s="52"/>
      <c r="FST4" s="52"/>
      <c r="FSU4" s="52"/>
      <c r="FSV4" s="52"/>
      <c r="FSW4" s="52"/>
      <c r="FSX4" s="52"/>
      <c r="FSY4" s="52"/>
      <c r="FSZ4" s="52"/>
      <c r="FTA4" s="52"/>
      <c r="FTB4" s="52"/>
      <c r="FTC4" s="52"/>
      <c r="FTD4" s="52"/>
      <c r="FTE4" s="52"/>
      <c r="FTF4" s="52"/>
      <c r="FTG4" s="52"/>
      <c r="FTH4" s="52"/>
      <c r="FTI4" s="52"/>
      <c r="FTJ4" s="52"/>
      <c r="FTK4" s="52"/>
      <c r="FTL4" s="52"/>
      <c r="FTM4" s="52"/>
      <c r="FTN4" s="52"/>
      <c r="FTO4" s="52"/>
      <c r="FTP4" s="52"/>
      <c r="FTQ4" s="52"/>
      <c r="FTR4" s="52"/>
      <c r="FTS4" s="52"/>
      <c r="FTT4" s="52"/>
      <c r="FTU4" s="52"/>
      <c r="FTV4" s="52"/>
      <c r="FTW4" s="52"/>
      <c r="FTX4" s="52"/>
      <c r="FTY4" s="52"/>
      <c r="FTZ4" s="52"/>
      <c r="FUA4" s="52"/>
      <c r="FUB4" s="52"/>
      <c r="FUC4" s="52"/>
      <c r="FUD4" s="52"/>
      <c r="FUE4" s="52"/>
      <c r="FUF4" s="52"/>
      <c r="FUG4" s="52"/>
      <c r="FUH4" s="52"/>
      <c r="FUI4" s="52"/>
      <c r="FUJ4" s="52"/>
      <c r="FUK4" s="52"/>
      <c r="FUL4" s="52"/>
      <c r="FUM4" s="52"/>
      <c r="FUN4" s="52"/>
      <c r="FUO4" s="52"/>
      <c r="FUP4" s="52"/>
      <c r="FUQ4" s="52"/>
      <c r="FUR4" s="52"/>
      <c r="FUS4" s="52"/>
      <c r="FUT4" s="52"/>
      <c r="FUU4" s="52"/>
      <c r="FUV4" s="52"/>
      <c r="FUW4" s="52"/>
      <c r="FUX4" s="52"/>
      <c r="FUY4" s="52"/>
      <c r="FUZ4" s="52"/>
      <c r="FVA4" s="52"/>
      <c r="FVB4" s="52"/>
      <c r="FVC4" s="52"/>
      <c r="FVD4" s="52"/>
      <c r="FVE4" s="52"/>
      <c r="FVF4" s="52"/>
      <c r="FVG4" s="52"/>
      <c r="FVH4" s="52"/>
      <c r="FVI4" s="52"/>
      <c r="FVJ4" s="52"/>
      <c r="FVK4" s="52"/>
      <c r="FVL4" s="52"/>
      <c r="FVM4" s="52"/>
      <c r="FVN4" s="52"/>
      <c r="FVO4" s="52"/>
      <c r="FVP4" s="52"/>
      <c r="FVQ4" s="52"/>
      <c r="FVR4" s="52"/>
      <c r="FVS4" s="52"/>
      <c r="FVT4" s="52"/>
      <c r="FVU4" s="52"/>
      <c r="FVV4" s="52"/>
      <c r="FVW4" s="52"/>
      <c r="FVX4" s="52"/>
      <c r="FVY4" s="52"/>
      <c r="FVZ4" s="52"/>
      <c r="FWA4" s="52"/>
      <c r="FWB4" s="52"/>
      <c r="FWC4" s="52"/>
      <c r="FWD4" s="52"/>
      <c r="FWE4" s="52"/>
      <c r="FWF4" s="52"/>
      <c r="FWG4" s="52"/>
      <c r="FWH4" s="52"/>
      <c r="FWI4" s="52"/>
      <c r="FWJ4" s="52"/>
      <c r="FWK4" s="52"/>
      <c r="FWL4" s="52"/>
      <c r="FWM4" s="52"/>
      <c r="FWN4" s="52"/>
      <c r="FWO4" s="52"/>
      <c r="FWP4" s="52"/>
      <c r="FWQ4" s="52"/>
      <c r="FWR4" s="52"/>
      <c r="FWS4" s="52"/>
      <c r="FWT4" s="52"/>
      <c r="FWU4" s="52"/>
      <c r="FWV4" s="52"/>
      <c r="FWW4" s="52"/>
      <c r="FWX4" s="52"/>
      <c r="FWY4" s="52"/>
      <c r="FWZ4" s="52"/>
      <c r="FXA4" s="52"/>
      <c r="FXB4" s="52"/>
      <c r="FXC4" s="52"/>
      <c r="FXD4" s="52"/>
      <c r="FXE4" s="52"/>
      <c r="FXF4" s="52"/>
      <c r="FXG4" s="52"/>
      <c r="FXH4" s="52"/>
      <c r="FXI4" s="52"/>
      <c r="FXJ4" s="52"/>
      <c r="FXK4" s="52"/>
      <c r="FXL4" s="52"/>
      <c r="FXM4" s="52"/>
      <c r="FXN4" s="52"/>
      <c r="FXO4" s="52"/>
      <c r="FXP4" s="52"/>
      <c r="FXQ4" s="52"/>
      <c r="FXR4" s="52"/>
      <c r="FXS4" s="52"/>
      <c r="FXT4" s="52"/>
      <c r="FXU4" s="52"/>
      <c r="FXV4" s="52"/>
      <c r="FXW4" s="52"/>
      <c r="FXX4" s="52"/>
      <c r="FXY4" s="52"/>
      <c r="FXZ4" s="52"/>
      <c r="FYA4" s="52"/>
      <c r="FYB4" s="52"/>
      <c r="FYC4" s="52"/>
      <c r="FYD4" s="52"/>
      <c r="FYE4" s="52"/>
      <c r="FYF4" s="52"/>
      <c r="FYG4" s="52"/>
      <c r="FYH4" s="52"/>
      <c r="FYI4" s="52"/>
      <c r="FYJ4" s="52"/>
      <c r="FYK4" s="52"/>
      <c r="FYL4" s="52"/>
      <c r="FYM4" s="52"/>
      <c r="FYN4" s="52"/>
      <c r="FYO4" s="52"/>
      <c r="FYP4" s="52"/>
      <c r="FYQ4" s="52"/>
      <c r="FYR4" s="52"/>
      <c r="FYS4" s="52"/>
      <c r="FYT4" s="52"/>
      <c r="FYU4" s="52"/>
      <c r="FYV4" s="52"/>
      <c r="FYW4" s="52"/>
      <c r="FYX4" s="52"/>
      <c r="FYY4" s="52"/>
      <c r="FYZ4" s="52"/>
      <c r="FZA4" s="52"/>
      <c r="FZB4" s="52"/>
      <c r="FZC4" s="52"/>
      <c r="FZD4" s="52"/>
      <c r="FZE4" s="52"/>
      <c r="FZF4" s="52"/>
      <c r="FZG4" s="52"/>
      <c r="FZH4" s="52"/>
      <c r="FZI4" s="52"/>
      <c r="FZJ4" s="52"/>
      <c r="FZK4" s="52"/>
      <c r="FZL4" s="52"/>
      <c r="FZM4" s="52"/>
      <c r="FZN4" s="52"/>
      <c r="FZO4" s="52"/>
      <c r="FZP4" s="52"/>
      <c r="FZQ4" s="52"/>
      <c r="FZR4" s="52"/>
      <c r="FZS4" s="52"/>
      <c r="FZT4" s="52"/>
      <c r="FZU4" s="52"/>
      <c r="FZV4" s="52"/>
      <c r="FZW4" s="52"/>
      <c r="FZX4" s="52"/>
      <c r="FZY4" s="52"/>
      <c r="FZZ4" s="52"/>
      <c r="GAA4" s="52"/>
      <c r="GAB4" s="52"/>
      <c r="GAC4" s="52"/>
      <c r="GAD4" s="52"/>
      <c r="GAE4" s="52"/>
      <c r="GAF4" s="52"/>
      <c r="GAG4" s="52"/>
      <c r="GAH4" s="52"/>
      <c r="GAI4" s="52"/>
      <c r="GAJ4" s="52"/>
      <c r="GAK4" s="52"/>
      <c r="GAL4" s="52"/>
      <c r="GAM4" s="52"/>
      <c r="GAN4" s="52"/>
      <c r="GAO4" s="52"/>
      <c r="GAP4" s="52"/>
      <c r="GAQ4" s="52"/>
      <c r="GAR4" s="52"/>
      <c r="GAS4" s="52"/>
      <c r="GAT4" s="52"/>
      <c r="GAU4" s="52"/>
      <c r="GAV4" s="52"/>
      <c r="GAW4" s="52"/>
      <c r="GAX4" s="52"/>
      <c r="GAY4" s="52"/>
      <c r="GAZ4" s="52"/>
      <c r="GBA4" s="52"/>
      <c r="GBB4" s="52"/>
      <c r="GBC4" s="52"/>
      <c r="GBD4" s="52"/>
      <c r="GBE4" s="52"/>
      <c r="GBF4" s="52"/>
      <c r="GBG4" s="52"/>
      <c r="GBH4" s="52"/>
      <c r="GBI4" s="52"/>
      <c r="GBJ4" s="52"/>
      <c r="GBK4" s="52"/>
      <c r="GBL4" s="52"/>
      <c r="GBM4" s="52"/>
      <c r="GBN4" s="52"/>
      <c r="GBO4" s="52"/>
      <c r="GBP4" s="52"/>
      <c r="GBQ4" s="52"/>
      <c r="GBR4" s="52"/>
      <c r="GBS4" s="52"/>
      <c r="GBT4" s="52"/>
      <c r="GBU4" s="52"/>
      <c r="GBV4" s="52"/>
      <c r="GBW4" s="52"/>
      <c r="GBX4" s="52"/>
      <c r="GBY4" s="52"/>
      <c r="GBZ4" s="52"/>
      <c r="GCA4" s="52"/>
      <c r="GCB4" s="52"/>
      <c r="GCC4" s="52"/>
      <c r="GCD4" s="52"/>
      <c r="GCE4" s="52"/>
      <c r="GCF4" s="52"/>
      <c r="GCG4" s="52"/>
      <c r="GCH4" s="52"/>
      <c r="GCI4" s="52"/>
      <c r="GCJ4" s="52"/>
      <c r="GCK4" s="52"/>
      <c r="GCL4" s="52"/>
      <c r="GCM4" s="52"/>
      <c r="GCN4" s="52"/>
      <c r="GCO4" s="52"/>
      <c r="GCP4" s="52"/>
      <c r="GCQ4" s="52"/>
      <c r="GCR4" s="52"/>
      <c r="GCS4" s="52"/>
      <c r="GCT4" s="52"/>
      <c r="GCU4" s="52"/>
      <c r="GCV4" s="52"/>
      <c r="GCW4" s="52"/>
      <c r="GCX4" s="52"/>
      <c r="GCY4" s="52"/>
      <c r="GCZ4" s="52"/>
      <c r="GDA4" s="52"/>
      <c r="GDB4" s="52"/>
      <c r="GDC4" s="52"/>
      <c r="GDD4" s="52"/>
      <c r="GDE4" s="52"/>
      <c r="GDF4" s="52"/>
      <c r="GDG4" s="52"/>
      <c r="GDH4" s="52"/>
      <c r="GDI4" s="52"/>
      <c r="GDJ4" s="52"/>
      <c r="GDK4" s="52"/>
      <c r="GDL4" s="52"/>
      <c r="GDM4" s="52"/>
      <c r="GDN4" s="52"/>
      <c r="GDO4" s="52"/>
      <c r="GDP4" s="52"/>
      <c r="GDQ4" s="52"/>
      <c r="GDR4" s="52"/>
      <c r="GDS4" s="52"/>
      <c r="GDT4" s="52"/>
      <c r="GDU4" s="52"/>
      <c r="GDV4" s="52"/>
      <c r="GDW4" s="52"/>
      <c r="GDX4" s="52"/>
      <c r="GDY4" s="52"/>
      <c r="GDZ4" s="52"/>
      <c r="GEA4" s="52"/>
      <c r="GEB4" s="52"/>
      <c r="GEC4" s="52"/>
      <c r="GED4" s="52"/>
      <c r="GEE4" s="52"/>
      <c r="GEF4" s="52"/>
      <c r="GEG4" s="52"/>
      <c r="GEH4" s="52"/>
      <c r="GEI4" s="52"/>
      <c r="GEJ4" s="52"/>
      <c r="GEK4" s="52"/>
      <c r="GEL4" s="52"/>
      <c r="GEM4" s="52"/>
      <c r="GEN4" s="52"/>
      <c r="GEO4" s="52"/>
      <c r="GEP4" s="52"/>
      <c r="GEQ4" s="52"/>
      <c r="GER4" s="52"/>
      <c r="GES4" s="52"/>
      <c r="GET4" s="52"/>
      <c r="GEU4" s="52"/>
      <c r="GEV4" s="52"/>
      <c r="GEW4" s="52"/>
      <c r="GEX4" s="52"/>
      <c r="GEY4" s="52"/>
      <c r="GEZ4" s="52"/>
      <c r="GFA4" s="52"/>
      <c r="GFB4" s="52"/>
      <c r="GFC4" s="52"/>
      <c r="GFD4" s="52"/>
      <c r="GFE4" s="52"/>
      <c r="GFF4" s="52"/>
      <c r="GFG4" s="52"/>
      <c r="GFH4" s="52"/>
      <c r="GFI4" s="52"/>
      <c r="GFJ4" s="52"/>
      <c r="GFK4" s="52"/>
      <c r="GFL4" s="52"/>
      <c r="GFM4" s="52"/>
      <c r="GFN4" s="52"/>
      <c r="GFO4" s="52"/>
      <c r="GFP4" s="52"/>
      <c r="GFQ4" s="52"/>
      <c r="GFR4" s="52"/>
      <c r="GFS4" s="52"/>
      <c r="GFT4" s="52"/>
      <c r="GFU4" s="52"/>
      <c r="GFV4" s="52"/>
      <c r="GFW4" s="52"/>
      <c r="GFX4" s="52"/>
      <c r="GFY4" s="52"/>
      <c r="GFZ4" s="52"/>
      <c r="GGA4" s="52"/>
      <c r="GGB4" s="52"/>
      <c r="GGC4" s="52"/>
      <c r="GGD4" s="52"/>
      <c r="GGE4" s="52"/>
      <c r="GGF4" s="52"/>
      <c r="GGG4" s="52"/>
      <c r="GGH4" s="52"/>
      <c r="GGI4" s="52"/>
      <c r="GGJ4" s="52"/>
      <c r="GGK4" s="52"/>
      <c r="GGL4" s="52"/>
      <c r="GGM4" s="52"/>
      <c r="GGN4" s="52"/>
      <c r="GGO4" s="52"/>
      <c r="GGP4" s="52"/>
      <c r="GGQ4" s="52"/>
      <c r="GGR4" s="52"/>
      <c r="GGS4" s="52"/>
      <c r="GGT4" s="52"/>
      <c r="GGU4" s="52"/>
      <c r="GGV4" s="52"/>
      <c r="GGW4" s="52"/>
      <c r="GGX4" s="52"/>
      <c r="GGY4" s="52"/>
      <c r="GGZ4" s="52"/>
      <c r="GHA4" s="52"/>
      <c r="GHB4" s="52"/>
      <c r="GHC4" s="52"/>
      <c r="GHD4" s="52"/>
      <c r="GHE4" s="52"/>
      <c r="GHF4" s="52"/>
      <c r="GHG4" s="52"/>
      <c r="GHH4" s="52"/>
      <c r="GHI4" s="52"/>
      <c r="GHJ4" s="52"/>
      <c r="GHK4" s="52"/>
      <c r="GHL4" s="52"/>
      <c r="GHM4" s="52"/>
      <c r="GHN4" s="52"/>
      <c r="GHO4" s="52"/>
      <c r="GHP4" s="52"/>
      <c r="GHQ4" s="52"/>
      <c r="GHR4" s="52"/>
      <c r="GHS4" s="52"/>
      <c r="GHT4" s="52"/>
      <c r="GHU4" s="52"/>
      <c r="GHV4" s="52"/>
      <c r="GHW4" s="52"/>
      <c r="GHX4" s="52"/>
      <c r="GHY4" s="52"/>
      <c r="GHZ4" s="52"/>
      <c r="GIA4" s="52"/>
      <c r="GIB4" s="52"/>
      <c r="GIC4" s="52"/>
      <c r="GID4" s="52"/>
      <c r="GIE4" s="52"/>
      <c r="GIF4" s="52"/>
      <c r="GIG4" s="52"/>
      <c r="GIH4" s="52"/>
      <c r="GII4" s="52"/>
      <c r="GIJ4" s="52"/>
      <c r="GIK4" s="52"/>
      <c r="GIL4" s="52"/>
      <c r="GIM4" s="52"/>
      <c r="GIN4" s="52"/>
      <c r="GIO4" s="52"/>
      <c r="GIP4" s="52"/>
      <c r="GIQ4" s="52"/>
      <c r="GIR4" s="52"/>
      <c r="GIS4" s="52"/>
      <c r="GIT4" s="52"/>
      <c r="GIU4" s="52"/>
      <c r="GIV4" s="52"/>
      <c r="GIW4" s="52"/>
      <c r="GIX4" s="52"/>
      <c r="GIY4" s="52"/>
      <c r="GIZ4" s="52"/>
      <c r="GJA4" s="52"/>
      <c r="GJB4" s="52"/>
      <c r="GJC4" s="52"/>
      <c r="GJD4" s="52"/>
      <c r="GJE4" s="52"/>
      <c r="GJF4" s="52"/>
      <c r="GJG4" s="52"/>
      <c r="GJH4" s="52"/>
      <c r="GJI4" s="52"/>
      <c r="GJJ4" s="52"/>
      <c r="GJK4" s="52"/>
      <c r="GJL4" s="52"/>
      <c r="GJM4" s="52"/>
      <c r="GJN4" s="52"/>
      <c r="GJO4" s="52"/>
      <c r="GJP4" s="52"/>
      <c r="GJQ4" s="52"/>
      <c r="GJR4" s="52"/>
      <c r="GJS4" s="52"/>
      <c r="GJT4" s="52"/>
      <c r="GJU4" s="52"/>
      <c r="GJV4" s="52"/>
      <c r="GJW4" s="52"/>
      <c r="GJX4" s="52"/>
      <c r="GJY4" s="52"/>
      <c r="GJZ4" s="52"/>
      <c r="GKA4" s="52"/>
      <c r="GKB4" s="52"/>
      <c r="GKC4" s="52"/>
      <c r="GKD4" s="52"/>
      <c r="GKE4" s="52"/>
      <c r="GKF4" s="52"/>
      <c r="GKG4" s="52"/>
      <c r="GKH4" s="52"/>
      <c r="GKI4" s="52"/>
      <c r="GKJ4" s="52"/>
      <c r="GKK4" s="52"/>
      <c r="GKL4" s="52"/>
      <c r="GKM4" s="52"/>
      <c r="GKN4" s="52"/>
      <c r="GKO4" s="52"/>
      <c r="GKP4" s="52"/>
      <c r="GKQ4" s="52"/>
      <c r="GKR4" s="52"/>
      <c r="GKS4" s="52"/>
      <c r="GKT4" s="52"/>
      <c r="GKU4" s="52"/>
      <c r="GKV4" s="52"/>
      <c r="GKW4" s="52"/>
      <c r="GKX4" s="52"/>
      <c r="GKY4" s="52"/>
      <c r="GKZ4" s="52"/>
      <c r="GLA4" s="52"/>
      <c r="GLB4" s="52"/>
      <c r="GLC4" s="52"/>
      <c r="GLD4" s="52"/>
      <c r="GLE4" s="52"/>
      <c r="GLF4" s="52"/>
      <c r="GLG4" s="52"/>
      <c r="GLH4" s="52"/>
      <c r="GLI4" s="52"/>
      <c r="GLJ4" s="52"/>
      <c r="GLK4" s="52"/>
      <c r="GLL4" s="52"/>
      <c r="GLM4" s="52"/>
      <c r="GLN4" s="52"/>
      <c r="GLO4" s="52"/>
      <c r="GLP4" s="52"/>
      <c r="GLQ4" s="52"/>
      <c r="GLR4" s="52"/>
      <c r="GLS4" s="52"/>
      <c r="GLT4" s="52"/>
      <c r="GLU4" s="52"/>
      <c r="GLV4" s="52"/>
      <c r="GLW4" s="52"/>
      <c r="GLX4" s="52"/>
      <c r="GLY4" s="52"/>
      <c r="GLZ4" s="52"/>
      <c r="GMA4" s="52"/>
      <c r="GMB4" s="52"/>
      <c r="GMC4" s="52"/>
      <c r="GMD4" s="52"/>
      <c r="GME4" s="52"/>
      <c r="GMF4" s="52"/>
      <c r="GMG4" s="52"/>
      <c r="GMH4" s="52"/>
      <c r="GMI4" s="52"/>
      <c r="GMJ4" s="52"/>
      <c r="GMK4" s="52"/>
      <c r="GML4" s="52"/>
      <c r="GMM4" s="52"/>
      <c r="GMN4" s="52"/>
      <c r="GMO4" s="52"/>
      <c r="GMP4" s="52"/>
      <c r="GMQ4" s="52"/>
      <c r="GMR4" s="52"/>
      <c r="GMS4" s="52"/>
      <c r="GMT4" s="52"/>
      <c r="GMU4" s="52"/>
      <c r="GMV4" s="52"/>
      <c r="GMW4" s="52"/>
      <c r="GMX4" s="52"/>
      <c r="GMY4" s="52"/>
      <c r="GMZ4" s="52"/>
      <c r="GNA4" s="52"/>
      <c r="GNB4" s="52"/>
      <c r="GNC4" s="52"/>
      <c r="GND4" s="52"/>
      <c r="GNE4" s="52"/>
      <c r="GNF4" s="52"/>
      <c r="GNG4" s="52"/>
      <c r="GNH4" s="52"/>
      <c r="GNI4" s="52"/>
      <c r="GNJ4" s="52"/>
      <c r="GNK4" s="52"/>
      <c r="GNL4" s="52"/>
      <c r="GNM4" s="52"/>
      <c r="GNN4" s="52"/>
      <c r="GNO4" s="52"/>
      <c r="GNP4" s="52"/>
      <c r="GNQ4" s="52"/>
      <c r="GNR4" s="52"/>
      <c r="GNS4" s="52"/>
      <c r="GNT4" s="52"/>
      <c r="GNU4" s="52"/>
      <c r="GNV4" s="52"/>
      <c r="GNW4" s="52"/>
      <c r="GNX4" s="52"/>
      <c r="GNY4" s="52"/>
      <c r="GNZ4" s="52"/>
      <c r="GOA4" s="52"/>
      <c r="GOB4" s="52"/>
      <c r="GOC4" s="52"/>
      <c r="GOD4" s="52"/>
      <c r="GOE4" s="52"/>
      <c r="GOF4" s="52"/>
      <c r="GOG4" s="52"/>
      <c r="GOH4" s="52"/>
      <c r="GOI4" s="52"/>
      <c r="GOJ4" s="52"/>
      <c r="GOK4" s="52"/>
      <c r="GOL4" s="52"/>
      <c r="GOM4" s="52"/>
      <c r="GON4" s="52"/>
      <c r="GOO4" s="52"/>
      <c r="GOP4" s="52"/>
      <c r="GOQ4" s="52"/>
      <c r="GOR4" s="52"/>
      <c r="GOS4" s="52"/>
      <c r="GOT4" s="52"/>
      <c r="GOU4" s="52"/>
      <c r="GOV4" s="52"/>
      <c r="GOW4" s="52"/>
      <c r="GOX4" s="52"/>
      <c r="GOY4" s="52"/>
      <c r="GOZ4" s="52"/>
      <c r="GPA4" s="52"/>
      <c r="GPB4" s="52"/>
      <c r="GPC4" s="52"/>
      <c r="GPD4" s="52"/>
      <c r="GPE4" s="52"/>
      <c r="GPF4" s="52"/>
      <c r="GPG4" s="52"/>
      <c r="GPH4" s="52"/>
      <c r="GPI4" s="52"/>
      <c r="GPJ4" s="52"/>
      <c r="GPK4" s="52"/>
      <c r="GPL4" s="52"/>
      <c r="GPM4" s="52"/>
      <c r="GPN4" s="52"/>
      <c r="GPO4" s="52"/>
      <c r="GPP4" s="52"/>
      <c r="GPQ4" s="52"/>
      <c r="GPR4" s="52"/>
      <c r="GPS4" s="52"/>
      <c r="GPT4" s="52"/>
      <c r="GPU4" s="52"/>
      <c r="GPV4" s="52"/>
      <c r="GPW4" s="52"/>
      <c r="GPX4" s="52"/>
      <c r="GPY4" s="52"/>
      <c r="GPZ4" s="52"/>
      <c r="GQA4" s="52"/>
      <c r="GQB4" s="52"/>
      <c r="GQC4" s="52"/>
      <c r="GQD4" s="52"/>
      <c r="GQE4" s="52"/>
      <c r="GQF4" s="52"/>
      <c r="GQG4" s="52"/>
      <c r="GQH4" s="52"/>
      <c r="GQI4" s="52"/>
      <c r="GQJ4" s="52"/>
      <c r="GQK4" s="52"/>
      <c r="GQL4" s="52"/>
      <c r="GQM4" s="52"/>
      <c r="GQN4" s="52"/>
      <c r="GQO4" s="52"/>
      <c r="GQP4" s="52"/>
      <c r="GQQ4" s="52"/>
      <c r="GQR4" s="52"/>
      <c r="GQS4" s="52"/>
      <c r="GQT4" s="52"/>
      <c r="GQU4" s="52"/>
      <c r="GQV4" s="52"/>
      <c r="GQW4" s="52"/>
      <c r="GQX4" s="52"/>
      <c r="GQY4" s="52"/>
      <c r="GQZ4" s="52"/>
      <c r="GRA4" s="52"/>
      <c r="GRB4" s="52"/>
      <c r="GRC4" s="52"/>
      <c r="GRD4" s="52"/>
      <c r="GRE4" s="52"/>
      <c r="GRF4" s="52"/>
      <c r="GRG4" s="52"/>
      <c r="GRH4" s="52"/>
      <c r="GRI4" s="52"/>
      <c r="GRJ4" s="52"/>
      <c r="GRK4" s="52"/>
      <c r="GRL4" s="52"/>
      <c r="GRM4" s="52"/>
      <c r="GRN4" s="52"/>
      <c r="GRO4" s="52"/>
      <c r="GRP4" s="52"/>
      <c r="GRQ4" s="52"/>
      <c r="GRR4" s="52"/>
      <c r="GRS4" s="52"/>
      <c r="GRT4" s="52"/>
      <c r="GRU4" s="52"/>
      <c r="GRV4" s="52"/>
      <c r="GRW4" s="52"/>
      <c r="GRX4" s="52"/>
      <c r="GRY4" s="52"/>
      <c r="GRZ4" s="52"/>
      <c r="GSA4" s="52"/>
      <c r="GSB4" s="52"/>
      <c r="GSC4" s="52"/>
      <c r="GSD4" s="52"/>
      <c r="GSE4" s="52"/>
      <c r="GSF4" s="52"/>
      <c r="GSG4" s="52"/>
      <c r="GSH4" s="52"/>
      <c r="GSI4" s="52"/>
      <c r="GSJ4" s="52"/>
      <c r="GSK4" s="52"/>
      <c r="GSL4" s="52"/>
      <c r="GSM4" s="52"/>
      <c r="GSN4" s="52"/>
      <c r="GSO4" s="52"/>
      <c r="GSP4" s="52"/>
      <c r="GSQ4" s="52"/>
      <c r="GSR4" s="52"/>
      <c r="GSS4" s="52"/>
      <c r="GST4" s="52"/>
      <c r="GSU4" s="52"/>
      <c r="GSV4" s="52"/>
      <c r="GSW4" s="52"/>
      <c r="GSX4" s="52"/>
      <c r="GSY4" s="52"/>
      <c r="GSZ4" s="52"/>
      <c r="GTA4" s="52"/>
      <c r="GTB4" s="52"/>
      <c r="GTC4" s="52"/>
      <c r="GTD4" s="52"/>
      <c r="GTE4" s="52"/>
      <c r="GTF4" s="52"/>
      <c r="GTG4" s="52"/>
      <c r="GTH4" s="52"/>
      <c r="GTI4" s="52"/>
      <c r="GTJ4" s="52"/>
      <c r="GTK4" s="52"/>
      <c r="GTL4" s="52"/>
      <c r="GTM4" s="52"/>
      <c r="GTN4" s="52"/>
      <c r="GTO4" s="52"/>
      <c r="GTP4" s="52"/>
      <c r="GTQ4" s="52"/>
      <c r="GTR4" s="52"/>
      <c r="GTS4" s="52"/>
      <c r="GTT4" s="52"/>
      <c r="GTU4" s="52"/>
      <c r="GTV4" s="52"/>
      <c r="GTW4" s="52"/>
      <c r="GTX4" s="52"/>
      <c r="GTY4" s="52"/>
      <c r="GTZ4" s="52"/>
      <c r="GUA4" s="52"/>
      <c r="GUB4" s="52"/>
      <c r="GUC4" s="52"/>
      <c r="GUD4" s="52"/>
      <c r="GUE4" s="52"/>
      <c r="GUF4" s="52"/>
      <c r="GUG4" s="52"/>
      <c r="GUH4" s="52"/>
      <c r="GUI4" s="52"/>
      <c r="GUJ4" s="52"/>
      <c r="GUK4" s="52"/>
      <c r="GUL4" s="52"/>
      <c r="GUM4" s="52"/>
      <c r="GUN4" s="52"/>
      <c r="GUO4" s="52"/>
      <c r="GUP4" s="52"/>
      <c r="GUQ4" s="52"/>
      <c r="GUR4" s="52"/>
      <c r="GUS4" s="52"/>
      <c r="GUT4" s="52"/>
      <c r="GUU4" s="52"/>
      <c r="GUV4" s="52"/>
      <c r="GUW4" s="52"/>
      <c r="GUX4" s="52"/>
      <c r="GUY4" s="52"/>
      <c r="GUZ4" s="52"/>
      <c r="GVA4" s="52"/>
      <c r="GVB4" s="52"/>
      <c r="GVC4" s="52"/>
      <c r="GVD4" s="52"/>
      <c r="GVE4" s="52"/>
      <c r="GVF4" s="52"/>
      <c r="GVG4" s="52"/>
      <c r="GVH4" s="52"/>
      <c r="GVI4" s="52"/>
      <c r="GVJ4" s="52"/>
      <c r="GVK4" s="52"/>
      <c r="GVL4" s="52"/>
      <c r="GVM4" s="52"/>
      <c r="GVN4" s="52"/>
      <c r="GVO4" s="52"/>
      <c r="GVP4" s="52"/>
      <c r="GVQ4" s="52"/>
      <c r="GVR4" s="52"/>
      <c r="GVS4" s="52"/>
      <c r="GVT4" s="52"/>
      <c r="GVU4" s="52"/>
      <c r="GVV4" s="52"/>
      <c r="GVW4" s="52"/>
      <c r="GVX4" s="52"/>
      <c r="GVY4" s="52"/>
      <c r="GVZ4" s="52"/>
      <c r="GWA4" s="52"/>
      <c r="GWB4" s="52"/>
      <c r="GWC4" s="52"/>
      <c r="GWD4" s="52"/>
      <c r="GWE4" s="52"/>
      <c r="GWF4" s="52"/>
      <c r="GWG4" s="52"/>
      <c r="GWH4" s="52"/>
      <c r="GWI4" s="52"/>
      <c r="GWJ4" s="52"/>
      <c r="GWK4" s="52"/>
      <c r="GWL4" s="52"/>
      <c r="GWM4" s="52"/>
      <c r="GWN4" s="52"/>
      <c r="GWO4" s="52"/>
      <c r="GWP4" s="52"/>
      <c r="GWQ4" s="52"/>
      <c r="GWR4" s="52"/>
      <c r="GWS4" s="52"/>
      <c r="GWT4" s="52"/>
      <c r="GWU4" s="52"/>
      <c r="GWV4" s="52"/>
      <c r="GWW4" s="52"/>
      <c r="GWX4" s="52"/>
      <c r="GWY4" s="52"/>
      <c r="GWZ4" s="52"/>
      <c r="GXA4" s="52"/>
      <c r="GXB4" s="52"/>
      <c r="GXC4" s="52"/>
      <c r="GXD4" s="52"/>
      <c r="GXE4" s="52"/>
      <c r="GXF4" s="52"/>
      <c r="GXG4" s="52"/>
      <c r="GXH4" s="52"/>
      <c r="GXI4" s="52"/>
      <c r="GXJ4" s="52"/>
      <c r="GXK4" s="52"/>
      <c r="GXL4" s="52"/>
      <c r="GXM4" s="52"/>
      <c r="GXN4" s="52"/>
      <c r="GXO4" s="52"/>
      <c r="GXP4" s="52"/>
      <c r="GXQ4" s="52"/>
      <c r="GXR4" s="52"/>
      <c r="GXS4" s="52"/>
      <c r="GXT4" s="52"/>
      <c r="GXU4" s="52"/>
      <c r="GXV4" s="52"/>
      <c r="GXW4" s="52"/>
      <c r="GXX4" s="52"/>
      <c r="GXY4" s="52"/>
      <c r="GXZ4" s="52"/>
      <c r="GYA4" s="52"/>
      <c r="GYB4" s="52"/>
      <c r="GYC4" s="52"/>
      <c r="GYD4" s="52"/>
      <c r="GYE4" s="52"/>
      <c r="GYF4" s="52"/>
      <c r="GYG4" s="52"/>
      <c r="GYH4" s="52"/>
      <c r="GYI4" s="52"/>
      <c r="GYJ4" s="52"/>
      <c r="GYK4" s="52"/>
      <c r="GYL4" s="52"/>
      <c r="GYM4" s="52"/>
      <c r="GYN4" s="52"/>
      <c r="GYO4" s="52"/>
      <c r="GYP4" s="52"/>
      <c r="GYQ4" s="52"/>
      <c r="GYR4" s="52"/>
      <c r="GYS4" s="52"/>
      <c r="GYT4" s="52"/>
      <c r="GYU4" s="52"/>
      <c r="GYV4" s="52"/>
      <c r="GYW4" s="52"/>
      <c r="GYX4" s="52"/>
      <c r="GYY4" s="52"/>
      <c r="GYZ4" s="52"/>
      <c r="GZA4" s="52"/>
      <c r="GZB4" s="52"/>
      <c r="GZC4" s="52"/>
      <c r="GZD4" s="52"/>
      <c r="GZE4" s="52"/>
      <c r="GZF4" s="52"/>
      <c r="GZG4" s="52"/>
      <c r="GZH4" s="52"/>
      <c r="GZI4" s="52"/>
      <c r="GZJ4" s="52"/>
      <c r="GZK4" s="52"/>
      <c r="GZL4" s="52"/>
      <c r="GZM4" s="52"/>
      <c r="GZN4" s="52"/>
      <c r="GZO4" s="52"/>
      <c r="GZP4" s="52"/>
      <c r="GZQ4" s="52"/>
      <c r="GZR4" s="52"/>
      <c r="GZS4" s="52"/>
      <c r="GZT4" s="52"/>
      <c r="GZU4" s="52"/>
      <c r="GZV4" s="52"/>
      <c r="GZW4" s="52"/>
      <c r="GZX4" s="52"/>
      <c r="GZY4" s="52"/>
      <c r="GZZ4" s="52"/>
      <c r="HAA4" s="52"/>
      <c r="HAB4" s="52"/>
      <c r="HAC4" s="52"/>
      <c r="HAD4" s="52"/>
      <c r="HAE4" s="52"/>
      <c r="HAF4" s="52"/>
      <c r="HAG4" s="52"/>
      <c r="HAH4" s="52"/>
      <c r="HAI4" s="52"/>
      <c r="HAJ4" s="52"/>
      <c r="HAK4" s="52"/>
      <c r="HAL4" s="52"/>
      <c r="HAM4" s="52"/>
      <c r="HAN4" s="52"/>
      <c r="HAO4" s="52"/>
      <c r="HAP4" s="52"/>
      <c r="HAQ4" s="52"/>
      <c r="HAR4" s="52"/>
      <c r="HAS4" s="52"/>
      <c r="HAT4" s="52"/>
      <c r="HAU4" s="52"/>
      <c r="HAV4" s="52"/>
      <c r="HAW4" s="52"/>
      <c r="HAX4" s="52"/>
      <c r="HAY4" s="52"/>
      <c r="HAZ4" s="52"/>
      <c r="HBA4" s="52"/>
      <c r="HBB4" s="52"/>
      <c r="HBC4" s="52"/>
      <c r="HBD4" s="52"/>
      <c r="HBE4" s="52"/>
      <c r="HBF4" s="52"/>
      <c r="HBG4" s="52"/>
      <c r="HBH4" s="52"/>
      <c r="HBI4" s="52"/>
      <c r="HBJ4" s="52"/>
      <c r="HBK4" s="52"/>
      <c r="HBL4" s="52"/>
      <c r="HBM4" s="52"/>
      <c r="HBN4" s="52"/>
      <c r="HBO4" s="52"/>
      <c r="HBP4" s="52"/>
      <c r="HBQ4" s="52"/>
      <c r="HBR4" s="52"/>
      <c r="HBS4" s="52"/>
      <c r="HBT4" s="52"/>
      <c r="HBU4" s="52"/>
      <c r="HBV4" s="52"/>
      <c r="HBW4" s="52"/>
      <c r="HBX4" s="52"/>
      <c r="HBY4" s="52"/>
      <c r="HBZ4" s="52"/>
      <c r="HCA4" s="52"/>
      <c r="HCB4" s="52"/>
      <c r="HCC4" s="52"/>
      <c r="HCD4" s="52"/>
      <c r="HCE4" s="52"/>
      <c r="HCF4" s="52"/>
      <c r="HCG4" s="52"/>
      <c r="HCH4" s="52"/>
      <c r="HCI4" s="52"/>
      <c r="HCJ4" s="52"/>
      <c r="HCK4" s="52"/>
      <c r="HCL4" s="52"/>
      <c r="HCM4" s="52"/>
      <c r="HCN4" s="52"/>
      <c r="HCO4" s="52"/>
      <c r="HCP4" s="52"/>
      <c r="HCQ4" s="52"/>
      <c r="HCR4" s="52"/>
      <c r="HCS4" s="52"/>
      <c r="HCT4" s="52"/>
      <c r="HCU4" s="52"/>
      <c r="HCV4" s="52"/>
      <c r="HCW4" s="52"/>
      <c r="HCX4" s="52"/>
      <c r="HCY4" s="52"/>
      <c r="HCZ4" s="52"/>
      <c r="HDA4" s="52"/>
      <c r="HDB4" s="52"/>
      <c r="HDC4" s="52"/>
      <c r="HDD4" s="52"/>
      <c r="HDE4" s="52"/>
      <c r="HDF4" s="52"/>
      <c r="HDG4" s="52"/>
      <c r="HDH4" s="52"/>
      <c r="HDI4" s="52"/>
      <c r="HDJ4" s="52"/>
      <c r="HDK4" s="52"/>
      <c r="HDL4" s="52"/>
      <c r="HDM4" s="52"/>
      <c r="HDN4" s="52"/>
      <c r="HDO4" s="52"/>
      <c r="HDP4" s="52"/>
      <c r="HDQ4" s="52"/>
      <c r="HDR4" s="52"/>
      <c r="HDS4" s="52"/>
      <c r="HDT4" s="52"/>
      <c r="HDU4" s="52"/>
      <c r="HDV4" s="52"/>
      <c r="HDW4" s="52"/>
      <c r="HDX4" s="52"/>
      <c r="HDY4" s="52"/>
      <c r="HDZ4" s="52"/>
      <c r="HEA4" s="52"/>
      <c r="HEB4" s="52"/>
      <c r="HEC4" s="52"/>
      <c r="HED4" s="52"/>
      <c r="HEE4" s="52"/>
      <c r="HEF4" s="52"/>
      <c r="HEG4" s="52"/>
      <c r="HEH4" s="52"/>
      <c r="HEI4" s="52"/>
      <c r="HEJ4" s="52"/>
      <c r="HEK4" s="52"/>
      <c r="HEL4" s="52"/>
      <c r="HEM4" s="52"/>
      <c r="HEN4" s="52"/>
      <c r="HEO4" s="52"/>
      <c r="HEP4" s="52"/>
      <c r="HEQ4" s="52"/>
      <c r="HER4" s="52"/>
      <c r="HES4" s="52"/>
      <c r="HET4" s="52"/>
      <c r="HEU4" s="52"/>
      <c r="HEV4" s="52"/>
      <c r="HEW4" s="52"/>
      <c r="HEX4" s="52"/>
      <c r="HEY4" s="52"/>
      <c r="HEZ4" s="52"/>
      <c r="HFA4" s="52"/>
      <c r="HFB4" s="52"/>
      <c r="HFC4" s="52"/>
      <c r="HFD4" s="52"/>
      <c r="HFE4" s="52"/>
      <c r="HFF4" s="52"/>
      <c r="HFG4" s="52"/>
      <c r="HFH4" s="52"/>
      <c r="HFI4" s="52"/>
      <c r="HFJ4" s="52"/>
      <c r="HFK4" s="52"/>
      <c r="HFL4" s="52"/>
      <c r="HFM4" s="52"/>
      <c r="HFN4" s="52"/>
      <c r="HFO4" s="52"/>
      <c r="HFP4" s="52"/>
      <c r="HFQ4" s="52"/>
      <c r="HFR4" s="52"/>
      <c r="HFS4" s="52"/>
      <c r="HFT4" s="52"/>
      <c r="HFU4" s="52"/>
      <c r="HFV4" s="52"/>
      <c r="HFW4" s="52"/>
      <c r="HFX4" s="52"/>
      <c r="HFY4" s="52"/>
      <c r="HFZ4" s="52"/>
      <c r="HGA4" s="52"/>
      <c r="HGB4" s="52"/>
      <c r="HGC4" s="52"/>
      <c r="HGD4" s="52"/>
      <c r="HGE4" s="52"/>
      <c r="HGF4" s="52"/>
      <c r="HGG4" s="52"/>
      <c r="HGH4" s="52"/>
      <c r="HGI4" s="52"/>
      <c r="HGJ4" s="52"/>
      <c r="HGK4" s="52"/>
      <c r="HGL4" s="52"/>
      <c r="HGM4" s="52"/>
      <c r="HGN4" s="52"/>
      <c r="HGO4" s="52"/>
      <c r="HGP4" s="52"/>
      <c r="HGQ4" s="52"/>
      <c r="HGR4" s="52"/>
      <c r="HGS4" s="52"/>
      <c r="HGT4" s="52"/>
      <c r="HGU4" s="52"/>
      <c r="HGV4" s="52"/>
      <c r="HGW4" s="52"/>
      <c r="HGX4" s="52"/>
      <c r="HGY4" s="52"/>
      <c r="HGZ4" s="52"/>
      <c r="HHA4" s="52"/>
      <c r="HHB4" s="52"/>
      <c r="HHC4" s="52"/>
      <c r="HHD4" s="52"/>
      <c r="HHE4" s="52"/>
      <c r="HHF4" s="52"/>
      <c r="HHG4" s="52"/>
      <c r="HHH4" s="52"/>
      <c r="HHI4" s="52"/>
      <c r="HHJ4" s="52"/>
      <c r="HHK4" s="52"/>
      <c r="HHL4" s="52"/>
      <c r="HHM4" s="52"/>
      <c r="HHN4" s="52"/>
      <c r="HHO4" s="52"/>
      <c r="HHP4" s="52"/>
      <c r="HHQ4" s="52"/>
      <c r="HHR4" s="52"/>
      <c r="HHS4" s="52"/>
      <c r="HHT4" s="52"/>
      <c r="HHU4" s="52"/>
      <c r="HHV4" s="52"/>
      <c r="HHW4" s="52"/>
      <c r="HHX4" s="52"/>
      <c r="HHY4" s="52"/>
      <c r="HHZ4" s="52"/>
      <c r="HIA4" s="52"/>
      <c r="HIB4" s="52"/>
      <c r="HIC4" s="52"/>
      <c r="HID4" s="52"/>
      <c r="HIE4" s="52"/>
      <c r="HIF4" s="52"/>
      <c r="HIG4" s="52"/>
      <c r="HIH4" s="52"/>
      <c r="HII4" s="52"/>
      <c r="HIJ4" s="52"/>
      <c r="HIK4" s="52"/>
      <c r="HIL4" s="52"/>
      <c r="HIM4" s="52"/>
      <c r="HIN4" s="52"/>
      <c r="HIO4" s="52"/>
      <c r="HIP4" s="52"/>
      <c r="HIQ4" s="52"/>
      <c r="HIR4" s="52"/>
      <c r="HIS4" s="52"/>
      <c r="HIT4" s="52"/>
      <c r="HIU4" s="52"/>
      <c r="HIV4" s="52"/>
      <c r="HIW4" s="52"/>
      <c r="HIX4" s="52"/>
      <c r="HIY4" s="52"/>
      <c r="HIZ4" s="52"/>
      <c r="HJA4" s="52"/>
      <c r="HJB4" s="52"/>
      <c r="HJC4" s="52"/>
      <c r="HJD4" s="52"/>
      <c r="HJE4" s="52"/>
      <c r="HJF4" s="52"/>
      <c r="HJG4" s="52"/>
      <c r="HJH4" s="52"/>
      <c r="HJI4" s="52"/>
      <c r="HJJ4" s="52"/>
      <c r="HJK4" s="52"/>
      <c r="HJL4" s="52"/>
      <c r="HJM4" s="52"/>
      <c r="HJN4" s="52"/>
      <c r="HJO4" s="52"/>
      <c r="HJP4" s="52"/>
      <c r="HJQ4" s="52"/>
      <c r="HJR4" s="52"/>
      <c r="HJS4" s="52"/>
      <c r="HJT4" s="52"/>
      <c r="HJU4" s="52"/>
      <c r="HJV4" s="52"/>
      <c r="HJW4" s="52"/>
      <c r="HJX4" s="52"/>
      <c r="HJY4" s="52"/>
      <c r="HJZ4" s="52"/>
      <c r="HKA4" s="52"/>
      <c r="HKB4" s="52"/>
      <c r="HKC4" s="52"/>
      <c r="HKD4" s="52"/>
      <c r="HKE4" s="52"/>
      <c r="HKF4" s="52"/>
      <c r="HKG4" s="52"/>
      <c r="HKH4" s="52"/>
      <c r="HKI4" s="52"/>
      <c r="HKJ4" s="52"/>
      <c r="HKK4" s="52"/>
      <c r="HKL4" s="52"/>
      <c r="HKM4" s="52"/>
      <c r="HKN4" s="52"/>
      <c r="HKO4" s="52"/>
      <c r="HKP4" s="52"/>
      <c r="HKQ4" s="52"/>
      <c r="HKR4" s="52"/>
      <c r="HKS4" s="52"/>
      <c r="HKT4" s="52"/>
      <c r="HKU4" s="52"/>
      <c r="HKV4" s="52"/>
      <c r="HKW4" s="52"/>
      <c r="HKX4" s="52"/>
      <c r="HKY4" s="52"/>
      <c r="HKZ4" s="52"/>
      <c r="HLA4" s="52"/>
      <c r="HLB4" s="52"/>
      <c r="HLC4" s="52"/>
      <c r="HLD4" s="52"/>
      <c r="HLE4" s="52"/>
      <c r="HLF4" s="52"/>
      <c r="HLG4" s="52"/>
      <c r="HLH4" s="52"/>
      <c r="HLI4" s="52"/>
      <c r="HLJ4" s="52"/>
      <c r="HLK4" s="52"/>
      <c r="HLL4" s="52"/>
      <c r="HLM4" s="52"/>
      <c r="HLN4" s="52"/>
      <c r="HLO4" s="52"/>
      <c r="HLP4" s="52"/>
      <c r="HLQ4" s="52"/>
      <c r="HLR4" s="52"/>
      <c r="HLS4" s="52"/>
      <c r="HLT4" s="52"/>
      <c r="HLU4" s="52"/>
      <c r="HLV4" s="52"/>
      <c r="HLW4" s="52"/>
      <c r="HLX4" s="52"/>
      <c r="HLY4" s="52"/>
      <c r="HLZ4" s="52"/>
      <c r="HMA4" s="52"/>
      <c r="HMB4" s="52"/>
      <c r="HMC4" s="52"/>
      <c r="HMD4" s="52"/>
      <c r="HME4" s="52"/>
      <c r="HMF4" s="52"/>
      <c r="HMG4" s="52"/>
      <c r="HMH4" s="52"/>
      <c r="HMI4" s="52"/>
      <c r="HMJ4" s="52"/>
      <c r="HMK4" s="52"/>
      <c r="HML4" s="52"/>
      <c r="HMM4" s="52"/>
      <c r="HMN4" s="52"/>
      <c r="HMO4" s="52"/>
      <c r="HMP4" s="52"/>
      <c r="HMQ4" s="52"/>
      <c r="HMR4" s="52"/>
      <c r="HMS4" s="52"/>
      <c r="HMT4" s="52"/>
      <c r="HMU4" s="52"/>
      <c r="HMV4" s="52"/>
      <c r="HMW4" s="52"/>
      <c r="HMX4" s="52"/>
      <c r="HMY4" s="52"/>
      <c r="HMZ4" s="52"/>
      <c r="HNA4" s="52"/>
      <c r="HNB4" s="52"/>
      <c r="HNC4" s="52"/>
      <c r="HND4" s="52"/>
      <c r="HNE4" s="52"/>
      <c r="HNF4" s="52"/>
      <c r="HNG4" s="52"/>
      <c r="HNH4" s="52"/>
      <c r="HNI4" s="52"/>
      <c r="HNJ4" s="52"/>
      <c r="HNK4" s="52"/>
      <c r="HNL4" s="52"/>
      <c r="HNM4" s="52"/>
      <c r="HNN4" s="52"/>
      <c r="HNO4" s="52"/>
      <c r="HNP4" s="52"/>
      <c r="HNQ4" s="52"/>
      <c r="HNR4" s="52"/>
      <c r="HNS4" s="52"/>
      <c r="HNT4" s="52"/>
      <c r="HNU4" s="52"/>
      <c r="HNV4" s="52"/>
      <c r="HNW4" s="52"/>
      <c r="HNX4" s="52"/>
      <c r="HNY4" s="52"/>
      <c r="HNZ4" s="52"/>
      <c r="HOA4" s="52"/>
      <c r="HOB4" s="52"/>
      <c r="HOC4" s="52"/>
      <c r="HOD4" s="52"/>
      <c r="HOE4" s="52"/>
      <c r="HOF4" s="52"/>
      <c r="HOG4" s="52"/>
      <c r="HOH4" s="52"/>
      <c r="HOI4" s="52"/>
      <c r="HOJ4" s="52"/>
      <c r="HOK4" s="52"/>
      <c r="HOL4" s="52"/>
      <c r="HOM4" s="52"/>
      <c r="HON4" s="52"/>
      <c r="HOO4" s="52"/>
      <c r="HOP4" s="52"/>
      <c r="HOQ4" s="52"/>
      <c r="HOR4" s="52"/>
      <c r="HOS4" s="52"/>
      <c r="HOT4" s="52"/>
      <c r="HOU4" s="52"/>
      <c r="HOV4" s="52"/>
      <c r="HOW4" s="52"/>
      <c r="HOX4" s="52"/>
      <c r="HOY4" s="52"/>
      <c r="HOZ4" s="52"/>
      <c r="HPA4" s="52"/>
      <c r="HPB4" s="52"/>
      <c r="HPC4" s="52"/>
      <c r="HPD4" s="52"/>
      <c r="HPE4" s="52"/>
      <c r="HPF4" s="52"/>
      <c r="HPG4" s="52"/>
      <c r="HPH4" s="52"/>
      <c r="HPI4" s="52"/>
      <c r="HPJ4" s="52"/>
      <c r="HPK4" s="52"/>
      <c r="HPL4" s="52"/>
      <c r="HPM4" s="52"/>
      <c r="HPN4" s="52"/>
      <c r="HPO4" s="52"/>
      <c r="HPP4" s="52"/>
      <c r="HPQ4" s="52"/>
      <c r="HPR4" s="52"/>
      <c r="HPS4" s="52"/>
      <c r="HPT4" s="52"/>
      <c r="HPU4" s="52"/>
      <c r="HPV4" s="52"/>
      <c r="HPW4" s="52"/>
      <c r="HPX4" s="52"/>
      <c r="HPY4" s="52"/>
      <c r="HPZ4" s="52"/>
      <c r="HQA4" s="52"/>
      <c r="HQB4" s="52"/>
      <c r="HQC4" s="52"/>
      <c r="HQD4" s="52"/>
      <c r="HQE4" s="52"/>
      <c r="HQF4" s="52"/>
      <c r="HQG4" s="52"/>
      <c r="HQH4" s="52"/>
      <c r="HQI4" s="52"/>
      <c r="HQJ4" s="52"/>
      <c r="HQK4" s="52"/>
      <c r="HQL4" s="52"/>
      <c r="HQM4" s="52"/>
      <c r="HQN4" s="52"/>
      <c r="HQO4" s="52"/>
      <c r="HQP4" s="52"/>
      <c r="HQQ4" s="52"/>
      <c r="HQR4" s="52"/>
      <c r="HQS4" s="52"/>
      <c r="HQT4" s="52"/>
      <c r="HQU4" s="52"/>
      <c r="HQV4" s="52"/>
      <c r="HQW4" s="52"/>
      <c r="HQX4" s="52"/>
      <c r="HQY4" s="52"/>
      <c r="HQZ4" s="52"/>
      <c r="HRA4" s="52"/>
      <c r="HRB4" s="52"/>
      <c r="HRC4" s="52"/>
      <c r="HRD4" s="52"/>
      <c r="HRE4" s="52"/>
      <c r="HRF4" s="52"/>
      <c r="HRG4" s="52"/>
      <c r="HRH4" s="52"/>
      <c r="HRI4" s="52"/>
      <c r="HRJ4" s="52"/>
      <c r="HRK4" s="52"/>
      <c r="HRL4" s="52"/>
      <c r="HRM4" s="52"/>
      <c r="HRN4" s="52"/>
      <c r="HRO4" s="52"/>
      <c r="HRP4" s="52"/>
      <c r="HRQ4" s="52"/>
      <c r="HRR4" s="52"/>
      <c r="HRS4" s="52"/>
      <c r="HRT4" s="52"/>
      <c r="HRU4" s="52"/>
      <c r="HRV4" s="52"/>
      <c r="HRW4" s="52"/>
      <c r="HRX4" s="52"/>
      <c r="HRY4" s="52"/>
      <c r="HRZ4" s="52"/>
      <c r="HSA4" s="52"/>
      <c r="HSB4" s="52"/>
      <c r="HSC4" s="52"/>
      <c r="HSD4" s="52"/>
      <c r="HSE4" s="52"/>
      <c r="HSF4" s="52"/>
      <c r="HSG4" s="52"/>
      <c r="HSH4" s="52"/>
      <c r="HSI4" s="52"/>
      <c r="HSJ4" s="52"/>
      <c r="HSK4" s="52"/>
      <c r="HSL4" s="52"/>
      <c r="HSM4" s="52"/>
      <c r="HSN4" s="52"/>
      <c r="HSO4" s="52"/>
      <c r="HSP4" s="52"/>
      <c r="HSQ4" s="52"/>
      <c r="HSR4" s="52"/>
      <c r="HSS4" s="52"/>
      <c r="HST4" s="52"/>
      <c r="HSU4" s="52"/>
      <c r="HSV4" s="52"/>
      <c r="HSW4" s="52"/>
      <c r="HSX4" s="52"/>
      <c r="HSY4" s="52"/>
      <c r="HSZ4" s="52"/>
      <c r="HTA4" s="52"/>
      <c r="HTB4" s="52"/>
      <c r="HTC4" s="52"/>
      <c r="HTD4" s="52"/>
      <c r="HTE4" s="52"/>
      <c r="HTF4" s="52"/>
      <c r="HTG4" s="52"/>
      <c r="HTH4" s="52"/>
      <c r="HTI4" s="52"/>
      <c r="HTJ4" s="52"/>
      <c r="HTK4" s="52"/>
      <c r="HTL4" s="52"/>
      <c r="HTM4" s="52"/>
      <c r="HTN4" s="52"/>
      <c r="HTO4" s="52"/>
      <c r="HTP4" s="52"/>
      <c r="HTQ4" s="52"/>
      <c r="HTR4" s="52"/>
      <c r="HTS4" s="52"/>
      <c r="HTT4" s="52"/>
      <c r="HTU4" s="52"/>
      <c r="HTV4" s="52"/>
      <c r="HTW4" s="52"/>
      <c r="HTX4" s="52"/>
      <c r="HTY4" s="52"/>
      <c r="HTZ4" s="52"/>
      <c r="HUA4" s="52"/>
      <c r="HUB4" s="52"/>
      <c r="HUC4" s="52"/>
      <c r="HUD4" s="52"/>
      <c r="HUE4" s="52"/>
      <c r="HUF4" s="52"/>
      <c r="HUG4" s="52"/>
      <c r="HUH4" s="52"/>
      <c r="HUI4" s="52"/>
      <c r="HUJ4" s="52"/>
      <c r="HUK4" s="52"/>
      <c r="HUL4" s="52"/>
      <c r="HUM4" s="52"/>
      <c r="HUN4" s="52"/>
      <c r="HUO4" s="52"/>
      <c r="HUP4" s="52"/>
      <c r="HUQ4" s="52"/>
      <c r="HUR4" s="52"/>
      <c r="HUS4" s="52"/>
      <c r="HUT4" s="52"/>
      <c r="HUU4" s="52"/>
      <c r="HUV4" s="52"/>
      <c r="HUW4" s="52"/>
      <c r="HUX4" s="52"/>
      <c r="HUY4" s="52"/>
      <c r="HUZ4" s="52"/>
      <c r="HVA4" s="52"/>
      <c r="HVB4" s="52"/>
      <c r="HVC4" s="52"/>
      <c r="HVD4" s="52"/>
      <c r="HVE4" s="52"/>
      <c r="HVF4" s="52"/>
      <c r="HVG4" s="52"/>
      <c r="HVH4" s="52"/>
      <c r="HVI4" s="52"/>
      <c r="HVJ4" s="52"/>
      <c r="HVK4" s="52"/>
      <c r="HVL4" s="52"/>
      <c r="HVM4" s="52"/>
      <c r="HVN4" s="52"/>
      <c r="HVO4" s="52"/>
      <c r="HVP4" s="52"/>
      <c r="HVQ4" s="52"/>
      <c r="HVR4" s="52"/>
      <c r="HVS4" s="52"/>
      <c r="HVT4" s="52"/>
      <c r="HVU4" s="52"/>
      <c r="HVV4" s="52"/>
      <c r="HVW4" s="52"/>
      <c r="HVX4" s="52"/>
      <c r="HVY4" s="52"/>
      <c r="HVZ4" s="52"/>
      <c r="HWA4" s="52"/>
      <c r="HWB4" s="52"/>
      <c r="HWC4" s="52"/>
      <c r="HWD4" s="52"/>
      <c r="HWE4" s="52"/>
      <c r="HWF4" s="52"/>
      <c r="HWG4" s="52"/>
      <c r="HWH4" s="52"/>
      <c r="HWI4" s="52"/>
      <c r="HWJ4" s="52"/>
      <c r="HWK4" s="52"/>
      <c r="HWL4" s="52"/>
      <c r="HWM4" s="52"/>
      <c r="HWN4" s="52"/>
      <c r="HWO4" s="52"/>
      <c r="HWP4" s="52"/>
      <c r="HWQ4" s="52"/>
      <c r="HWR4" s="52"/>
      <c r="HWS4" s="52"/>
      <c r="HWT4" s="52"/>
      <c r="HWU4" s="52"/>
      <c r="HWV4" s="52"/>
      <c r="HWW4" s="52"/>
      <c r="HWX4" s="52"/>
      <c r="HWY4" s="52"/>
      <c r="HWZ4" s="52"/>
      <c r="HXA4" s="52"/>
      <c r="HXB4" s="52"/>
      <c r="HXC4" s="52"/>
      <c r="HXD4" s="52"/>
      <c r="HXE4" s="52"/>
      <c r="HXF4" s="52"/>
      <c r="HXG4" s="52"/>
      <c r="HXH4" s="52"/>
      <c r="HXI4" s="52"/>
      <c r="HXJ4" s="52"/>
      <c r="HXK4" s="52"/>
      <c r="HXL4" s="52"/>
      <c r="HXM4" s="52"/>
      <c r="HXN4" s="52"/>
      <c r="HXO4" s="52"/>
      <c r="HXP4" s="52"/>
      <c r="HXQ4" s="52"/>
      <c r="HXR4" s="52"/>
      <c r="HXS4" s="52"/>
      <c r="HXT4" s="52"/>
      <c r="HXU4" s="52"/>
      <c r="HXV4" s="52"/>
      <c r="HXW4" s="52"/>
      <c r="HXX4" s="52"/>
      <c r="HXY4" s="52"/>
      <c r="HXZ4" s="52"/>
      <c r="HYA4" s="52"/>
      <c r="HYB4" s="52"/>
      <c r="HYC4" s="52"/>
      <c r="HYD4" s="52"/>
      <c r="HYE4" s="52"/>
      <c r="HYF4" s="52"/>
      <c r="HYG4" s="52"/>
      <c r="HYH4" s="52"/>
      <c r="HYI4" s="52"/>
      <c r="HYJ4" s="52"/>
      <c r="HYK4" s="52"/>
      <c r="HYL4" s="52"/>
      <c r="HYM4" s="52"/>
      <c r="HYN4" s="52"/>
      <c r="HYO4" s="52"/>
      <c r="HYP4" s="52"/>
      <c r="HYQ4" s="52"/>
      <c r="HYR4" s="52"/>
      <c r="HYS4" s="52"/>
      <c r="HYT4" s="52"/>
      <c r="HYU4" s="52"/>
      <c r="HYV4" s="52"/>
      <c r="HYW4" s="52"/>
      <c r="HYX4" s="52"/>
      <c r="HYY4" s="52"/>
      <c r="HYZ4" s="52"/>
      <c r="HZA4" s="52"/>
      <c r="HZB4" s="52"/>
      <c r="HZC4" s="52"/>
      <c r="HZD4" s="52"/>
      <c r="HZE4" s="52"/>
      <c r="HZF4" s="52"/>
      <c r="HZG4" s="52"/>
      <c r="HZH4" s="52"/>
      <c r="HZI4" s="52"/>
      <c r="HZJ4" s="52"/>
      <c r="HZK4" s="52"/>
      <c r="HZL4" s="52"/>
      <c r="HZM4" s="52"/>
      <c r="HZN4" s="52"/>
      <c r="HZO4" s="52"/>
      <c r="HZP4" s="52"/>
      <c r="HZQ4" s="52"/>
      <c r="HZR4" s="52"/>
      <c r="HZS4" s="52"/>
      <c r="HZT4" s="52"/>
      <c r="HZU4" s="52"/>
      <c r="HZV4" s="52"/>
      <c r="HZW4" s="52"/>
      <c r="HZX4" s="52"/>
      <c r="HZY4" s="52"/>
      <c r="HZZ4" s="52"/>
      <c r="IAA4" s="52"/>
      <c r="IAB4" s="52"/>
      <c r="IAC4" s="52"/>
      <c r="IAD4" s="52"/>
      <c r="IAE4" s="52"/>
      <c r="IAF4" s="52"/>
      <c r="IAG4" s="52"/>
      <c r="IAH4" s="52"/>
      <c r="IAI4" s="52"/>
      <c r="IAJ4" s="52"/>
      <c r="IAK4" s="52"/>
      <c r="IAL4" s="52"/>
      <c r="IAM4" s="52"/>
      <c r="IAN4" s="52"/>
      <c r="IAO4" s="52"/>
      <c r="IAP4" s="52"/>
      <c r="IAQ4" s="52"/>
      <c r="IAR4" s="52"/>
      <c r="IAS4" s="52"/>
      <c r="IAT4" s="52"/>
      <c r="IAU4" s="52"/>
      <c r="IAV4" s="52"/>
      <c r="IAW4" s="52"/>
      <c r="IAX4" s="52"/>
      <c r="IAY4" s="52"/>
      <c r="IAZ4" s="52"/>
      <c r="IBA4" s="52"/>
      <c r="IBB4" s="52"/>
      <c r="IBC4" s="52"/>
      <c r="IBD4" s="52"/>
      <c r="IBE4" s="52"/>
      <c r="IBF4" s="52"/>
      <c r="IBG4" s="52"/>
      <c r="IBH4" s="52"/>
      <c r="IBI4" s="52"/>
      <c r="IBJ4" s="52"/>
      <c r="IBK4" s="52"/>
      <c r="IBL4" s="52"/>
      <c r="IBM4" s="52"/>
      <c r="IBN4" s="52"/>
      <c r="IBO4" s="52"/>
      <c r="IBP4" s="52"/>
      <c r="IBQ4" s="52"/>
      <c r="IBR4" s="52"/>
      <c r="IBS4" s="52"/>
      <c r="IBT4" s="52"/>
      <c r="IBU4" s="52"/>
      <c r="IBV4" s="52"/>
      <c r="IBW4" s="52"/>
      <c r="IBX4" s="52"/>
      <c r="IBY4" s="52"/>
      <c r="IBZ4" s="52"/>
      <c r="ICA4" s="52"/>
      <c r="ICB4" s="52"/>
      <c r="ICC4" s="52"/>
      <c r="ICD4" s="52"/>
      <c r="ICE4" s="52"/>
      <c r="ICF4" s="52"/>
      <c r="ICG4" s="52"/>
      <c r="ICH4" s="52"/>
      <c r="ICI4" s="52"/>
      <c r="ICJ4" s="52"/>
      <c r="ICK4" s="52"/>
      <c r="ICL4" s="52"/>
      <c r="ICM4" s="52"/>
      <c r="ICN4" s="52"/>
      <c r="ICO4" s="52"/>
      <c r="ICP4" s="52"/>
      <c r="ICQ4" s="52"/>
      <c r="ICR4" s="52"/>
      <c r="ICS4" s="52"/>
      <c r="ICT4" s="52"/>
      <c r="ICU4" s="52"/>
      <c r="ICV4" s="52"/>
      <c r="ICW4" s="52"/>
      <c r="ICX4" s="52"/>
      <c r="ICY4" s="52"/>
      <c r="ICZ4" s="52"/>
      <c r="IDA4" s="52"/>
      <c r="IDB4" s="52"/>
      <c r="IDC4" s="52"/>
      <c r="IDD4" s="52"/>
      <c r="IDE4" s="52"/>
      <c r="IDF4" s="52"/>
      <c r="IDG4" s="52"/>
      <c r="IDH4" s="52"/>
      <c r="IDI4" s="52"/>
      <c r="IDJ4" s="52"/>
      <c r="IDK4" s="52"/>
      <c r="IDL4" s="52"/>
      <c r="IDM4" s="52"/>
      <c r="IDN4" s="52"/>
      <c r="IDO4" s="52"/>
      <c r="IDP4" s="52"/>
      <c r="IDQ4" s="52"/>
      <c r="IDR4" s="52"/>
      <c r="IDS4" s="52"/>
      <c r="IDT4" s="52"/>
      <c r="IDU4" s="52"/>
      <c r="IDV4" s="52"/>
      <c r="IDW4" s="52"/>
      <c r="IDX4" s="52"/>
      <c r="IDY4" s="52"/>
      <c r="IDZ4" s="52"/>
      <c r="IEA4" s="52"/>
      <c r="IEB4" s="52"/>
      <c r="IEC4" s="52"/>
      <c r="IED4" s="52"/>
      <c r="IEE4" s="52"/>
      <c r="IEF4" s="52"/>
      <c r="IEG4" s="52"/>
      <c r="IEH4" s="52"/>
      <c r="IEI4" s="52"/>
      <c r="IEJ4" s="52"/>
      <c r="IEK4" s="52"/>
      <c r="IEL4" s="52"/>
      <c r="IEM4" s="52"/>
      <c r="IEN4" s="52"/>
      <c r="IEO4" s="52"/>
      <c r="IEP4" s="52"/>
      <c r="IEQ4" s="52"/>
      <c r="IER4" s="52"/>
      <c r="IES4" s="52"/>
      <c r="IET4" s="52"/>
      <c r="IEU4" s="52"/>
      <c r="IEV4" s="52"/>
      <c r="IEW4" s="52"/>
      <c r="IEX4" s="52"/>
      <c r="IEY4" s="52"/>
      <c r="IEZ4" s="52"/>
      <c r="IFA4" s="52"/>
      <c r="IFB4" s="52"/>
      <c r="IFC4" s="52"/>
      <c r="IFD4" s="52"/>
      <c r="IFE4" s="52"/>
      <c r="IFF4" s="52"/>
      <c r="IFG4" s="52"/>
      <c r="IFH4" s="52"/>
      <c r="IFI4" s="52"/>
      <c r="IFJ4" s="52"/>
      <c r="IFK4" s="52"/>
      <c r="IFL4" s="52"/>
      <c r="IFM4" s="52"/>
      <c r="IFN4" s="52"/>
      <c r="IFO4" s="52"/>
      <c r="IFP4" s="52"/>
      <c r="IFQ4" s="52"/>
      <c r="IFR4" s="52"/>
      <c r="IFS4" s="52"/>
      <c r="IFT4" s="52"/>
      <c r="IFU4" s="52"/>
      <c r="IFV4" s="52"/>
      <c r="IFW4" s="52"/>
      <c r="IFX4" s="52"/>
      <c r="IFY4" s="52"/>
      <c r="IFZ4" s="52"/>
      <c r="IGA4" s="52"/>
      <c r="IGB4" s="52"/>
      <c r="IGC4" s="52"/>
      <c r="IGD4" s="52"/>
      <c r="IGE4" s="52"/>
      <c r="IGF4" s="52"/>
      <c r="IGG4" s="52"/>
      <c r="IGH4" s="52"/>
      <c r="IGI4" s="52"/>
      <c r="IGJ4" s="52"/>
      <c r="IGK4" s="52"/>
      <c r="IGL4" s="52"/>
      <c r="IGM4" s="52"/>
      <c r="IGN4" s="52"/>
      <c r="IGO4" s="52"/>
      <c r="IGP4" s="52"/>
      <c r="IGQ4" s="52"/>
      <c r="IGR4" s="52"/>
      <c r="IGS4" s="52"/>
      <c r="IGT4" s="52"/>
      <c r="IGU4" s="52"/>
      <c r="IGV4" s="52"/>
      <c r="IGW4" s="52"/>
      <c r="IGX4" s="52"/>
      <c r="IGY4" s="52"/>
      <c r="IGZ4" s="52"/>
      <c r="IHA4" s="52"/>
      <c r="IHB4" s="52"/>
      <c r="IHC4" s="52"/>
      <c r="IHD4" s="52"/>
      <c r="IHE4" s="52"/>
      <c r="IHF4" s="52"/>
      <c r="IHG4" s="52"/>
      <c r="IHH4" s="52"/>
      <c r="IHI4" s="52"/>
      <c r="IHJ4" s="52"/>
      <c r="IHK4" s="52"/>
      <c r="IHL4" s="52"/>
      <c r="IHM4" s="52"/>
      <c r="IHN4" s="52"/>
      <c r="IHO4" s="52"/>
      <c r="IHP4" s="52"/>
      <c r="IHQ4" s="52"/>
      <c r="IHR4" s="52"/>
      <c r="IHS4" s="52"/>
      <c r="IHT4" s="52"/>
      <c r="IHU4" s="52"/>
      <c r="IHV4" s="52"/>
      <c r="IHW4" s="52"/>
      <c r="IHX4" s="52"/>
      <c r="IHY4" s="52"/>
      <c r="IHZ4" s="52"/>
      <c r="IIA4" s="52"/>
      <c r="IIB4" s="52"/>
      <c r="IIC4" s="52"/>
      <c r="IID4" s="52"/>
      <c r="IIE4" s="52"/>
      <c r="IIF4" s="52"/>
      <c r="IIG4" s="52"/>
      <c r="IIH4" s="52"/>
      <c r="III4" s="52"/>
      <c r="IIJ4" s="52"/>
      <c r="IIK4" s="52"/>
      <c r="IIL4" s="52"/>
      <c r="IIM4" s="52"/>
      <c r="IIN4" s="52"/>
      <c r="IIO4" s="52"/>
      <c r="IIP4" s="52"/>
      <c r="IIQ4" s="52"/>
      <c r="IIR4" s="52"/>
      <c r="IIS4" s="52"/>
      <c r="IIT4" s="52"/>
      <c r="IIU4" s="52"/>
      <c r="IIV4" s="52"/>
      <c r="IIW4" s="52"/>
      <c r="IIX4" s="52"/>
      <c r="IIY4" s="52"/>
      <c r="IIZ4" s="52"/>
      <c r="IJA4" s="52"/>
      <c r="IJB4" s="52"/>
      <c r="IJC4" s="52"/>
      <c r="IJD4" s="52"/>
      <c r="IJE4" s="52"/>
      <c r="IJF4" s="52"/>
      <c r="IJG4" s="52"/>
      <c r="IJH4" s="52"/>
      <c r="IJI4" s="52"/>
      <c r="IJJ4" s="52"/>
      <c r="IJK4" s="52"/>
      <c r="IJL4" s="52"/>
      <c r="IJM4" s="52"/>
      <c r="IJN4" s="52"/>
      <c r="IJO4" s="52"/>
      <c r="IJP4" s="52"/>
      <c r="IJQ4" s="52"/>
      <c r="IJR4" s="52"/>
      <c r="IJS4" s="52"/>
      <c r="IJT4" s="52"/>
      <c r="IJU4" s="52"/>
      <c r="IJV4" s="52"/>
      <c r="IJW4" s="52"/>
      <c r="IJX4" s="52"/>
      <c r="IJY4" s="52"/>
      <c r="IJZ4" s="52"/>
      <c r="IKA4" s="52"/>
      <c r="IKB4" s="52"/>
      <c r="IKC4" s="52"/>
      <c r="IKD4" s="52"/>
      <c r="IKE4" s="52"/>
      <c r="IKF4" s="52"/>
      <c r="IKG4" s="52"/>
      <c r="IKH4" s="52"/>
      <c r="IKI4" s="52"/>
      <c r="IKJ4" s="52"/>
      <c r="IKK4" s="52"/>
      <c r="IKL4" s="52"/>
      <c r="IKM4" s="52"/>
      <c r="IKN4" s="52"/>
      <c r="IKO4" s="52"/>
      <c r="IKP4" s="52"/>
      <c r="IKQ4" s="52"/>
      <c r="IKR4" s="52"/>
      <c r="IKS4" s="52"/>
      <c r="IKT4" s="52"/>
      <c r="IKU4" s="52"/>
      <c r="IKV4" s="52"/>
      <c r="IKW4" s="52"/>
      <c r="IKX4" s="52"/>
      <c r="IKY4" s="52"/>
      <c r="IKZ4" s="52"/>
      <c r="ILA4" s="52"/>
      <c r="ILB4" s="52"/>
      <c r="ILC4" s="52"/>
      <c r="ILD4" s="52"/>
      <c r="ILE4" s="52"/>
      <c r="ILF4" s="52"/>
      <c r="ILG4" s="52"/>
      <c r="ILH4" s="52"/>
      <c r="ILI4" s="52"/>
      <c r="ILJ4" s="52"/>
      <c r="ILK4" s="52"/>
      <c r="ILL4" s="52"/>
      <c r="ILM4" s="52"/>
      <c r="ILN4" s="52"/>
      <c r="ILO4" s="52"/>
      <c r="ILP4" s="52"/>
      <c r="ILQ4" s="52"/>
      <c r="ILR4" s="52"/>
      <c r="ILS4" s="52"/>
      <c r="ILT4" s="52"/>
      <c r="ILU4" s="52"/>
      <c r="ILV4" s="52"/>
      <c r="ILW4" s="52"/>
      <c r="ILX4" s="52"/>
      <c r="ILY4" s="52"/>
      <c r="ILZ4" s="52"/>
      <c r="IMA4" s="52"/>
      <c r="IMB4" s="52"/>
      <c r="IMC4" s="52"/>
      <c r="IMD4" s="52"/>
      <c r="IME4" s="52"/>
      <c r="IMF4" s="52"/>
      <c r="IMG4" s="52"/>
      <c r="IMH4" s="52"/>
      <c r="IMI4" s="52"/>
      <c r="IMJ4" s="52"/>
      <c r="IMK4" s="52"/>
      <c r="IML4" s="52"/>
      <c r="IMM4" s="52"/>
      <c r="IMN4" s="52"/>
      <c r="IMO4" s="52"/>
      <c r="IMP4" s="52"/>
      <c r="IMQ4" s="52"/>
      <c r="IMR4" s="52"/>
      <c r="IMS4" s="52"/>
      <c r="IMT4" s="52"/>
      <c r="IMU4" s="52"/>
      <c r="IMV4" s="52"/>
      <c r="IMW4" s="52"/>
      <c r="IMX4" s="52"/>
      <c r="IMY4" s="52"/>
      <c r="IMZ4" s="52"/>
      <c r="INA4" s="52"/>
      <c r="INB4" s="52"/>
      <c r="INC4" s="52"/>
      <c r="IND4" s="52"/>
      <c r="INE4" s="52"/>
      <c r="INF4" s="52"/>
      <c r="ING4" s="52"/>
      <c r="INH4" s="52"/>
      <c r="INI4" s="52"/>
      <c r="INJ4" s="52"/>
      <c r="INK4" s="52"/>
      <c r="INL4" s="52"/>
      <c r="INM4" s="52"/>
      <c r="INN4" s="52"/>
      <c r="INO4" s="52"/>
      <c r="INP4" s="52"/>
      <c r="INQ4" s="52"/>
      <c r="INR4" s="52"/>
      <c r="INS4" s="52"/>
      <c r="INT4" s="52"/>
      <c r="INU4" s="52"/>
      <c r="INV4" s="52"/>
      <c r="INW4" s="52"/>
      <c r="INX4" s="52"/>
      <c r="INY4" s="52"/>
      <c r="INZ4" s="52"/>
      <c r="IOA4" s="52"/>
      <c r="IOB4" s="52"/>
      <c r="IOC4" s="52"/>
      <c r="IOD4" s="52"/>
      <c r="IOE4" s="52"/>
      <c r="IOF4" s="52"/>
      <c r="IOG4" s="52"/>
      <c r="IOH4" s="52"/>
      <c r="IOI4" s="52"/>
      <c r="IOJ4" s="52"/>
      <c r="IOK4" s="52"/>
      <c r="IOL4" s="52"/>
      <c r="IOM4" s="52"/>
      <c r="ION4" s="52"/>
      <c r="IOO4" s="52"/>
      <c r="IOP4" s="52"/>
      <c r="IOQ4" s="52"/>
      <c r="IOR4" s="52"/>
      <c r="IOS4" s="52"/>
      <c r="IOT4" s="52"/>
      <c r="IOU4" s="52"/>
      <c r="IOV4" s="52"/>
      <c r="IOW4" s="52"/>
      <c r="IOX4" s="52"/>
      <c r="IOY4" s="52"/>
      <c r="IOZ4" s="52"/>
      <c r="IPA4" s="52"/>
      <c r="IPB4" s="52"/>
      <c r="IPC4" s="52"/>
      <c r="IPD4" s="52"/>
      <c r="IPE4" s="52"/>
      <c r="IPF4" s="52"/>
      <c r="IPG4" s="52"/>
      <c r="IPH4" s="52"/>
      <c r="IPI4" s="52"/>
      <c r="IPJ4" s="52"/>
      <c r="IPK4" s="52"/>
      <c r="IPL4" s="52"/>
      <c r="IPM4" s="52"/>
      <c r="IPN4" s="52"/>
      <c r="IPO4" s="52"/>
      <c r="IPP4" s="52"/>
      <c r="IPQ4" s="52"/>
      <c r="IPR4" s="52"/>
      <c r="IPS4" s="52"/>
      <c r="IPT4" s="52"/>
      <c r="IPU4" s="52"/>
      <c r="IPV4" s="52"/>
      <c r="IPW4" s="52"/>
      <c r="IPX4" s="52"/>
      <c r="IPY4" s="52"/>
      <c r="IPZ4" s="52"/>
      <c r="IQA4" s="52"/>
      <c r="IQB4" s="52"/>
      <c r="IQC4" s="52"/>
      <c r="IQD4" s="52"/>
      <c r="IQE4" s="52"/>
      <c r="IQF4" s="52"/>
      <c r="IQG4" s="52"/>
      <c r="IQH4" s="52"/>
      <c r="IQI4" s="52"/>
      <c r="IQJ4" s="52"/>
      <c r="IQK4" s="52"/>
      <c r="IQL4" s="52"/>
      <c r="IQM4" s="52"/>
      <c r="IQN4" s="52"/>
      <c r="IQO4" s="52"/>
      <c r="IQP4" s="52"/>
      <c r="IQQ4" s="52"/>
      <c r="IQR4" s="52"/>
      <c r="IQS4" s="52"/>
      <c r="IQT4" s="52"/>
      <c r="IQU4" s="52"/>
      <c r="IQV4" s="52"/>
      <c r="IQW4" s="52"/>
      <c r="IQX4" s="52"/>
      <c r="IQY4" s="52"/>
      <c r="IQZ4" s="52"/>
      <c r="IRA4" s="52"/>
      <c r="IRB4" s="52"/>
      <c r="IRC4" s="52"/>
      <c r="IRD4" s="52"/>
      <c r="IRE4" s="52"/>
      <c r="IRF4" s="52"/>
      <c r="IRG4" s="52"/>
      <c r="IRH4" s="52"/>
      <c r="IRI4" s="52"/>
      <c r="IRJ4" s="52"/>
      <c r="IRK4" s="52"/>
      <c r="IRL4" s="52"/>
      <c r="IRM4" s="52"/>
      <c r="IRN4" s="52"/>
      <c r="IRO4" s="52"/>
      <c r="IRP4" s="52"/>
      <c r="IRQ4" s="52"/>
      <c r="IRR4" s="52"/>
      <c r="IRS4" s="52"/>
      <c r="IRT4" s="52"/>
      <c r="IRU4" s="52"/>
      <c r="IRV4" s="52"/>
      <c r="IRW4" s="52"/>
      <c r="IRX4" s="52"/>
      <c r="IRY4" s="52"/>
      <c r="IRZ4" s="52"/>
      <c r="ISA4" s="52"/>
      <c r="ISB4" s="52"/>
      <c r="ISC4" s="52"/>
      <c r="ISD4" s="52"/>
      <c r="ISE4" s="52"/>
      <c r="ISF4" s="52"/>
      <c r="ISG4" s="52"/>
      <c r="ISH4" s="52"/>
      <c r="ISI4" s="52"/>
      <c r="ISJ4" s="52"/>
      <c r="ISK4" s="52"/>
      <c r="ISL4" s="52"/>
      <c r="ISM4" s="52"/>
      <c r="ISN4" s="52"/>
      <c r="ISO4" s="52"/>
      <c r="ISP4" s="52"/>
      <c r="ISQ4" s="52"/>
      <c r="ISR4" s="52"/>
      <c r="ISS4" s="52"/>
      <c r="IST4" s="52"/>
      <c r="ISU4" s="52"/>
      <c r="ISV4" s="52"/>
      <c r="ISW4" s="52"/>
      <c r="ISX4" s="52"/>
      <c r="ISY4" s="52"/>
      <c r="ISZ4" s="52"/>
      <c r="ITA4" s="52"/>
      <c r="ITB4" s="52"/>
      <c r="ITC4" s="52"/>
      <c r="ITD4" s="52"/>
      <c r="ITE4" s="52"/>
      <c r="ITF4" s="52"/>
      <c r="ITG4" s="52"/>
      <c r="ITH4" s="52"/>
      <c r="ITI4" s="52"/>
      <c r="ITJ4" s="52"/>
      <c r="ITK4" s="52"/>
      <c r="ITL4" s="52"/>
      <c r="ITM4" s="52"/>
      <c r="ITN4" s="52"/>
      <c r="ITO4" s="52"/>
      <c r="ITP4" s="52"/>
      <c r="ITQ4" s="52"/>
      <c r="ITR4" s="52"/>
      <c r="ITS4" s="52"/>
      <c r="ITT4" s="52"/>
      <c r="ITU4" s="52"/>
      <c r="ITV4" s="52"/>
      <c r="ITW4" s="52"/>
      <c r="ITX4" s="52"/>
      <c r="ITY4" s="52"/>
      <c r="ITZ4" s="52"/>
      <c r="IUA4" s="52"/>
      <c r="IUB4" s="52"/>
      <c r="IUC4" s="52"/>
      <c r="IUD4" s="52"/>
      <c r="IUE4" s="52"/>
      <c r="IUF4" s="52"/>
      <c r="IUG4" s="52"/>
      <c r="IUH4" s="52"/>
      <c r="IUI4" s="52"/>
      <c r="IUJ4" s="52"/>
      <c r="IUK4" s="52"/>
      <c r="IUL4" s="52"/>
      <c r="IUM4" s="52"/>
      <c r="IUN4" s="52"/>
      <c r="IUO4" s="52"/>
      <c r="IUP4" s="52"/>
      <c r="IUQ4" s="52"/>
      <c r="IUR4" s="52"/>
      <c r="IUS4" s="52"/>
      <c r="IUT4" s="52"/>
      <c r="IUU4" s="52"/>
      <c r="IUV4" s="52"/>
      <c r="IUW4" s="52"/>
      <c r="IUX4" s="52"/>
      <c r="IUY4" s="52"/>
      <c r="IUZ4" s="52"/>
      <c r="IVA4" s="52"/>
      <c r="IVB4" s="52"/>
      <c r="IVC4" s="52"/>
      <c r="IVD4" s="52"/>
      <c r="IVE4" s="52"/>
      <c r="IVF4" s="52"/>
      <c r="IVG4" s="52"/>
      <c r="IVH4" s="52"/>
      <c r="IVI4" s="52"/>
      <c r="IVJ4" s="52"/>
      <c r="IVK4" s="52"/>
      <c r="IVL4" s="52"/>
      <c r="IVM4" s="52"/>
      <c r="IVN4" s="52"/>
      <c r="IVO4" s="52"/>
      <c r="IVP4" s="52"/>
      <c r="IVQ4" s="52"/>
      <c r="IVR4" s="52"/>
      <c r="IVS4" s="52"/>
      <c r="IVT4" s="52"/>
      <c r="IVU4" s="52"/>
      <c r="IVV4" s="52"/>
      <c r="IVW4" s="52"/>
      <c r="IVX4" s="52"/>
      <c r="IVY4" s="52"/>
      <c r="IVZ4" s="52"/>
      <c r="IWA4" s="52"/>
      <c r="IWB4" s="52"/>
      <c r="IWC4" s="52"/>
      <c r="IWD4" s="52"/>
      <c r="IWE4" s="52"/>
      <c r="IWF4" s="52"/>
      <c r="IWG4" s="52"/>
      <c r="IWH4" s="52"/>
      <c r="IWI4" s="52"/>
      <c r="IWJ4" s="52"/>
      <c r="IWK4" s="52"/>
      <c r="IWL4" s="52"/>
      <c r="IWM4" s="52"/>
      <c r="IWN4" s="52"/>
      <c r="IWO4" s="52"/>
      <c r="IWP4" s="52"/>
      <c r="IWQ4" s="52"/>
      <c r="IWR4" s="52"/>
      <c r="IWS4" s="52"/>
      <c r="IWT4" s="52"/>
      <c r="IWU4" s="52"/>
      <c r="IWV4" s="52"/>
      <c r="IWW4" s="52"/>
      <c r="IWX4" s="52"/>
      <c r="IWY4" s="52"/>
      <c r="IWZ4" s="52"/>
      <c r="IXA4" s="52"/>
      <c r="IXB4" s="52"/>
      <c r="IXC4" s="52"/>
      <c r="IXD4" s="52"/>
      <c r="IXE4" s="52"/>
      <c r="IXF4" s="52"/>
      <c r="IXG4" s="52"/>
      <c r="IXH4" s="52"/>
      <c r="IXI4" s="52"/>
      <c r="IXJ4" s="52"/>
      <c r="IXK4" s="52"/>
      <c r="IXL4" s="52"/>
      <c r="IXM4" s="52"/>
      <c r="IXN4" s="52"/>
      <c r="IXO4" s="52"/>
      <c r="IXP4" s="52"/>
      <c r="IXQ4" s="52"/>
      <c r="IXR4" s="52"/>
      <c r="IXS4" s="52"/>
      <c r="IXT4" s="52"/>
      <c r="IXU4" s="52"/>
      <c r="IXV4" s="52"/>
      <c r="IXW4" s="52"/>
      <c r="IXX4" s="52"/>
      <c r="IXY4" s="52"/>
      <c r="IXZ4" s="52"/>
      <c r="IYA4" s="52"/>
      <c r="IYB4" s="52"/>
      <c r="IYC4" s="52"/>
      <c r="IYD4" s="52"/>
      <c r="IYE4" s="52"/>
      <c r="IYF4" s="52"/>
      <c r="IYG4" s="52"/>
      <c r="IYH4" s="52"/>
      <c r="IYI4" s="52"/>
      <c r="IYJ4" s="52"/>
      <c r="IYK4" s="52"/>
      <c r="IYL4" s="52"/>
      <c r="IYM4" s="52"/>
      <c r="IYN4" s="52"/>
      <c r="IYO4" s="52"/>
      <c r="IYP4" s="52"/>
      <c r="IYQ4" s="52"/>
      <c r="IYR4" s="52"/>
      <c r="IYS4" s="52"/>
      <c r="IYT4" s="52"/>
      <c r="IYU4" s="52"/>
      <c r="IYV4" s="52"/>
      <c r="IYW4" s="52"/>
      <c r="IYX4" s="52"/>
      <c r="IYY4" s="52"/>
      <c r="IYZ4" s="52"/>
      <c r="IZA4" s="52"/>
      <c r="IZB4" s="52"/>
      <c r="IZC4" s="52"/>
      <c r="IZD4" s="52"/>
      <c r="IZE4" s="52"/>
      <c r="IZF4" s="52"/>
      <c r="IZG4" s="52"/>
      <c r="IZH4" s="52"/>
      <c r="IZI4" s="52"/>
      <c r="IZJ4" s="52"/>
      <c r="IZK4" s="52"/>
      <c r="IZL4" s="52"/>
      <c r="IZM4" s="52"/>
      <c r="IZN4" s="52"/>
      <c r="IZO4" s="52"/>
      <c r="IZP4" s="52"/>
      <c r="IZQ4" s="52"/>
      <c r="IZR4" s="52"/>
      <c r="IZS4" s="52"/>
      <c r="IZT4" s="52"/>
      <c r="IZU4" s="52"/>
      <c r="IZV4" s="52"/>
      <c r="IZW4" s="52"/>
      <c r="IZX4" s="52"/>
      <c r="IZY4" s="52"/>
      <c r="IZZ4" s="52"/>
      <c r="JAA4" s="52"/>
      <c r="JAB4" s="52"/>
      <c r="JAC4" s="52"/>
      <c r="JAD4" s="52"/>
      <c r="JAE4" s="52"/>
      <c r="JAF4" s="52"/>
      <c r="JAG4" s="52"/>
      <c r="JAH4" s="52"/>
      <c r="JAI4" s="52"/>
      <c r="JAJ4" s="52"/>
      <c r="JAK4" s="52"/>
      <c r="JAL4" s="52"/>
      <c r="JAM4" s="52"/>
      <c r="JAN4" s="52"/>
      <c r="JAO4" s="52"/>
      <c r="JAP4" s="52"/>
      <c r="JAQ4" s="52"/>
      <c r="JAR4" s="52"/>
      <c r="JAS4" s="52"/>
      <c r="JAT4" s="52"/>
      <c r="JAU4" s="52"/>
      <c r="JAV4" s="52"/>
      <c r="JAW4" s="52"/>
      <c r="JAX4" s="52"/>
      <c r="JAY4" s="52"/>
      <c r="JAZ4" s="52"/>
      <c r="JBA4" s="52"/>
      <c r="JBB4" s="52"/>
      <c r="JBC4" s="52"/>
      <c r="JBD4" s="52"/>
      <c r="JBE4" s="52"/>
      <c r="JBF4" s="52"/>
      <c r="JBG4" s="52"/>
      <c r="JBH4" s="52"/>
      <c r="JBI4" s="52"/>
      <c r="JBJ4" s="52"/>
      <c r="JBK4" s="52"/>
      <c r="JBL4" s="52"/>
      <c r="JBM4" s="52"/>
      <c r="JBN4" s="52"/>
      <c r="JBO4" s="52"/>
      <c r="JBP4" s="52"/>
      <c r="JBQ4" s="52"/>
      <c r="JBR4" s="52"/>
      <c r="JBS4" s="52"/>
      <c r="JBT4" s="52"/>
      <c r="JBU4" s="52"/>
      <c r="JBV4" s="52"/>
      <c r="JBW4" s="52"/>
      <c r="JBX4" s="52"/>
      <c r="JBY4" s="52"/>
      <c r="JBZ4" s="52"/>
      <c r="JCA4" s="52"/>
      <c r="JCB4" s="52"/>
      <c r="JCC4" s="52"/>
      <c r="JCD4" s="52"/>
      <c r="JCE4" s="52"/>
      <c r="JCF4" s="52"/>
      <c r="JCG4" s="52"/>
      <c r="JCH4" s="52"/>
      <c r="JCI4" s="52"/>
      <c r="JCJ4" s="52"/>
      <c r="JCK4" s="52"/>
      <c r="JCL4" s="52"/>
      <c r="JCM4" s="52"/>
      <c r="JCN4" s="52"/>
      <c r="JCO4" s="52"/>
      <c r="JCP4" s="52"/>
      <c r="JCQ4" s="52"/>
      <c r="JCR4" s="52"/>
      <c r="JCS4" s="52"/>
      <c r="JCT4" s="52"/>
      <c r="JCU4" s="52"/>
      <c r="JCV4" s="52"/>
      <c r="JCW4" s="52"/>
      <c r="JCX4" s="52"/>
      <c r="JCY4" s="52"/>
      <c r="JCZ4" s="52"/>
      <c r="JDA4" s="52"/>
      <c r="JDB4" s="52"/>
      <c r="JDC4" s="52"/>
      <c r="JDD4" s="52"/>
      <c r="JDE4" s="52"/>
      <c r="JDF4" s="52"/>
      <c r="JDG4" s="52"/>
      <c r="JDH4" s="52"/>
      <c r="JDI4" s="52"/>
      <c r="JDJ4" s="52"/>
      <c r="JDK4" s="52"/>
      <c r="JDL4" s="52"/>
      <c r="JDM4" s="52"/>
      <c r="JDN4" s="52"/>
      <c r="JDO4" s="52"/>
      <c r="JDP4" s="52"/>
      <c r="JDQ4" s="52"/>
      <c r="JDR4" s="52"/>
      <c r="JDS4" s="52"/>
      <c r="JDT4" s="52"/>
      <c r="JDU4" s="52"/>
      <c r="JDV4" s="52"/>
      <c r="JDW4" s="52"/>
      <c r="JDX4" s="52"/>
      <c r="JDY4" s="52"/>
      <c r="JDZ4" s="52"/>
      <c r="JEA4" s="52"/>
      <c r="JEB4" s="52"/>
      <c r="JEC4" s="52"/>
      <c r="JED4" s="52"/>
      <c r="JEE4" s="52"/>
      <c r="JEF4" s="52"/>
      <c r="JEG4" s="52"/>
      <c r="JEH4" s="52"/>
      <c r="JEI4" s="52"/>
      <c r="JEJ4" s="52"/>
      <c r="JEK4" s="52"/>
      <c r="JEL4" s="52"/>
      <c r="JEM4" s="52"/>
      <c r="JEN4" s="52"/>
      <c r="JEO4" s="52"/>
      <c r="JEP4" s="52"/>
      <c r="JEQ4" s="52"/>
      <c r="JER4" s="52"/>
      <c r="JES4" s="52"/>
      <c r="JET4" s="52"/>
      <c r="JEU4" s="52"/>
      <c r="JEV4" s="52"/>
      <c r="JEW4" s="52"/>
      <c r="JEX4" s="52"/>
      <c r="JEY4" s="52"/>
      <c r="JEZ4" s="52"/>
      <c r="JFA4" s="52"/>
      <c r="JFB4" s="52"/>
      <c r="JFC4" s="52"/>
      <c r="JFD4" s="52"/>
      <c r="JFE4" s="52"/>
      <c r="JFF4" s="52"/>
      <c r="JFG4" s="52"/>
      <c r="JFH4" s="52"/>
      <c r="JFI4" s="52"/>
      <c r="JFJ4" s="52"/>
      <c r="JFK4" s="52"/>
      <c r="JFL4" s="52"/>
      <c r="JFM4" s="52"/>
      <c r="JFN4" s="52"/>
      <c r="JFO4" s="52"/>
      <c r="JFP4" s="52"/>
      <c r="JFQ4" s="52"/>
      <c r="JFR4" s="52"/>
      <c r="JFS4" s="52"/>
      <c r="JFT4" s="52"/>
      <c r="JFU4" s="52"/>
      <c r="JFV4" s="52"/>
      <c r="JFW4" s="52"/>
      <c r="JFX4" s="52"/>
      <c r="JFY4" s="52"/>
      <c r="JFZ4" s="52"/>
      <c r="JGA4" s="52"/>
      <c r="JGB4" s="52"/>
      <c r="JGC4" s="52"/>
      <c r="JGD4" s="52"/>
      <c r="JGE4" s="52"/>
      <c r="JGF4" s="52"/>
      <c r="JGG4" s="52"/>
      <c r="JGH4" s="52"/>
      <c r="JGI4" s="52"/>
      <c r="JGJ4" s="52"/>
      <c r="JGK4" s="52"/>
      <c r="JGL4" s="52"/>
      <c r="JGM4" s="52"/>
      <c r="JGN4" s="52"/>
      <c r="JGO4" s="52"/>
      <c r="JGP4" s="52"/>
      <c r="JGQ4" s="52"/>
      <c r="JGR4" s="52"/>
      <c r="JGS4" s="52"/>
      <c r="JGT4" s="52"/>
      <c r="JGU4" s="52"/>
      <c r="JGV4" s="52"/>
      <c r="JGW4" s="52"/>
      <c r="JGX4" s="52"/>
      <c r="JGY4" s="52"/>
      <c r="JGZ4" s="52"/>
      <c r="JHA4" s="52"/>
      <c r="JHB4" s="52"/>
      <c r="JHC4" s="52"/>
      <c r="JHD4" s="52"/>
      <c r="JHE4" s="52"/>
      <c r="JHF4" s="52"/>
      <c r="JHG4" s="52"/>
      <c r="JHH4" s="52"/>
      <c r="JHI4" s="52"/>
      <c r="JHJ4" s="52"/>
      <c r="JHK4" s="52"/>
      <c r="JHL4" s="52"/>
      <c r="JHM4" s="52"/>
      <c r="JHN4" s="52"/>
      <c r="JHO4" s="52"/>
      <c r="JHP4" s="52"/>
      <c r="JHQ4" s="52"/>
      <c r="JHR4" s="52"/>
      <c r="JHS4" s="52"/>
      <c r="JHT4" s="52"/>
      <c r="JHU4" s="52"/>
      <c r="JHV4" s="52"/>
      <c r="JHW4" s="52"/>
      <c r="JHX4" s="52"/>
      <c r="JHY4" s="52"/>
      <c r="JHZ4" s="52"/>
      <c r="JIA4" s="52"/>
      <c r="JIB4" s="52"/>
      <c r="JIC4" s="52"/>
      <c r="JID4" s="52"/>
      <c r="JIE4" s="52"/>
      <c r="JIF4" s="52"/>
      <c r="JIG4" s="52"/>
      <c r="JIH4" s="52"/>
      <c r="JII4" s="52"/>
      <c r="JIJ4" s="52"/>
      <c r="JIK4" s="52"/>
      <c r="JIL4" s="52"/>
      <c r="JIM4" s="52"/>
      <c r="JIN4" s="52"/>
      <c r="JIO4" s="52"/>
      <c r="JIP4" s="52"/>
      <c r="JIQ4" s="52"/>
      <c r="JIR4" s="52"/>
      <c r="JIS4" s="52"/>
      <c r="JIT4" s="52"/>
      <c r="JIU4" s="52"/>
      <c r="JIV4" s="52"/>
      <c r="JIW4" s="52"/>
      <c r="JIX4" s="52"/>
      <c r="JIY4" s="52"/>
      <c r="JIZ4" s="52"/>
      <c r="JJA4" s="52"/>
      <c r="JJB4" s="52"/>
      <c r="JJC4" s="52"/>
      <c r="JJD4" s="52"/>
      <c r="JJE4" s="52"/>
      <c r="JJF4" s="52"/>
      <c r="JJG4" s="52"/>
      <c r="JJH4" s="52"/>
      <c r="JJI4" s="52"/>
      <c r="JJJ4" s="52"/>
      <c r="JJK4" s="52"/>
      <c r="JJL4" s="52"/>
      <c r="JJM4" s="52"/>
      <c r="JJN4" s="52"/>
      <c r="JJO4" s="52"/>
      <c r="JJP4" s="52"/>
      <c r="JJQ4" s="52"/>
      <c r="JJR4" s="52"/>
      <c r="JJS4" s="52"/>
      <c r="JJT4" s="52"/>
      <c r="JJU4" s="52"/>
      <c r="JJV4" s="52"/>
      <c r="JJW4" s="52"/>
      <c r="JJX4" s="52"/>
      <c r="JJY4" s="52"/>
      <c r="JJZ4" s="52"/>
      <c r="JKA4" s="52"/>
      <c r="JKB4" s="52"/>
      <c r="JKC4" s="52"/>
      <c r="JKD4" s="52"/>
      <c r="JKE4" s="52"/>
      <c r="JKF4" s="52"/>
      <c r="JKG4" s="52"/>
      <c r="JKH4" s="52"/>
      <c r="JKI4" s="52"/>
      <c r="JKJ4" s="52"/>
      <c r="JKK4" s="52"/>
      <c r="JKL4" s="52"/>
      <c r="JKM4" s="52"/>
      <c r="JKN4" s="52"/>
      <c r="JKO4" s="52"/>
      <c r="JKP4" s="52"/>
      <c r="JKQ4" s="52"/>
      <c r="JKR4" s="52"/>
      <c r="JKS4" s="52"/>
      <c r="JKT4" s="52"/>
      <c r="JKU4" s="52"/>
      <c r="JKV4" s="52"/>
      <c r="JKW4" s="52"/>
      <c r="JKX4" s="52"/>
      <c r="JKY4" s="52"/>
      <c r="JKZ4" s="52"/>
      <c r="JLA4" s="52"/>
      <c r="JLB4" s="52"/>
      <c r="JLC4" s="52"/>
      <c r="JLD4" s="52"/>
      <c r="JLE4" s="52"/>
      <c r="JLF4" s="52"/>
      <c r="JLG4" s="52"/>
      <c r="JLH4" s="52"/>
      <c r="JLI4" s="52"/>
      <c r="JLJ4" s="52"/>
      <c r="JLK4" s="52"/>
      <c r="JLL4" s="52"/>
      <c r="JLM4" s="52"/>
      <c r="JLN4" s="52"/>
      <c r="JLO4" s="52"/>
      <c r="JLP4" s="52"/>
      <c r="JLQ4" s="52"/>
      <c r="JLR4" s="52"/>
      <c r="JLS4" s="52"/>
      <c r="JLT4" s="52"/>
      <c r="JLU4" s="52"/>
      <c r="JLV4" s="52"/>
      <c r="JLW4" s="52"/>
      <c r="JLX4" s="52"/>
      <c r="JLY4" s="52"/>
      <c r="JLZ4" s="52"/>
      <c r="JMA4" s="52"/>
      <c r="JMB4" s="52"/>
      <c r="JMC4" s="52"/>
      <c r="JMD4" s="52"/>
      <c r="JME4" s="52"/>
      <c r="JMF4" s="52"/>
      <c r="JMG4" s="52"/>
      <c r="JMH4" s="52"/>
      <c r="JMI4" s="52"/>
      <c r="JMJ4" s="52"/>
      <c r="JMK4" s="52"/>
      <c r="JML4" s="52"/>
      <c r="JMM4" s="52"/>
      <c r="JMN4" s="52"/>
      <c r="JMO4" s="52"/>
      <c r="JMP4" s="52"/>
      <c r="JMQ4" s="52"/>
      <c r="JMR4" s="52"/>
      <c r="JMS4" s="52"/>
      <c r="JMT4" s="52"/>
      <c r="JMU4" s="52"/>
      <c r="JMV4" s="52"/>
      <c r="JMW4" s="52"/>
      <c r="JMX4" s="52"/>
      <c r="JMY4" s="52"/>
      <c r="JMZ4" s="52"/>
      <c r="JNA4" s="52"/>
      <c r="JNB4" s="52"/>
      <c r="JNC4" s="52"/>
      <c r="JND4" s="52"/>
      <c r="JNE4" s="52"/>
      <c r="JNF4" s="52"/>
      <c r="JNG4" s="52"/>
      <c r="JNH4" s="52"/>
      <c r="JNI4" s="52"/>
      <c r="JNJ4" s="52"/>
      <c r="JNK4" s="52"/>
      <c r="JNL4" s="52"/>
      <c r="JNM4" s="52"/>
      <c r="JNN4" s="52"/>
      <c r="JNO4" s="52"/>
      <c r="JNP4" s="52"/>
      <c r="JNQ4" s="52"/>
      <c r="JNR4" s="52"/>
      <c r="JNS4" s="52"/>
      <c r="JNT4" s="52"/>
      <c r="JNU4" s="52"/>
      <c r="JNV4" s="52"/>
      <c r="JNW4" s="52"/>
      <c r="JNX4" s="52"/>
      <c r="JNY4" s="52"/>
      <c r="JNZ4" s="52"/>
      <c r="JOA4" s="52"/>
      <c r="JOB4" s="52"/>
      <c r="JOC4" s="52"/>
      <c r="JOD4" s="52"/>
      <c r="JOE4" s="52"/>
      <c r="JOF4" s="52"/>
      <c r="JOG4" s="52"/>
      <c r="JOH4" s="52"/>
      <c r="JOI4" s="52"/>
      <c r="JOJ4" s="52"/>
      <c r="JOK4" s="52"/>
      <c r="JOL4" s="52"/>
      <c r="JOM4" s="52"/>
      <c r="JON4" s="52"/>
      <c r="JOO4" s="52"/>
      <c r="JOP4" s="52"/>
      <c r="JOQ4" s="52"/>
      <c r="JOR4" s="52"/>
      <c r="JOS4" s="52"/>
      <c r="JOT4" s="52"/>
      <c r="JOU4" s="52"/>
      <c r="JOV4" s="52"/>
      <c r="JOW4" s="52"/>
      <c r="JOX4" s="52"/>
      <c r="JOY4" s="52"/>
      <c r="JOZ4" s="52"/>
      <c r="JPA4" s="52"/>
      <c r="JPB4" s="52"/>
      <c r="JPC4" s="52"/>
      <c r="JPD4" s="52"/>
      <c r="JPE4" s="52"/>
      <c r="JPF4" s="52"/>
      <c r="JPG4" s="52"/>
      <c r="JPH4" s="52"/>
      <c r="JPI4" s="52"/>
      <c r="JPJ4" s="52"/>
      <c r="JPK4" s="52"/>
      <c r="JPL4" s="52"/>
      <c r="JPM4" s="52"/>
      <c r="JPN4" s="52"/>
      <c r="JPO4" s="52"/>
      <c r="JPP4" s="52"/>
      <c r="JPQ4" s="52"/>
      <c r="JPR4" s="52"/>
      <c r="JPS4" s="52"/>
      <c r="JPT4" s="52"/>
      <c r="JPU4" s="52"/>
      <c r="JPV4" s="52"/>
      <c r="JPW4" s="52"/>
      <c r="JPX4" s="52"/>
      <c r="JPY4" s="52"/>
      <c r="JPZ4" s="52"/>
      <c r="JQA4" s="52"/>
      <c r="JQB4" s="52"/>
      <c r="JQC4" s="52"/>
      <c r="JQD4" s="52"/>
      <c r="JQE4" s="52"/>
      <c r="JQF4" s="52"/>
      <c r="JQG4" s="52"/>
      <c r="JQH4" s="52"/>
      <c r="JQI4" s="52"/>
      <c r="JQJ4" s="52"/>
      <c r="JQK4" s="52"/>
      <c r="JQL4" s="52"/>
      <c r="JQM4" s="52"/>
      <c r="JQN4" s="52"/>
      <c r="JQO4" s="52"/>
      <c r="JQP4" s="52"/>
      <c r="JQQ4" s="52"/>
      <c r="JQR4" s="52"/>
      <c r="JQS4" s="52"/>
      <c r="JQT4" s="52"/>
      <c r="JQU4" s="52"/>
      <c r="JQV4" s="52"/>
      <c r="JQW4" s="52"/>
      <c r="JQX4" s="52"/>
      <c r="JQY4" s="52"/>
      <c r="JQZ4" s="52"/>
      <c r="JRA4" s="52"/>
      <c r="JRB4" s="52"/>
      <c r="JRC4" s="52"/>
      <c r="JRD4" s="52"/>
      <c r="JRE4" s="52"/>
      <c r="JRF4" s="52"/>
      <c r="JRG4" s="52"/>
      <c r="JRH4" s="52"/>
      <c r="JRI4" s="52"/>
      <c r="JRJ4" s="52"/>
      <c r="JRK4" s="52"/>
      <c r="JRL4" s="52"/>
      <c r="JRM4" s="52"/>
      <c r="JRN4" s="52"/>
      <c r="JRO4" s="52"/>
      <c r="JRP4" s="52"/>
      <c r="JRQ4" s="52"/>
      <c r="JRR4" s="52"/>
      <c r="JRS4" s="52"/>
      <c r="JRT4" s="52"/>
      <c r="JRU4" s="52"/>
      <c r="JRV4" s="52"/>
      <c r="JRW4" s="52"/>
      <c r="JRX4" s="52"/>
      <c r="JRY4" s="52"/>
      <c r="JRZ4" s="52"/>
      <c r="JSA4" s="52"/>
      <c r="JSB4" s="52"/>
      <c r="JSC4" s="52"/>
      <c r="JSD4" s="52"/>
      <c r="JSE4" s="52"/>
      <c r="JSF4" s="52"/>
      <c r="JSG4" s="52"/>
      <c r="JSH4" s="52"/>
      <c r="JSI4" s="52"/>
      <c r="JSJ4" s="52"/>
      <c r="JSK4" s="52"/>
      <c r="JSL4" s="52"/>
      <c r="JSM4" s="52"/>
      <c r="JSN4" s="52"/>
      <c r="JSO4" s="52"/>
      <c r="JSP4" s="52"/>
      <c r="JSQ4" s="52"/>
      <c r="JSR4" s="52"/>
      <c r="JSS4" s="52"/>
      <c r="JST4" s="52"/>
      <c r="JSU4" s="52"/>
      <c r="JSV4" s="52"/>
      <c r="JSW4" s="52"/>
      <c r="JSX4" s="52"/>
      <c r="JSY4" s="52"/>
      <c r="JSZ4" s="52"/>
      <c r="JTA4" s="52"/>
      <c r="JTB4" s="52"/>
      <c r="JTC4" s="52"/>
      <c r="JTD4" s="52"/>
      <c r="JTE4" s="52"/>
      <c r="JTF4" s="52"/>
      <c r="JTG4" s="52"/>
      <c r="JTH4" s="52"/>
      <c r="JTI4" s="52"/>
      <c r="JTJ4" s="52"/>
      <c r="JTK4" s="52"/>
      <c r="JTL4" s="52"/>
      <c r="JTM4" s="52"/>
      <c r="JTN4" s="52"/>
      <c r="JTO4" s="52"/>
      <c r="JTP4" s="52"/>
      <c r="JTQ4" s="52"/>
      <c r="JTR4" s="52"/>
      <c r="JTS4" s="52"/>
      <c r="JTT4" s="52"/>
      <c r="JTU4" s="52"/>
      <c r="JTV4" s="52"/>
      <c r="JTW4" s="52"/>
      <c r="JTX4" s="52"/>
      <c r="JTY4" s="52"/>
      <c r="JTZ4" s="52"/>
      <c r="JUA4" s="52"/>
      <c r="JUB4" s="52"/>
      <c r="JUC4" s="52"/>
      <c r="JUD4" s="52"/>
      <c r="JUE4" s="52"/>
      <c r="JUF4" s="52"/>
      <c r="JUG4" s="52"/>
      <c r="JUH4" s="52"/>
      <c r="JUI4" s="52"/>
      <c r="JUJ4" s="52"/>
      <c r="JUK4" s="52"/>
      <c r="JUL4" s="52"/>
      <c r="JUM4" s="52"/>
      <c r="JUN4" s="52"/>
      <c r="JUO4" s="52"/>
      <c r="JUP4" s="52"/>
      <c r="JUQ4" s="52"/>
      <c r="JUR4" s="52"/>
      <c r="JUS4" s="52"/>
      <c r="JUT4" s="52"/>
      <c r="JUU4" s="52"/>
      <c r="JUV4" s="52"/>
      <c r="JUW4" s="52"/>
      <c r="JUX4" s="52"/>
      <c r="JUY4" s="52"/>
      <c r="JUZ4" s="52"/>
      <c r="JVA4" s="52"/>
      <c r="JVB4" s="52"/>
      <c r="JVC4" s="52"/>
      <c r="JVD4" s="52"/>
      <c r="JVE4" s="52"/>
      <c r="JVF4" s="52"/>
      <c r="JVG4" s="52"/>
      <c r="JVH4" s="52"/>
      <c r="JVI4" s="52"/>
      <c r="JVJ4" s="52"/>
      <c r="JVK4" s="52"/>
      <c r="JVL4" s="52"/>
      <c r="JVM4" s="52"/>
      <c r="JVN4" s="52"/>
      <c r="JVO4" s="52"/>
      <c r="JVP4" s="52"/>
      <c r="JVQ4" s="52"/>
      <c r="JVR4" s="52"/>
      <c r="JVS4" s="52"/>
      <c r="JVT4" s="52"/>
      <c r="JVU4" s="52"/>
      <c r="JVV4" s="52"/>
      <c r="JVW4" s="52"/>
      <c r="JVX4" s="52"/>
      <c r="JVY4" s="52"/>
      <c r="JVZ4" s="52"/>
      <c r="JWA4" s="52"/>
      <c r="JWB4" s="52"/>
      <c r="JWC4" s="52"/>
      <c r="JWD4" s="52"/>
      <c r="JWE4" s="52"/>
      <c r="JWF4" s="52"/>
      <c r="JWG4" s="52"/>
      <c r="JWH4" s="52"/>
      <c r="JWI4" s="52"/>
      <c r="JWJ4" s="52"/>
      <c r="JWK4" s="52"/>
      <c r="JWL4" s="52"/>
      <c r="JWM4" s="52"/>
      <c r="JWN4" s="52"/>
      <c r="JWO4" s="52"/>
      <c r="JWP4" s="52"/>
      <c r="JWQ4" s="52"/>
      <c r="JWR4" s="52"/>
      <c r="JWS4" s="52"/>
      <c r="JWT4" s="52"/>
      <c r="JWU4" s="52"/>
      <c r="JWV4" s="52"/>
      <c r="JWW4" s="52"/>
      <c r="JWX4" s="52"/>
      <c r="JWY4" s="52"/>
      <c r="JWZ4" s="52"/>
      <c r="JXA4" s="52"/>
      <c r="JXB4" s="52"/>
      <c r="JXC4" s="52"/>
      <c r="JXD4" s="52"/>
      <c r="JXE4" s="52"/>
      <c r="JXF4" s="52"/>
      <c r="JXG4" s="52"/>
      <c r="JXH4" s="52"/>
      <c r="JXI4" s="52"/>
      <c r="JXJ4" s="52"/>
      <c r="JXK4" s="52"/>
      <c r="JXL4" s="52"/>
      <c r="JXM4" s="52"/>
      <c r="JXN4" s="52"/>
      <c r="JXO4" s="52"/>
      <c r="JXP4" s="52"/>
      <c r="JXQ4" s="52"/>
      <c r="JXR4" s="52"/>
      <c r="JXS4" s="52"/>
      <c r="JXT4" s="52"/>
      <c r="JXU4" s="52"/>
      <c r="JXV4" s="52"/>
      <c r="JXW4" s="52"/>
      <c r="JXX4" s="52"/>
      <c r="JXY4" s="52"/>
      <c r="JXZ4" s="52"/>
      <c r="JYA4" s="52"/>
      <c r="JYB4" s="52"/>
      <c r="JYC4" s="52"/>
      <c r="JYD4" s="52"/>
      <c r="JYE4" s="52"/>
      <c r="JYF4" s="52"/>
      <c r="JYG4" s="52"/>
      <c r="JYH4" s="52"/>
      <c r="JYI4" s="52"/>
      <c r="JYJ4" s="52"/>
      <c r="JYK4" s="52"/>
      <c r="JYL4" s="52"/>
      <c r="JYM4" s="52"/>
      <c r="JYN4" s="52"/>
      <c r="JYO4" s="52"/>
      <c r="JYP4" s="52"/>
      <c r="JYQ4" s="52"/>
      <c r="JYR4" s="52"/>
      <c r="JYS4" s="52"/>
      <c r="JYT4" s="52"/>
      <c r="JYU4" s="52"/>
      <c r="JYV4" s="52"/>
      <c r="JYW4" s="52"/>
      <c r="JYX4" s="52"/>
      <c r="JYY4" s="52"/>
      <c r="JYZ4" s="52"/>
      <c r="JZA4" s="52"/>
      <c r="JZB4" s="52"/>
      <c r="JZC4" s="52"/>
      <c r="JZD4" s="52"/>
      <c r="JZE4" s="52"/>
      <c r="JZF4" s="52"/>
      <c r="JZG4" s="52"/>
      <c r="JZH4" s="52"/>
      <c r="JZI4" s="52"/>
      <c r="JZJ4" s="52"/>
      <c r="JZK4" s="52"/>
      <c r="JZL4" s="52"/>
      <c r="JZM4" s="52"/>
      <c r="JZN4" s="52"/>
      <c r="JZO4" s="52"/>
      <c r="JZP4" s="52"/>
      <c r="JZQ4" s="52"/>
      <c r="JZR4" s="52"/>
      <c r="JZS4" s="52"/>
      <c r="JZT4" s="52"/>
      <c r="JZU4" s="52"/>
      <c r="JZV4" s="52"/>
      <c r="JZW4" s="52"/>
      <c r="JZX4" s="52"/>
      <c r="JZY4" s="52"/>
      <c r="JZZ4" s="52"/>
      <c r="KAA4" s="52"/>
      <c r="KAB4" s="52"/>
      <c r="KAC4" s="52"/>
      <c r="KAD4" s="52"/>
      <c r="KAE4" s="52"/>
      <c r="KAF4" s="52"/>
      <c r="KAG4" s="52"/>
      <c r="KAH4" s="52"/>
      <c r="KAI4" s="52"/>
      <c r="KAJ4" s="52"/>
      <c r="KAK4" s="52"/>
      <c r="KAL4" s="52"/>
      <c r="KAM4" s="52"/>
      <c r="KAN4" s="52"/>
      <c r="KAO4" s="52"/>
      <c r="KAP4" s="52"/>
      <c r="KAQ4" s="52"/>
      <c r="KAR4" s="52"/>
      <c r="KAS4" s="52"/>
      <c r="KAT4" s="52"/>
      <c r="KAU4" s="52"/>
      <c r="KAV4" s="52"/>
      <c r="KAW4" s="52"/>
      <c r="KAX4" s="52"/>
      <c r="KAY4" s="52"/>
      <c r="KAZ4" s="52"/>
      <c r="KBA4" s="52"/>
      <c r="KBB4" s="52"/>
      <c r="KBC4" s="52"/>
      <c r="KBD4" s="52"/>
      <c r="KBE4" s="52"/>
      <c r="KBF4" s="52"/>
      <c r="KBG4" s="52"/>
      <c r="KBH4" s="52"/>
      <c r="KBI4" s="52"/>
      <c r="KBJ4" s="52"/>
      <c r="KBK4" s="52"/>
      <c r="KBL4" s="52"/>
      <c r="KBM4" s="52"/>
      <c r="KBN4" s="52"/>
      <c r="KBO4" s="52"/>
      <c r="KBP4" s="52"/>
      <c r="KBQ4" s="52"/>
      <c r="KBR4" s="52"/>
      <c r="KBS4" s="52"/>
      <c r="KBT4" s="52"/>
      <c r="KBU4" s="52"/>
      <c r="KBV4" s="52"/>
      <c r="KBW4" s="52"/>
      <c r="KBX4" s="52"/>
      <c r="KBY4" s="52"/>
      <c r="KBZ4" s="52"/>
      <c r="KCA4" s="52"/>
      <c r="KCB4" s="52"/>
      <c r="KCC4" s="52"/>
      <c r="KCD4" s="52"/>
      <c r="KCE4" s="52"/>
      <c r="KCF4" s="52"/>
      <c r="KCG4" s="52"/>
      <c r="KCH4" s="52"/>
      <c r="KCI4" s="52"/>
      <c r="KCJ4" s="52"/>
      <c r="KCK4" s="52"/>
      <c r="KCL4" s="52"/>
      <c r="KCM4" s="52"/>
      <c r="KCN4" s="52"/>
      <c r="KCO4" s="52"/>
      <c r="KCP4" s="52"/>
      <c r="KCQ4" s="52"/>
      <c r="KCR4" s="52"/>
      <c r="KCS4" s="52"/>
      <c r="KCT4" s="52"/>
      <c r="KCU4" s="52"/>
      <c r="KCV4" s="52"/>
      <c r="KCW4" s="52"/>
      <c r="KCX4" s="52"/>
      <c r="KCY4" s="52"/>
      <c r="KCZ4" s="52"/>
      <c r="KDA4" s="52"/>
      <c r="KDB4" s="52"/>
      <c r="KDC4" s="52"/>
      <c r="KDD4" s="52"/>
      <c r="KDE4" s="52"/>
      <c r="KDF4" s="52"/>
      <c r="KDG4" s="52"/>
      <c r="KDH4" s="52"/>
      <c r="KDI4" s="52"/>
      <c r="KDJ4" s="52"/>
      <c r="KDK4" s="52"/>
      <c r="KDL4" s="52"/>
      <c r="KDM4" s="52"/>
      <c r="KDN4" s="52"/>
      <c r="KDO4" s="52"/>
      <c r="KDP4" s="52"/>
      <c r="KDQ4" s="52"/>
      <c r="KDR4" s="52"/>
      <c r="KDS4" s="52"/>
      <c r="KDT4" s="52"/>
      <c r="KDU4" s="52"/>
      <c r="KDV4" s="52"/>
      <c r="KDW4" s="52"/>
      <c r="KDX4" s="52"/>
      <c r="KDY4" s="52"/>
      <c r="KDZ4" s="52"/>
      <c r="KEA4" s="52"/>
      <c r="KEB4" s="52"/>
      <c r="KEC4" s="52"/>
      <c r="KED4" s="52"/>
      <c r="KEE4" s="52"/>
      <c r="KEF4" s="52"/>
      <c r="KEG4" s="52"/>
      <c r="KEH4" s="52"/>
      <c r="KEI4" s="52"/>
      <c r="KEJ4" s="52"/>
      <c r="KEK4" s="52"/>
      <c r="KEL4" s="52"/>
      <c r="KEM4" s="52"/>
      <c r="KEN4" s="52"/>
      <c r="KEO4" s="52"/>
      <c r="KEP4" s="52"/>
      <c r="KEQ4" s="52"/>
      <c r="KER4" s="52"/>
      <c r="KES4" s="52"/>
      <c r="KET4" s="52"/>
      <c r="KEU4" s="52"/>
      <c r="KEV4" s="52"/>
      <c r="KEW4" s="52"/>
      <c r="KEX4" s="52"/>
      <c r="KEY4" s="52"/>
      <c r="KEZ4" s="52"/>
      <c r="KFA4" s="52"/>
      <c r="KFB4" s="52"/>
      <c r="KFC4" s="52"/>
      <c r="KFD4" s="52"/>
      <c r="KFE4" s="52"/>
      <c r="KFF4" s="52"/>
      <c r="KFG4" s="52"/>
      <c r="KFH4" s="52"/>
      <c r="KFI4" s="52"/>
      <c r="KFJ4" s="52"/>
      <c r="KFK4" s="52"/>
      <c r="KFL4" s="52"/>
      <c r="KFM4" s="52"/>
      <c r="KFN4" s="52"/>
      <c r="KFO4" s="52"/>
      <c r="KFP4" s="52"/>
      <c r="KFQ4" s="52"/>
      <c r="KFR4" s="52"/>
      <c r="KFS4" s="52"/>
      <c r="KFT4" s="52"/>
      <c r="KFU4" s="52"/>
      <c r="KFV4" s="52"/>
      <c r="KFW4" s="52"/>
      <c r="KFX4" s="52"/>
      <c r="KFY4" s="52"/>
      <c r="KFZ4" s="52"/>
      <c r="KGA4" s="52"/>
      <c r="KGB4" s="52"/>
      <c r="KGC4" s="52"/>
      <c r="KGD4" s="52"/>
      <c r="KGE4" s="52"/>
      <c r="KGF4" s="52"/>
      <c r="KGG4" s="52"/>
      <c r="KGH4" s="52"/>
      <c r="KGI4" s="52"/>
      <c r="KGJ4" s="52"/>
      <c r="KGK4" s="52"/>
      <c r="KGL4" s="52"/>
      <c r="KGM4" s="52"/>
      <c r="KGN4" s="52"/>
      <c r="KGO4" s="52"/>
      <c r="KGP4" s="52"/>
      <c r="KGQ4" s="52"/>
      <c r="KGR4" s="52"/>
      <c r="KGS4" s="52"/>
      <c r="KGT4" s="52"/>
      <c r="KGU4" s="52"/>
      <c r="KGV4" s="52"/>
      <c r="KGW4" s="52"/>
      <c r="KGX4" s="52"/>
      <c r="KGY4" s="52"/>
      <c r="KGZ4" s="52"/>
      <c r="KHA4" s="52"/>
      <c r="KHB4" s="52"/>
      <c r="KHC4" s="52"/>
      <c r="KHD4" s="52"/>
      <c r="KHE4" s="52"/>
      <c r="KHF4" s="52"/>
      <c r="KHG4" s="52"/>
      <c r="KHH4" s="52"/>
      <c r="KHI4" s="52"/>
      <c r="KHJ4" s="52"/>
      <c r="KHK4" s="52"/>
      <c r="KHL4" s="52"/>
      <c r="KHM4" s="52"/>
      <c r="KHN4" s="52"/>
      <c r="KHO4" s="52"/>
      <c r="KHP4" s="52"/>
      <c r="KHQ4" s="52"/>
      <c r="KHR4" s="52"/>
      <c r="KHS4" s="52"/>
      <c r="KHT4" s="52"/>
      <c r="KHU4" s="52"/>
      <c r="KHV4" s="52"/>
      <c r="KHW4" s="52"/>
      <c r="KHX4" s="52"/>
      <c r="KHY4" s="52"/>
      <c r="KHZ4" s="52"/>
      <c r="KIA4" s="52"/>
      <c r="KIB4" s="52"/>
      <c r="KIC4" s="52"/>
      <c r="KID4" s="52"/>
      <c r="KIE4" s="52"/>
      <c r="KIF4" s="52"/>
      <c r="KIG4" s="52"/>
      <c r="KIH4" s="52"/>
      <c r="KII4" s="52"/>
      <c r="KIJ4" s="52"/>
      <c r="KIK4" s="52"/>
      <c r="KIL4" s="52"/>
      <c r="KIM4" s="52"/>
      <c r="KIN4" s="52"/>
      <c r="KIO4" s="52"/>
      <c r="KIP4" s="52"/>
      <c r="KIQ4" s="52"/>
      <c r="KIR4" s="52"/>
      <c r="KIS4" s="52"/>
      <c r="KIT4" s="52"/>
      <c r="KIU4" s="52"/>
      <c r="KIV4" s="52"/>
      <c r="KIW4" s="52"/>
      <c r="KIX4" s="52"/>
      <c r="KIY4" s="52"/>
      <c r="KIZ4" s="52"/>
      <c r="KJA4" s="52"/>
      <c r="KJB4" s="52"/>
      <c r="KJC4" s="52"/>
      <c r="KJD4" s="52"/>
      <c r="KJE4" s="52"/>
      <c r="KJF4" s="52"/>
      <c r="KJG4" s="52"/>
      <c r="KJH4" s="52"/>
      <c r="KJI4" s="52"/>
      <c r="KJJ4" s="52"/>
      <c r="KJK4" s="52"/>
      <c r="KJL4" s="52"/>
      <c r="KJM4" s="52"/>
      <c r="KJN4" s="52"/>
      <c r="KJO4" s="52"/>
      <c r="KJP4" s="52"/>
      <c r="KJQ4" s="52"/>
      <c r="KJR4" s="52"/>
      <c r="KJS4" s="52"/>
      <c r="KJT4" s="52"/>
      <c r="KJU4" s="52"/>
      <c r="KJV4" s="52"/>
      <c r="KJW4" s="52"/>
      <c r="KJX4" s="52"/>
      <c r="KJY4" s="52"/>
      <c r="KJZ4" s="52"/>
      <c r="KKA4" s="52"/>
      <c r="KKB4" s="52"/>
      <c r="KKC4" s="52"/>
      <c r="KKD4" s="52"/>
      <c r="KKE4" s="52"/>
      <c r="KKF4" s="52"/>
      <c r="KKG4" s="52"/>
      <c r="KKH4" s="52"/>
      <c r="KKI4" s="52"/>
      <c r="KKJ4" s="52"/>
      <c r="KKK4" s="52"/>
      <c r="KKL4" s="52"/>
      <c r="KKM4" s="52"/>
      <c r="KKN4" s="52"/>
      <c r="KKO4" s="52"/>
      <c r="KKP4" s="52"/>
      <c r="KKQ4" s="52"/>
      <c r="KKR4" s="52"/>
      <c r="KKS4" s="52"/>
      <c r="KKT4" s="52"/>
      <c r="KKU4" s="52"/>
      <c r="KKV4" s="52"/>
      <c r="KKW4" s="52"/>
      <c r="KKX4" s="52"/>
      <c r="KKY4" s="52"/>
      <c r="KKZ4" s="52"/>
      <c r="KLA4" s="52"/>
      <c r="KLB4" s="52"/>
      <c r="KLC4" s="52"/>
      <c r="KLD4" s="52"/>
      <c r="KLE4" s="52"/>
      <c r="KLF4" s="52"/>
      <c r="KLG4" s="52"/>
      <c r="KLH4" s="52"/>
      <c r="KLI4" s="52"/>
      <c r="KLJ4" s="52"/>
      <c r="KLK4" s="52"/>
      <c r="KLL4" s="52"/>
      <c r="KLM4" s="52"/>
      <c r="KLN4" s="52"/>
      <c r="KLO4" s="52"/>
      <c r="KLP4" s="52"/>
      <c r="KLQ4" s="52"/>
      <c r="KLR4" s="52"/>
      <c r="KLS4" s="52"/>
      <c r="KLT4" s="52"/>
      <c r="KLU4" s="52"/>
      <c r="KLV4" s="52"/>
      <c r="KLW4" s="52"/>
      <c r="KLX4" s="52"/>
      <c r="KLY4" s="52"/>
      <c r="KLZ4" s="52"/>
      <c r="KMA4" s="52"/>
      <c r="KMB4" s="52"/>
      <c r="KMC4" s="52"/>
      <c r="KMD4" s="52"/>
      <c r="KME4" s="52"/>
      <c r="KMF4" s="52"/>
      <c r="KMG4" s="52"/>
      <c r="KMH4" s="52"/>
      <c r="KMI4" s="52"/>
      <c r="KMJ4" s="52"/>
      <c r="KMK4" s="52"/>
      <c r="KML4" s="52"/>
      <c r="KMM4" s="52"/>
      <c r="KMN4" s="52"/>
      <c r="KMO4" s="52"/>
      <c r="KMP4" s="52"/>
      <c r="KMQ4" s="52"/>
      <c r="KMR4" s="52"/>
      <c r="KMS4" s="52"/>
      <c r="KMT4" s="52"/>
      <c r="KMU4" s="52"/>
      <c r="KMV4" s="52"/>
      <c r="KMW4" s="52"/>
      <c r="KMX4" s="52"/>
      <c r="KMY4" s="52"/>
      <c r="KMZ4" s="52"/>
      <c r="KNA4" s="52"/>
      <c r="KNB4" s="52"/>
      <c r="KNC4" s="52"/>
      <c r="KND4" s="52"/>
      <c r="KNE4" s="52"/>
      <c r="KNF4" s="52"/>
      <c r="KNG4" s="52"/>
      <c r="KNH4" s="52"/>
      <c r="KNI4" s="52"/>
      <c r="KNJ4" s="52"/>
      <c r="KNK4" s="52"/>
      <c r="KNL4" s="52"/>
      <c r="KNM4" s="52"/>
      <c r="KNN4" s="52"/>
      <c r="KNO4" s="52"/>
      <c r="KNP4" s="52"/>
      <c r="KNQ4" s="52"/>
      <c r="KNR4" s="52"/>
      <c r="KNS4" s="52"/>
      <c r="KNT4" s="52"/>
      <c r="KNU4" s="52"/>
      <c r="KNV4" s="52"/>
      <c r="KNW4" s="52"/>
      <c r="KNX4" s="52"/>
      <c r="KNY4" s="52"/>
      <c r="KNZ4" s="52"/>
      <c r="KOA4" s="52"/>
      <c r="KOB4" s="52"/>
      <c r="KOC4" s="52"/>
      <c r="KOD4" s="52"/>
      <c r="KOE4" s="52"/>
      <c r="KOF4" s="52"/>
      <c r="KOG4" s="52"/>
      <c r="KOH4" s="52"/>
      <c r="KOI4" s="52"/>
      <c r="KOJ4" s="52"/>
      <c r="KOK4" s="52"/>
      <c r="KOL4" s="52"/>
      <c r="KOM4" s="52"/>
      <c r="KON4" s="52"/>
      <c r="KOO4" s="52"/>
      <c r="KOP4" s="52"/>
      <c r="KOQ4" s="52"/>
      <c r="KOR4" s="52"/>
      <c r="KOS4" s="52"/>
      <c r="KOT4" s="52"/>
      <c r="KOU4" s="52"/>
      <c r="KOV4" s="52"/>
      <c r="KOW4" s="52"/>
      <c r="KOX4" s="52"/>
      <c r="KOY4" s="52"/>
      <c r="KOZ4" s="52"/>
      <c r="KPA4" s="52"/>
      <c r="KPB4" s="52"/>
      <c r="KPC4" s="52"/>
      <c r="KPD4" s="52"/>
      <c r="KPE4" s="52"/>
      <c r="KPF4" s="52"/>
      <c r="KPG4" s="52"/>
      <c r="KPH4" s="52"/>
      <c r="KPI4" s="52"/>
      <c r="KPJ4" s="52"/>
      <c r="KPK4" s="52"/>
      <c r="KPL4" s="52"/>
      <c r="KPM4" s="52"/>
      <c r="KPN4" s="52"/>
      <c r="KPO4" s="52"/>
      <c r="KPP4" s="52"/>
      <c r="KPQ4" s="52"/>
      <c r="KPR4" s="52"/>
      <c r="KPS4" s="52"/>
      <c r="KPT4" s="52"/>
      <c r="KPU4" s="52"/>
      <c r="KPV4" s="52"/>
      <c r="KPW4" s="52"/>
      <c r="KPX4" s="52"/>
      <c r="KPY4" s="52"/>
      <c r="KPZ4" s="52"/>
      <c r="KQA4" s="52"/>
      <c r="KQB4" s="52"/>
      <c r="KQC4" s="52"/>
      <c r="KQD4" s="52"/>
      <c r="KQE4" s="52"/>
      <c r="KQF4" s="52"/>
      <c r="KQG4" s="52"/>
      <c r="KQH4" s="52"/>
      <c r="KQI4" s="52"/>
      <c r="KQJ4" s="52"/>
      <c r="KQK4" s="52"/>
      <c r="KQL4" s="52"/>
      <c r="KQM4" s="52"/>
      <c r="KQN4" s="52"/>
      <c r="KQO4" s="52"/>
      <c r="KQP4" s="52"/>
      <c r="KQQ4" s="52"/>
      <c r="KQR4" s="52"/>
      <c r="KQS4" s="52"/>
      <c r="KQT4" s="52"/>
      <c r="KQU4" s="52"/>
      <c r="KQV4" s="52"/>
      <c r="KQW4" s="52"/>
      <c r="KQX4" s="52"/>
      <c r="KQY4" s="52"/>
      <c r="KQZ4" s="52"/>
      <c r="KRA4" s="52"/>
      <c r="KRB4" s="52"/>
      <c r="KRC4" s="52"/>
      <c r="KRD4" s="52"/>
      <c r="KRE4" s="52"/>
      <c r="KRF4" s="52"/>
      <c r="KRG4" s="52"/>
      <c r="KRH4" s="52"/>
      <c r="KRI4" s="52"/>
      <c r="KRJ4" s="52"/>
      <c r="KRK4" s="52"/>
      <c r="KRL4" s="52"/>
      <c r="KRM4" s="52"/>
      <c r="KRN4" s="52"/>
      <c r="KRO4" s="52"/>
      <c r="KRP4" s="52"/>
      <c r="KRQ4" s="52"/>
      <c r="KRR4" s="52"/>
      <c r="KRS4" s="52"/>
      <c r="KRT4" s="52"/>
      <c r="KRU4" s="52"/>
      <c r="KRV4" s="52"/>
      <c r="KRW4" s="52"/>
      <c r="KRX4" s="52"/>
      <c r="KRY4" s="52"/>
      <c r="KRZ4" s="52"/>
      <c r="KSA4" s="52"/>
      <c r="KSB4" s="52"/>
      <c r="KSC4" s="52"/>
      <c r="KSD4" s="52"/>
      <c r="KSE4" s="52"/>
      <c r="KSF4" s="52"/>
      <c r="KSG4" s="52"/>
      <c r="KSH4" s="52"/>
      <c r="KSI4" s="52"/>
      <c r="KSJ4" s="52"/>
      <c r="KSK4" s="52"/>
      <c r="KSL4" s="52"/>
      <c r="KSM4" s="52"/>
      <c r="KSN4" s="52"/>
      <c r="KSO4" s="52"/>
      <c r="KSP4" s="52"/>
      <c r="KSQ4" s="52"/>
      <c r="KSR4" s="52"/>
      <c r="KSS4" s="52"/>
      <c r="KST4" s="52"/>
      <c r="KSU4" s="52"/>
      <c r="KSV4" s="52"/>
      <c r="KSW4" s="52"/>
      <c r="KSX4" s="52"/>
      <c r="KSY4" s="52"/>
      <c r="KSZ4" s="52"/>
      <c r="KTA4" s="52"/>
      <c r="KTB4" s="52"/>
      <c r="KTC4" s="52"/>
      <c r="KTD4" s="52"/>
      <c r="KTE4" s="52"/>
      <c r="KTF4" s="52"/>
      <c r="KTG4" s="52"/>
      <c r="KTH4" s="52"/>
      <c r="KTI4" s="52"/>
      <c r="KTJ4" s="52"/>
      <c r="KTK4" s="52"/>
      <c r="KTL4" s="52"/>
      <c r="KTM4" s="52"/>
      <c r="KTN4" s="52"/>
      <c r="KTO4" s="52"/>
      <c r="KTP4" s="52"/>
      <c r="KTQ4" s="52"/>
      <c r="KTR4" s="52"/>
      <c r="KTS4" s="52"/>
      <c r="KTT4" s="52"/>
      <c r="KTU4" s="52"/>
      <c r="KTV4" s="52"/>
      <c r="KTW4" s="52"/>
      <c r="KTX4" s="52"/>
      <c r="KTY4" s="52"/>
      <c r="KTZ4" s="52"/>
      <c r="KUA4" s="52"/>
      <c r="KUB4" s="52"/>
      <c r="KUC4" s="52"/>
      <c r="KUD4" s="52"/>
      <c r="KUE4" s="52"/>
      <c r="KUF4" s="52"/>
      <c r="KUG4" s="52"/>
      <c r="KUH4" s="52"/>
      <c r="KUI4" s="52"/>
      <c r="KUJ4" s="52"/>
      <c r="KUK4" s="52"/>
      <c r="KUL4" s="52"/>
      <c r="KUM4" s="52"/>
      <c r="KUN4" s="52"/>
      <c r="KUO4" s="52"/>
      <c r="KUP4" s="52"/>
      <c r="KUQ4" s="52"/>
      <c r="KUR4" s="52"/>
      <c r="KUS4" s="52"/>
      <c r="KUT4" s="52"/>
      <c r="KUU4" s="52"/>
      <c r="KUV4" s="52"/>
      <c r="KUW4" s="52"/>
      <c r="KUX4" s="52"/>
      <c r="KUY4" s="52"/>
      <c r="KUZ4" s="52"/>
      <c r="KVA4" s="52"/>
      <c r="KVB4" s="52"/>
      <c r="KVC4" s="52"/>
      <c r="KVD4" s="52"/>
      <c r="KVE4" s="52"/>
      <c r="KVF4" s="52"/>
      <c r="KVG4" s="52"/>
      <c r="KVH4" s="52"/>
      <c r="KVI4" s="52"/>
      <c r="KVJ4" s="52"/>
      <c r="KVK4" s="52"/>
      <c r="KVL4" s="52"/>
      <c r="KVM4" s="52"/>
      <c r="KVN4" s="52"/>
      <c r="KVO4" s="52"/>
      <c r="KVP4" s="52"/>
      <c r="KVQ4" s="52"/>
      <c r="KVR4" s="52"/>
      <c r="KVS4" s="52"/>
      <c r="KVT4" s="52"/>
      <c r="KVU4" s="52"/>
      <c r="KVV4" s="52"/>
      <c r="KVW4" s="52"/>
      <c r="KVX4" s="52"/>
      <c r="KVY4" s="52"/>
      <c r="KVZ4" s="52"/>
      <c r="KWA4" s="52"/>
      <c r="KWB4" s="52"/>
      <c r="KWC4" s="52"/>
      <c r="KWD4" s="52"/>
      <c r="KWE4" s="52"/>
      <c r="KWF4" s="52"/>
      <c r="KWG4" s="52"/>
      <c r="KWH4" s="52"/>
      <c r="KWI4" s="52"/>
      <c r="KWJ4" s="52"/>
      <c r="KWK4" s="52"/>
      <c r="KWL4" s="52"/>
      <c r="KWM4" s="52"/>
      <c r="KWN4" s="52"/>
      <c r="KWO4" s="52"/>
      <c r="KWP4" s="52"/>
      <c r="KWQ4" s="52"/>
      <c r="KWR4" s="52"/>
      <c r="KWS4" s="52"/>
      <c r="KWT4" s="52"/>
      <c r="KWU4" s="52"/>
      <c r="KWV4" s="52"/>
      <c r="KWW4" s="52"/>
      <c r="KWX4" s="52"/>
      <c r="KWY4" s="52"/>
      <c r="KWZ4" s="52"/>
      <c r="KXA4" s="52"/>
      <c r="KXB4" s="52"/>
      <c r="KXC4" s="52"/>
      <c r="KXD4" s="52"/>
      <c r="KXE4" s="52"/>
      <c r="KXF4" s="52"/>
      <c r="KXG4" s="52"/>
      <c r="KXH4" s="52"/>
      <c r="KXI4" s="52"/>
      <c r="KXJ4" s="52"/>
      <c r="KXK4" s="52"/>
      <c r="KXL4" s="52"/>
      <c r="KXM4" s="52"/>
      <c r="KXN4" s="52"/>
      <c r="KXO4" s="52"/>
      <c r="KXP4" s="52"/>
      <c r="KXQ4" s="52"/>
      <c r="KXR4" s="52"/>
      <c r="KXS4" s="52"/>
      <c r="KXT4" s="52"/>
      <c r="KXU4" s="52"/>
      <c r="KXV4" s="52"/>
      <c r="KXW4" s="52"/>
      <c r="KXX4" s="52"/>
      <c r="KXY4" s="52"/>
      <c r="KXZ4" s="52"/>
      <c r="KYA4" s="52"/>
      <c r="KYB4" s="52"/>
      <c r="KYC4" s="52"/>
      <c r="KYD4" s="52"/>
      <c r="KYE4" s="52"/>
      <c r="KYF4" s="52"/>
      <c r="KYG4" s="52"/>
      <c r="KYH4" s="52"/>
      <c r="KYI4" s="52"/>
      <c r="KYJ4" s="52"/>
      <c r="KYK4" s="52"/>
      <c r="KYL4" s="52"/>
      <c r="KYM4" s="52"/>
      <c r="KYN4" s="52"/>
      <c r="KYO4" s="52"/>
      <c r="KYP4" s="52"/>
      <c r="KYQ4" s="52"/>
      <c r="KYR4" s="52"/>
      <c r="KYS4" s="52"/>
      <c r="KYT4" s="52"/>
      <c r="KYU4" s="52"/>
      <c r="KYV4" s="52"/>
      <c r="KYW4" s="52"/>
      <c r="KYX4" s="52"/>
      <c r="KYY4" s="52"/>
      <c r="KYZ4" s="52"/>
      <c r="KZA4" s="52"/>
      <c r="KZB4" s="52"/>
      <c r="KZC4" s="52"/>
      <c r="KZD4" s="52"/>
      <c r="KZE4" s="52"/>
      <c r="KZF4" s="52"/>
      <c r="KZG4" s="52"/>
      <c r="KZH4" s="52"/>
      <c r="KZI4" s="52"/>
      <c r="KZJ4" s="52"/>
      <c r="KZK4" s="52"/>
      <c r="KZL4" s="52"/>
      <c r="KZM4" s="52"/>
      <c r="KZN4" s="52"/>
      <c r="KZO4" s="52"/>
      <c r="KZP4" s="52"/>
      <c r="KZQ4" s="52"/>
      <c r="KZR4" s="52"/>
      <c r="KZS4" s="52"/>
      <c r="KZT4" s="52"/>
      <c r="KZU4" s="52"/>
      <c r="KZV4" s="52"/>
      <c r="KZW4" s="52"/>
      <c r="KZX4" s="52"/>
      <c r="KZY4" s="52"/>
      <c r="KZZ4" s="52"/>
      <c r="LAA4" s="52"/>
      <c r="LAB4" s="52"/>
      <c r="LAC4" s="52"/>
      <c r="LAD4" s="52"/>
      <c r="LAE4" s="52"/>
      <c r="LAF4" s="52"/>
      <c r="LAG4" s="52"/>
      <c r="LAH4" s="52"/>
      <c r="LAI4" s="52"/>
      <c r="LAJ4" s="52"/>
      <c r="LAK4" s="52"/>
      <c r="LAL4" s="52"/>
      <c r="LAM4" s="52"/>
      <c r="LAN4" s="52"/>
      <c r="LAO4" s="52"/>
      <c r="LAP4" s="52"/>
      <c r="LAQ4" s="52"/>
      <c r="LAR4" s="52"/>
      <c r="LAS4" s="52"/>
      <c r="LAT4" s="52"/>
      <c r="LAU4" s="52"/>
      <c r="LAV4" s="52"/>
      <c r="LAW4" s="52"/>
      <c r="LAX4" s="52"/>
      <c r="LAY4" s="52"/>
      <c r="LAZ4" s="52"/>
      <c r="LBA4" s="52"/>
      <c r="LBB4" s="52"/>
      <c r="LBC4" s="52"/>
      <c r="LBD4" s="52"/>
      <c r="LBE4" s="52"/>
      <c r="LBF4" s="52"/>
      <c r="LBG4" s="52"/>
      <c r="LBH4" s="52"/>
      <c r="LBI4" s="52"/>
      <c r="LBJ4" s="52"/>
      <c r="LBK4" s="52"/>
      <c r="LBL4" s="52"/>
      <c r="LBM4" s="52"/>
      <c r="LBN4" s="52"/>
      <c r="LBO4" s="52"/>
      <c r="LBP4" s="52"/>
      <c r="LBQ4" s="52"/>
      <c r="LBR4" s="52"/>
      <c r="LBS4" s="52"/>
      <c r="LBT4" s="52"/>
      <c r="LBU4" s="52"/>
      <c r="LBV4" s="52"/>
      <c r="LBW4" s="52"/>
      <c r="LBX4" s="52"/>
      <c r="LBY4" s="52"/>
      <c r="LBZ4" s="52"/>
      <c r="LCA4" s="52"/>
      <c r="LCB4" s="52"/>
      <c r="LCC4" s="52"/>
      <c r="LCD4" s="52"/>
      <c r="LCE4" s="52"/>
      <c r="LCF4" s="52"/>
      <c r="LCG4" s="52"/>
      <c r="LCH4" s="52"/>
      <c r="LCI4" s="52"/>
      <c r="LCJ4" s="52"/>
      <c r="LCK4" s="52"/>
      <c r="LCL4" s="52"/>
      <c r="LCM4" s="52"/>
      <c r="LCN4" s="52"/>
      <c r="LCO4" s="52"/>
      <c r="LCP4" s="52"/>
      <c r="LCQ4" s="52"/>
      <c r="LCR4" s="52"/>
      <c r="LCS4" s="52"/>
      <c r="LCT4" s="52"/>
      <c r="LCU4" s="52"/>
      <c r="LCV4" s="52"/>
      <c r="LCW4" s="52"/>
      <c r="LCX4" s="52"/>
      <c r="LCY4" s="52"/>
      <c r="LCZ4" s="52"/>
      <c r="LDA4" s="52"/>
      <c r="LDB4" s="52"/>
      <c r="LDC4" s="52"/>
      <c r="LDD4" s="52"/>
      <c r="LDE4" s="52"/>
      <c r="LDF4" s="52"/>
      <c r="LDG4" s="52"/>
      <c r="LDH4" s="52"/>
      <c r="LDI4" s="52"/>
      <c r="LDJ4" s="52"/>
      <c r="LDK4" s="52"/>
      <c r="LDL4" s="52"/>
      <c r="LDM4" s="52"/>
      <c r="LDN4" s="52"/>
      <c r="LDO4" s="52"/>
      <c r="LDP4" s="52"/>
      <c r="LDQ4" s="52"/>
      <c r="LDR4" s="52"/>
      <c r="LDS4" s="52"/>
      <c r="LDT4" s="52"/>
      <c r="LDU4" s="52"/>
      <c r="LDV4" s="52"/>
      <c r="LDW4" s="52"/>
      <c r="LDX4" s="52"/>
      <c r="LDY4" s="52"/>
      <c r="LDZ4" s="52"/>
      <c r="LEA4" s="52"/>
      <c r="LEB4" s="52"/>
      <c r="LEC4" s="52"/>
      <c r="LED4" s="52"/>
      <c r="LEE4" s="52"/>
      <c r="LEF4" s="52"/>
      <c r="LEG4" s="52"/>
      <c r="LEH4" s="52"/>
      <c r="LEI4" s="52"/>
      <c r="LEJ4" s="52"/>
      <c r="LEK4" s="52"/>
      <c r="LEL4" s="52"/>
      <c r="LEM4" s="52"/>
      <c r="LEN4" s="52"/>
      <c r="LEO4" s="52"/>
      <c r="LEP4" s="52"/>
      <c r="LEQ4" s="52"/>
      <c r="LER4" s="52"/>
      <c r="LES4" s="52"/>
      <c r="LET4" s="52"/>
      <c r="LEU4" s="52"/>
      <c r="LEV4" s="52"/>
      <c r="LEW4" s="52"/>
      <c r="LEX4" s="52"/>
      <c r="LEY4" s="52"/>
      <c r="LEZ4" s="52"/>
      <c r="LFA4" s="52"/>
      <c r="LFB4" s="52"/>
      <c r="LFC4" s="52"/>
      <c r="LFD4" s="52"/>
      <c r="LFE4" s="52"/>
      <c r="LFF4" s="52"/>
      <c r="LFG4" s="52"/>
      <c r="LFH4" s="52"/>
      <c r="LFI4" s="52"/>
      <c r="LFJ4" s="52"/>
      <c r="LFK4" s="52"/>
      <c r="LFL4" s="52"/>
      <c r="LFM4" s="52"/>
      <c r="LFN4" s="52"/>
      <c r="LFO4" s="52"/>
      <c r="LFP4" s="52"/>
      <c r="LFQ4" s="52"/>
      <c r="LFR4" s="52"/>
      <c r="LFS4" s="52"/>
      <c r="LFT4" s="52"/>
      <c r="LFU4" s="52"/>
      <c r="LFV4" s="52"/>
      <c r="LFW4" s="52"/>
      <c r="LFX4" s="52"/>
      <c r="LFY4" s="52"/>
      <c r="LFZ4" s="52"/>
      <c r="LGA4" s="52"/>
      <c r="LGB4" s="52"/>
      <c r="LGC4" s="52"/>
      <c r="LGD4" s="52"/>
      <c r="LGE4" s="52"/>
      <c r="LGF4" s="52"/>
      <c r="LGG4" s="52"/>
      <c r="LGH4" s="52"/>
      <c r="LGI4" s="52"/>
      <c r="LGJ4" s="52"/>
      <c r="LGK4" s="52"/>
      <c r="LGL4" s="52"/>
      <c r="LGM4" s="52"/>
      <c r="LGN4" s="52"/>
      <c r="LGO4" s="52"/>
      <c r="LGP4" s="52"/>
      <c r="LGQ4" s="52"/>
      <c r="LGR4" s="52"/>
      <c r="LGS4" s="52"/>
      <c r="LGT4" s="52"/>
      <c r="LGU4" s="52"/>
      <c r="LGV4" s="52"/>
      <c r="LGW4" s="52"/>
      <c r="LGX4" s="52"/>
      <c r="LGY4" s="52"/>
      <c r="LGZ4" s="52"/>
      <c r="LHA4" s="52"/>
      <c r="LHB4" s="52"/>
      <c r="LHC4" s="52"/>
      <c r="LHD4" s="52"/>
      <c r="LHE4" s="52"/>
      <c r="LHF4" s="52"/>
      <c r="LHG4" s="52"/>
      <c r="LHH4" s="52"/>
      <c r="LHI4" s="52"/>
      <c r="LHJ4" s="52"/>
      <c r="LHK4" s="52"/>
      <c r="LHL4" s="52"/>
      <c r="LHM4" s="52"/>
      <c r="LHN4" s="52"/>
      <c r="LHO4" s="52"/>
      <c r="LHP4" s="52"/>
      <c r="LHQ4" s="52"/>
      <c r="LHR4" s="52"/>
      <c r="LHS4" s="52"/>
      <c r="LHT4" s="52"/>
      <c r="LHU4" s="52"/>
      <c r="LHV4" s="52"/>
      <c r="LHW4" s="52"/>
      <c r="LHX4" s="52"/>
      <c r="LHY4" s="52"/>
      <c r="LHZ4" s="52"/>
      <c r="LIA4" s="52"/>
      <c r="LIB4" s="52"/>
      <c r="LIC4" s="52"/>
      <c r="LID4" s="52"/>
      <c r="LIE4" s="52"/>
      <c r="LIF4" s="52"/>
      <c r="LIG4" s="52"/>
      <c r="LIH4" s="52"/>
      <c r="LII4" s="52"/>
      <c r="LIJ4" s="52"/>
      <c r="LIK4" s="52"/>
      <c r="LIL4" s="52"/>
      <c r="LIM4" s="52"/>
      <c r="LIN4" s="52"/>
      <c r="LIO4" s="52"/>
      <c r="LIP4" s="52"/>
      <c r="LIQ4" s="52"/>
      <c r="LIR4" s="52"/>
      <c r="LIS4" s="52"/>
      <c r="LIT4" s="52"/>
      <c r="LIU4" s="52"/>
      <c r="LIV4" s="52"/>
      <c r="LIW4" s="52"/>
      <c r="LIX4" s="52"/>
      <c r="LIY4" s="52"/>
      <c r="LIZ4" s="52"/>
      <c r="LJA4" s="52"/>
      <c r="LJB4" s="52"/>
      <c r="LJC4" s="52"/>
      <c r="LJD4" s="52"/>
      <c r="LJE4" s="52"/>
      <c r="LJF4" s="52"/>
      <c r="LJG4" s="52"/>
      <c r="LJH4" s="52"/>
      <c r="LJI4" s="52"/>
      <c r="LJJ4" s="52"/>
      <c r="LJK4" s="52"/>
      <c r="LJL4" s="52"/>
      <c r="LJM4" s="52"/>
      <c r="LJN4" s="52"/>
      <c r="LJO4" s="52"/>
      <c r="LJP4" s="52"/>
      <c r="LJQ4" s="52"/>
      <c r="LJR4" s="52"/>
      <c r="LJS4" s="52"/>
      <c r="LJT4" s="52"/>
      <c r="LJU4" s="52"/>
      <c r="LJV4" s="52"/>
      <c r="LJW4" s="52"/>
      <c r="LJX4" s="52"/>
      <c r="LJY4" s="52"/>
      <c r="LJZ4" s="52"/>
      <c r="LKA4" s="52"/>
      <c r="LKB4" s="52"/>
      <c r="LKC4" s="52"/>
      <c r="LKD4" s="52"/>
      <c r="LKE4" s="52"/>
      <c r="LKF4" s="52"/>
      <c r="LKG4" s="52"/>
      <c r="LKH4" s="52"/>
      <c r="LKI4" s="52"/>
      <c r="LKJ4" s="52"/>
      <c r="LKK4" s="52"/>
      <c r="LKL4" s="52"/>
      <c r="LKM4" s="52"/>
      <c r="LKN4" s="52"/>
      <c r="LKO4" s="52"/>
      <c r="LKP4" s="52"/>
      <c r="LKQ4" s="52"/>
      <c r="LKR4" s="52"/>
      <c r="LKS4" s="52"/>
      <c r="LKT4" s="52"/>
      <c r="LKU4" s="52"/>
      <c r="LKV4" s="52"/>
      <c r="LKW4" s="52"/>
      <c r="LKX4" s="52"/>
      <c r="LKY4" s="52"/>
      <c r="LKZ4" s="52"/>
      <c r="LLA4" s="52"/>
      <c r="LLB4" s="52"/>
      <c r="LLC4" s="52"/>
      <c r="LLD4" s="52"/>
      <c r="LLE4" s="52"/>
      <c r="LLF4" s="52"/>
      <c r="LLG4" s="52"/>
      <c r="LLH4" s="52"/>
      <c r="LLI4" s="52"/>
      <c r="LLJ4" s="52"/>
      <c r="LLK4" s="52"/>
      <c r="LLL4" s="52"/>
      <c r="LLM4" s="52"/>
      <c r="LLN4" s="52"/>
      <c r="LLO4" s="52"/>
      <c r="LLP4" s="52"/>
      <c r="LLQ4" s="52"/>
      <c r="LLR4" s="52"/>
      <c r="LLS4" s="52"/>
      <c r="LLT4" s="52"/>
      <c r="LLU4" s="52"/>
      <c r="LLV4" s="52"/>
      <c r="LLW4" s="52"/>
      <c r="LLX4" s="52"/>
      <c r="LLY4" s="52"/>
      <c r="LLZ4" s="52"/>
      <c r="LMA4" s="52"/>
      <c r="LMB4" s="52"/>
      <c r="LMC4" s="52"/>
      <c r="LMD4" s="52"/>
      <c r="LME4" s="52"/>
      <c r="LMF4" s="52"/>
      <c r="LMG4" s="52"/>
      <c r="LMH4" s="52"/>
      <c r="LMI4" s="52"/>
      <c r="LMJ4" s="52"/>
      <c r="LMK4" s="52"/>
      <c r="LML4" s="52"/>
      <c r="LMM4" s="52"/>
      <c r="LMN4" s="52"/>
      <c r="LMO4" s="52"/>
      <c r="LMP4" s="52"/>
      <c r="LMQ4" s="52"/>
      <c r="LMR4" s="52"/>
      <c r="LMS4" s="52"/>
      <c r="LMT4" s="52"/>
      <c r="LMU4" s="52"/>
      <c r="LMV4" s="52"/>
      <c r="LMW4" s="52"/>
      <c r="LMX4" s="52"/>
      <c r="LMY4" s="52"/>
      <c r="LMZ4" s="52"/>
      <c r="LNA4" s="52"/>
      <c r="LNB4" s="52"/>
      <c r="LNC4" s="52"/>
      <c r="LND4" s="52"/>
      <c r="LNE4" s="52"/>
      <c r="LNF4" s="52"/>
      <c r="LNG4" s="52"/>
      <c r="LNH4" s="52"/>
      <c r="LNI4" s="52"/>
      <c r="LNJ4" s="52"/>
      <c r="LNK4" s="52"/>
      <c r="LNL4" s="52"/>
      <c r="LNM4" s="52"/>
      <c r="LNN4" s="52"/>
      <c r="LNO4" s="52"/>
      <c r="LNP4" s="52"/>
      <c r="LNQ4" s="52"/>
      <c r="LNR4" s="52"/>
      <c r="LNS4" s="52"/>
      <c r="LNT4" s="52"/>
      <c r="LNU4" s="52"/>
      <c r="LNV4" s="52"/>
      <c r="LNW4" s="52"/>
      <c r="LNX4" s="52"/>
      <c r="LNY4" s="52"/>
      <c r="LNZ4" s="52"/>
      <c r="LOA4" s="52"/>
      <c r="LOB4" s="52"/>
      <c r="LOC4" s="52"/>
      <c r="LOD4" s="52"/>
      <c r="LOE4" s="52"/>
      <c r="LOF4" s="52"/>
      <c r="LOG4" s="52"/>
      <c r="LOH4" s="52"/>
      <c r="LOI4" s="52"/>
      <c r="LOJ4" s="52"/>
      <c r="LOK4" s="52"/>
      <c r="LOL4" s="52"/>
      <c r="LOM4" s="52"/>
      <c r="LON4" s="52"/>
      <c r="LOO4" s="52"/>
      <c r="LOP4" s="52"/>
      <c r="LOQ4" s="52"/>
      <c r="LOR4" s="52"/>
      <c r="LOS4" s="52"/>
      <c r="LOT4" s="52"/>
      <c r="LOU4" s="52"/>
      <c r="LOV4" s="52"/>
      <c r="LOW4" s="52"/>
      <c r="LOX4" s="52"/>
      <c r="LOY4" s="52"/>
      <c r="LOZ4" s="52"/>
      <c r="LPA4" s="52"/>
      <c r="LPB4" s="52"/>
      <c r="LPC4" s="52"/>
      <c r="LPD4" s="52"/>
      <c r="LPE4" s="52"/>
      <c r="LPF4" s="52"/>
      <c r="LPG4" s="52"/>
      <c r="LPH4" s="52"/>
      <c r="LPI4" s="52"/>
      <c r="LPJ4" s="52"/>
      <c r="LPK4" s="52"/>
      <c r="LPL4" s="52"/>
      <c r="LPM4" s="52"/>
      <c r="LPN4" s="52"/>
      <c r="LPO4" s="52"/>
      <c r="LPP4" s="52"/>
      <c r="LPQ4" s="52"/>
      <c r="LPR4" s="52"/>
      <c r="LPS4" s="52"/>
      <c r="LPT4" s="52"/>
      <c r="LPU4" s="52"/>
      <c r="LPV4" s="52"/>
      <c r="LPW4" s="52"/>
      <c r="LPX4" s="52"/>
      <c r="LPY4" s="52"/>
      <c r="LPZ4" s="52"/>
      <c r="LQA4" s="52"/>
      <c r="LQB4" s="52"/>
      <c r="LQC4" s="52"/>
      <c r="LQD4" s="52"/>
      <c r="LQE4" s="52"/>
      <c r="LQF4" s="52"/>
      <c r="LQG4" s="52"/>
      <c r="LQH4" s="52"/>
      <c r="LQI4" s="52"/>
      <c r="LQJ4" s="52"/>
      <c r="LQK4" s="52"/>
      <c r="LQL4" s="52"/>
      <c r="LQM4" s="52"/>
      <c r="LQN4" s="52"/>
      <c r="LQO4" s="52"/>
      <c r="LQP4" s="52"/>
      <c r="LQQ4" s="52"/>
      <c r="LQR4" s="52"/>
      <c r="LQS4" s="52"/>
      <c r="LQT4" s="52"/>
      <c r="LQU4" s="52"/>
      <c r="LQV4" s="52"/>
      <c r="LQW4" s="52"/>
      <c r="LQX4" s="52"/>
      <c r="LQY4" s="52"/>
      <c r="LQZ4" s="52"/>
      <c r="LRA4" s="52"/>
      <c r="LRB4" s="52"/>
      <c r="LRC4" s="52"/>
      <c r="LRD4" s="52"/>
      <c r="LRE4" s="52"/>
      <c r="LRF4" s="52"/>
      <c r="LRG4" s="52"/>
      <c r="LRH4" s="52"/>
      <c r="LRI4" s="52"/>
      <c r="LRJ4" s="52"/>
      <c r="LRK4" s="52"/>
      <c r="LRL4" s="52"/>
      <c r="LRM4" s="52"/>
      <c r="LRN4" s="52"/>
      <c r="LRO4" s="52"/>
      <c r="LRP4" s="52"/>
      <c r="LRQ4" s="52"/>
      <c r="LRR4" s="52"/>
      <c r="LRS4" s="52"/>
      <c r="LRT4" s="52"/>
      <c r="LRU4" s="52"/>
      <c r="LRV4" s="52"/>
      <c r="LRW4" s="52"/>
      <c r="LRX4" s="52"/>
      <c r="LRY4" s="52"/>
      <c r="LRZ4" s="52"/>
      <c r="LSA4" s="52"/>
      <c r="LSB4" s="52"/>
      <c r="LSC4" s="52"/>
      <c r="LSD4" s="52"/>
      <c r="LSE4" s="52"/>
      <c r="LSF4" s="52"/>
      <c r="LSG4" s="52"/>
      <c r="LSH4" s="52"/>
      <c r="LSI4" s="52"/>
      <c r="LSJ4" s="52"/>
      <c r="LSK4" s="52"/>
      <c r="LSL4" s="52"/>
      <c r="LSM4" s="52"/>
      <c r="LSN4" s="52"/>
      <c r="LSO4" s="52"/>
      <c r="LSP4" s="52"/>
      <c r="LSQ4" s="52"/>
      <c r="LSR4" s="52"/>
      <c r="LSS4" s="52"/>
      <c r="LST4" s="52"/>
      <c r="LSU4" s="52"/>
      <c r="LSV4" s="52"/>
      <c r="LSW4" s="52"/>
      <c r="LSX4" s="52"/>
      <c r="LSY4" s="52"/>
      <c r="LSZ4" s="52"/>
      <c r="LTA4" s="52"/>
      <c r="LTB4" s="52"/>
      <c r="LTC4" s="52"/>
      <c r="LTD4" s="52"/>
      <c r="LTE4" s="52"/>
      <c r="LTF4" s="52"/>
      <c r="LTG4" s="52"/>
      <c r="LTH4" s="52"/>
      <c r="LTI4" s="52"/>
      <c r="LTJ4" s="52"/>
      <c r="LTK4" s="52"/>
      <c r="LTL4" s="52"/>
      <c r="LTM4" s="52"/>
      <c r="LTN4" s="52"/>
      <c r="LTO4" s="52"/>
      <c r="LTP4" s="52"/>
      <c r="LTQ4" s="52"/>
      <c r="LTR4" s="52"/>
      <c r="LTS4" s="52"/>
      <c r="LTT4" s="52"/>
      <c r="LTU4" s="52"/>
      <c r="LTV4" s="52"/>
      <c r="LTW4" s="52"/>
      <c r="LTX4" s="52"/>
      <c r="LTY4" s="52"/>
      <c r="LTZ4" s="52"/>
      <c r="LUA4" s="52"/>
      <c r="LUB4" s="52"/>
      <c r="LUC4" s="52"/>
      <c r="LUD4" s="52"/>
      <c r="LUE4" s="52"/>
      <c r="LUF4" s="52"/>
      <c r="LUG4" s="52"/>
      <c r="LUH4" s="52"/>
      <c r="LUI4" s="52"/>
      <c r="LUJ4" s="52"/>
      <c r="LUK4" s="52"/>
      <c r="LUL4" s="52"/>
      <c r="LUM4" s="52"/>
      <c r="LUN4" s="52"/>
      <c r="LUO4" s="52"/>
      <c r="LUP4" s="52"/>
      <c r="LUQ4" s="52"/>
      <c r="LUR4" s="52"/>
      <c r="LUS4" s="52"/>
      <c r="LUT4" s="52"/>
      <c r="LUU4" s="52"/>
      <c r="LUV4" s="52"/>
      <c r="LUW4" s="52"/>
      <c r="LUX4" s="52"/>
      <c r="LUY4" s="52"/>
      <c r="LUZ4" s="52"/>
      <c r="LVA4" s="52"/>
      <c r="LVB4" s="52"/>
      <c r="LVC4" s="52"/>
      <c r="LVD4" s="52"/>
      <c r="LVE4" s="52"/>
      <c r="LVF4" s="52"/>
      <c r="LVG4" s="52"/>
      <c r="LVH4" s="52"/>
      <c r="LVI4" s="52"/>
      <c r="LVJ4" s="52"/>
      <c r="LVK4" s="52"/>
      <c r="LVL4" s="52"/>
      <c r="LVM4" s="52"/>
      <c r="LVN4" s="52"/>
      <c r="LVO4" s="52"/>
      <c r="LVP4" s="52"/>
      <c r="LVQ4" s="52"/>
      <c r="LVR4" s="52"/>
      <c r="LVS4" s="52"/>
      <c r="LVT4" s="52"/>
      <c r="LVU4" s="52"/>
      <c r="LVV4" s="52"/>
      <c r="LVW4" s="52"/>
      <c r="LVX4" s="52"/>
      <c r="LVY4" s="52"/>
      <c r="LVZ4" s="52"/>
      <c r="LWA4" s="52"/>
      <c r="LWB4" s="52"/>
      <c r="LWC4" s="52"/>
      <c r="LWD4" s="52"/>
      <c r="LWE4" s="52"/>
      <c r="LWF4" s="52"/>
      <c r="LWG4" s="52"/>
      <c r="LWH4" s="52"/>
      <c r="LWI4" s="52"/>
      <c r="LWJ4" s="52"/>
      <c r="LWK4" s="52"/>
      <c r="LWL4" s="52"/>
      <c r="LWM4" s="52"/>
      <c r="LWN4" s="52"/>
      <c r="LWO4" s="52"/>
      <c r="LWP4" s="52"/>
      <c r="LWQ4" s="52"/>
      <c r="LWR4" s="52"/>
      <c r="LWS4" s="52"/>
      <c r="LWT4" s="52"/>
      <c r="LWU4" s="52"/>
      <c r="LWV4" s="52"/>
      <c r="LWW4" s="52"/>
      <c r="LWX4" s="52"/>
      <c r="LWY4" s="52"/>
      <c r="LWZ4" s="52"/>
      <c r="LXA4" s="52"/>
      <c r="LXB4" s="52"/>
      <c r="LXC4" s="52"/>
      <c r="LXD4" s="52"/>
      <c r="LXE4" s="52"/>
      <c r="LXF4" s="52"/>
      <c r="LXG4" s="52"/>
      <c r="LXH4" s="52"/>
      <c r="LXI4" s="52"/>
      <c r="LXJ4" s="52"/>
      <c r="LXK4" s="52"/>
      <c r="LXL4" s="52"/>
      <c r="LXM4" s="52"/>
      <c r="LXN4" s="52"/>
      <c r="LXO4" s="52"/>
      <c r="LXP4" s="52"/>
      <c r="LXQ4" s="52"/>
      <c r="LXR4" s="52"/>
      <c r="LXS4" s="52"/>
      <c r="LXT4" s="52"/>
      <c r="LXU4" s="52"/>
      <c r="LXV4" s="52"/>
      <c r="LXW4" s="52"/>
      <c r="LXX4" s="52"/>
      <c r="LXY4" s="52"/>
      <c r="LXZ4" s="52"/>
      <c r="LYA4" s="52"/>
      <c r="LYB4" s="52"/>
      <c r="LYC4" s="52"/>
      <c r="LYD4" s="52"/>
      <c r="LYE4" s="52"/>
      <c r="LYF4" s="52"/>
      <c r="LYG4" s="52"/>
      <c r="LYH4" s="52"/>
      <c r="LYI4" s="52"/>
      <c r="LYJ4" s="52"/>
      <c r="LYK4" s="52"/>
      <c r="LYL4" s="52"/>
      <c r="LYM4" s="52"/>
      <c r="LYN4" s="52"/>
      <c r="LYO4" s="52"/>
      <c r="LYP4" s="52"/>
      <c r="LYQ4" s="52"/>
      <c r="LYR4" s="52"/>
      <c r="LYS4" s="52"/>
      <c r="LYT4" s="52"/>
      <c r="LYU4" s="52"/>
      <c r="LYV4" s="52"/>
      <c r="LYW4" s="52"/>
      <c r="LYX4" s="52"/>
      <c r="LYY4" s="52"/>
      <c r="LYZ4" s="52"/>
      <c r="LZA4" s="52"/>
      <c r="LZB4" s="52"/>
      <c r="LZC4" s="52"/>
      <c r="LZD4" s="52"/>
      <c r="LZE4" s="52"/>
      <c r="LZF4" s="52"/>
      <c r="LZG4" s="52"/>
      <c r="LZH4" s="52"/>
      <c r="LZI4" s="52"/>
      <c r="LZJ4" s="52"/>
      <c r="LZK4" s="52"/>
      <c r="LZL4" s="52"/>
      <c r="LZM4" s="52"/>
      <c r="LZN4" s="52"/>
      <c r="LZO4" s="52"/>
      <c r="LZP4" s="52"/>
      <c r="LZQ4" s="52"/>
      <c r="LZR4" s="52"/>
      <c r="LZS4" s="52"/>
      <c r="LZT4" s="52"/>
      <c r="LZU4" s="52"/>
      <c r="LZV4" s="52"/>
      <c r="LZW4" s="52"/>
      <c r="LZX4" s="52"/>
      <c r="LZY4" s="52"/>
      <c r="LZZ4" s="52"/>
      <c r="MAA4" s="52"/>
      <c r="MAB4" s="52"/>
      <c r="MAC4" s="52"/>
      <c r="MAD4" s="52"/>
      <c r="MAE4" s="52"/>
      <c r="MAF4" s="52"/>
      <c r="MAG4" s="52"/>
      <c r="MAH4" s="52"/>
      <c r="MAI4" s="52"/>
      <c r="MAJ4" s="52"/>
      <c r="MAK4" s="52"/>
      <c r="MAL4" s="52"/>
      <c r="MAM4" s="52"/>
      <c r="MAN4" s="52"/>
      <c r="MAO4" s="52"/>
      <c r="MAP4" s="52"/>
      <c r="MAQ4" s="52"/>
      <c r="MAR4" s="52"/>
      <c r="MAS4" s="52"/>
      <c r="MAT4" s="52"/>
      <c r="MAU4" s="52"/>
      <c r="MAV4" s="52"/>
      <c r="MAW4" s="52"/>
      <c r="MAX4" s="52"/>
      <c r="MAY4" s="52"/>
      <c r="MAZ4" s="52"/>
      <c r="MBA4" s="52"/>
      <c r="MBB4" s="52"/>
      <c r="MBC4" s="52"/>
      <c r="MBD4" s="52"/>
      <c r="MBE4" s="52"/>
      <c r="MBF4" s="52"/>
      <c r="MBG4" s="52"/>
      <c r="MBH4" s="52"/>
      <c r="MBI4" s="52"/>
      <c r="MBJ4" s="52"/>
      <c r="MBK4" s="52"/>
      <c r="MBL4" s="52"/>
      <c r="MBM4" s="52"/>
      <c r="MBN4" s="52"/>
      <c r="MBO4" s="52"/>
      <c r="MBP4" s="52"/>
      <c r="MBQ4" s="52"/>
      <c r="MBR4" s="52"/>
      <c r="MBS4" s="52"/>
      <c r="MBT4" s="52"/>
      <c r="MBU4" s="52"/>
      <c r="MBV4" s="52"/>
      <c r="MBW4" s="52"/>
      <c r="MBX4" s="52"/>
      <c r="MBY4" s="52"/>
      <c r="MBZ4" s="52"/>
      <c r="MCA4" s="52"/>
      <c r="MCB4" s="52"/>
      <c r="MCC4" s="52"/>
      <c r="MCD4" s="52"/>
      <c r="MCE4" s="52"/>
      <c r="MCF4" s="52"/>
      <c r="MCG4" s="52"/>
      <c r="MCH4" s="52"/>
      <c r="MCI4" s="52"/>
      <c r="MCJ4" s="52"/>
      <c r="MCK4" s="52"/>
      <c r="MCL4" s="52"/>
      <c r="MCM4" s="52"/>
      <c r="MCN4" s="52"/>
      <c r="MCO4" s="52"/>
      <c r="MCP4" s="52"/>
      <c r="MCQ4" s="52"/>
      <c r="MCR4" s="52"/>
      <c r="MCS4" s="52"/>
      <c r="MCT4" s="52"/>
      <c r="MCU4" s="52"/>
      <c r="MCV4" s="52"/>
      <c r="MCW4" s="52"/>
      <c r="MCX4" s="52"/>
      <c r="MCY4" s="52"/>
      <c r="MCZ4" s="52"/>
      <c r="MDA4" s="52"/>
      <c r="MDB4" s="52"/>
      <c r="MDC4" s="52"/>
      <c r="MDD4" s="52"/>
      <c r="MDE4" s="52"/>
      <c r="MDF4" s="52"/>
      <c r="MDG4" s="52"/>
      <c r="MDH4" s="52"/>
      <c r="MDI4" s="52"/>
      <c r="MDJ4" s="52"/>
      <c r="MDK4" s="52"/>
      <c r="MDL4" s="52"/>
      <c r="MDM4" s="52"/>
      <c r="MDN4" s="52"/>
      <c r="MDO4" s="52"/>
      <c r="MDP4" s="52"/>
      <c r="MDQ4" s="52"/>
      <c r="MDR4" s="52"/>
      <c r="MDS4" s="52"/>
      <c r="MDT4" s="52"/>
      <c r="MDU4" s="52"/>
      <c r="MDV4" s="52"/>
      <c r="MDW4" s="52"/>
      <c r="MDX4" s="52"/>
      <c r="MDY4" s="52"/>
      <c r="MDZ4" s="52"/>
      <c r="MEA4" s="52"/>
      <c r="MEB4" s="52"/>
      <c r="MEC4" s="52"/>
      <c r="MED4" s="52"/>
      <c r="MEE4" s="52"/>
      <c r="MEF4" s="52"/>
      <c r="MEG4" s="52"/>
      <c r="MEH4" s="52"/>
      <c r="MEI4" s="52"/>
      <c r="MEJ4" s="52"/>
      <c r="MEK4" s="52"/>
      <c r="MEL4" s="52"/>
      <c r="MEM4" s="52"/>
      <c r="MEN4" s="52"/>
      <c r="MEO4" s="52"/>
      <c r="MEP4" s="52"/>
      <c r="MEQ4" s="52"/>
      <c r="MER4" s="52"/>
      <c r="MES4" s="52"/>
      <c r="MET4" s="52"/>
      <c r="MEU4" s="52"/>
      <c r="MEV4" s="52"/>
      <c r="MEW4" s="52"/>
      <c r="MEX4" s="52"/>
      <c r="MEY4" s="52"/>
      <c r="MEZ4" s="52"/>
      <c r="MFA4" s="52"/>
      <c r="MFB4" s="52"/>
      <c r="MFC4" s="52"/>
      <c r="MFD4" s="52"/>
      <c r="MFE4" s="52"/>
      <c r="MFF4" s="52"/>
      <c r="MFG4" s="52"/>
      <c r="MFH4" s="52"/>
      <c r="MFI4" s="52"/>
      <c r="MFJ4" s="52"/>
      <c r="MFK4" s="52"/>
      <c r="MFL4" s="52"/>
      <c r="MFM4" s="52"/>
      <c r="MFN4" s="52"/>
      <c r="MFO4" s="52"/>
      <c r="MFP4" s="52"/>
      <c r="MFQ4" s="52"/>
      <c r="MFR4" s="52"/>
      <c r="MFS4" s="52"/>
      <c r="MFT4" s="52"/>
      <c r="MFU4" s="52"/>
      <c r="MFV4" s="52"/>
      <c r="MFW4" s="52"/>
      <c r="MFX4" s="52"/>
      <c r="MFY4" s="52"/>
      <c r="MFZ4" s="52"/>
      <c r="MGA4" s="52"/>
      <c r="MGB4" s="52"/>
      <c r="MGC4" s="52"/>
      <c r="MGD4" s="52"/>
      <c r="MGE4" s="52"/>
      <c r="MGF4" s="52"/>
      <c r="MGG4" s="52"/>
      <c r="MGH4" s="52"/>
      <c r="MGI4" s="52"/>
      <c r="MGJ4" s="52"/>
      <c r="MGK4" s="52"/>
      <c r="MGL4" s="52"/>
      <c r="MGM4" s="52"/>
      <c r="MGN4" s="52"/>
      <c r="MGO4" s="52"/>
      <c r="MGP4" s="52"/>
      <c r="MGQ4" s="52"/>
      <c r="MGR4" s="52"/>
      <c r="MGS4" s="52"/>
      <c r="MGT4" s="52"/>
      <c r="MGU4" s="52"/>
      <c r="MGV4" s="52"/>
      <c r="MGW4" s="52"/>
      <c r="MGX4" s="52"/>
      <c r="MGY4" s="52"/>
      <c r="MGZ4" s="52"/>
      <c r="MHA4" s="52"/>
      <c r="MHB4" s="52"/>
      <c r="MHC4" s="52"/>
      <c r="MHD4" s="52"/>
      <c r="MHE4" s="52"/>
      <c r="MHF4" s="52"/>
      <c r="MHG4" s="52"/>
      <c r="MHH4" s="52"/>
      <c r="MHI4" s="52"/>
      <c r="MHJ4" s="52"/>
      <c r="MHK4" s="52"/>
      <c r="MHL4" s="52"/>
      <c r="MHM4" s="52"/>
      <c r="MHN4" s="52"/>
      <c r="MHO4" s="52"/>
      <c r="MHP4" s="52"/>
      <c r="MHQ4" s="52"/>
      <c r="MHR4" s="52"/>
      <c r="MHS4" s="52"/>
      <c r="MHT4" s="52"/>
      <c r="MHU4" s="52"/>
      <c r="MHV4" s="52"/>
      <c r="MHW4" s="52"/>
      <c r="MHX4" s="52"/>
      <c r="MHY4" s="52"/>
      <c r="MHZ4" s="52"/>
      <c r="MIA4" s="52"/>
      <c r="MIB4" s="52"/>
      <c r="MIC4" s="52"/>
      <c r="MID4" s="52"/>
      <c r="MIE4" s="52"/>
      <c r="MIF4" s="52"/>
      <c r="MIG4" s="52"/>
      <c r="MIH4" s="52"/>
      <c r="MII4" s="52"/>
      <c r="MIJ4" s="52"/>
      <c r="MIK4" s="52"/>
      <c r="MIL4" s="52"/>
      <c r="MIM4" s="52"/>
      <c r="MIN4" s="52"/>
      <c r="MIO4" s="52"/>
      <c r="MIP4" s="52"/>
      <c r="MIQ4" s="52"/>
      <c r="MIR4" s="52"/>
      <c r="MIS4" s="52"/>
      <c r="MIT4" s="52"/>
      <c r="MIU4" s="52"/>
      <c r="MIV4" s="52"/>
      <c r="MIW4" s="52"/>
      <c r="MIX4" s="52"/>
      <c r="MIY4" s="52"/>
      <c r="MIZ4" s="52"/>
      <c r="MJA4" s="52"/>
      <c r="MJB4" s="52"/>
      <c r="MJC4" s="52"/>
      <c r="MJD4" s="52"/>
      <c r="MJE4" s="52"/>
      <c r="MJF4" s="52"/>
      <c r="MJG4" s="52"/>
      <c r="MJH4" s="52"/>
      <c r="MJI4" s="52"/>
      <c r="MJJ4" s="52"/>
      <c r="MJK4" s="52"/>
      <c r="MJL4" s="52"/>
      <c r="MJM4" s="52"/>
      <c r="MJN4" s="52"/>
      <c r="MJO4" s="52"/>
      <c r="MJP4" s="52"/>
      <c r="MJQ4" s="52"/>
      <c r="MJR4" s="52"/>
      <c r="MJS4" s="52"/>
      <c r="MJT4" s="52"/>
      <c r="MJU4" s="52"/>
      <c r="MJV4" s="52"/>
      <c r="MJW4" s="52"/>
      <c r="MJX4" s="52"/>
      <c r="MJY4" s="52"/>
      <c r="MJZ4" s="52"/>
      <c r="MKA4" s="52"/>
      <c r="MKB4" s="52"/>
      <c r="MKC4" s="52"/>
      <c r="MKD4" s="52"/>
      <c r="MKE4" s="52"/>
      <c r="MKF4" s="52"/>
      <c r="MKG4" s="52"/>
      <c r="MKH4" s="52"/>
      <c r="MKI4" s="52"/>
      <c r="MKJ4" s="52"/>
      <c r="MKK4" s="52"/>
      <c r="MKL4" s="52"/>
      <c r="MKM4" s="52"/>
      <c r="MKN4" s="52"/>
      <c r="MKO4" s="52"/>
      <c r="MKP4" s="52"/>
      <c r="MKQ4" s="52"/>
      <c r="MKR4" s="52"/>
      <c r="MKS4" s="52"/>
      <c r="MKT4" s="52"/>
      <c r="MKU4" s="52"/>
      <c r="MKV4" s="52"/>
      <c r="MKW4" s="52"/>
      <c r="MKX4" s="52"/>
      <c r="MKY4" s="52"/>
      <c r="MKZ4" s="52"/>
      <c r="MLA4" s="52"/>
      <c r="MLB4" s="52"/>
      <c r="MLC4" s="52"/>
      <c r="MLD4" s="52"/>
      <c r="MLE4" s="52"/>
      <c r="MLF4" s="52"/>
      <c r="MLG4" s="52"/>
      <c r="MLH4" s="52"/>
      <c r="MLI4" s="52"/>
      <c r="MLJ4" s="52"/>
      <c r="MLK4" s="52"/>
      <c r="MLL4" s="52"/>
      <c r="MLM4" s="52"/>
      <c r="MLN4" s="52"/>
      <c r="MLO4" s="52"/>
      <c r="MLP4" s="52"/>
      <c r="MLQ4" s="52"/>
      <c r="MLR4" s="52"/>
      <c r="MLS4" s="52"/>
      <c r="MLT4" s="52"/>
      <c r="MLU4" s="52"/>
      <c r="MLV4" s="52"/>
      <c r="MLW4" s="52"/>
      <c r="MLX4" s="52"/>
      <c r="MLY4" s="52"/>
      <c r="MLZ4" s="52"/>
      <c r="MMA4" s="52"/>
      <c r="MMB4" s="52"/>
      <c r="MMC4" s="52"/>
      <c r="MMD4" s="52"/>
      <c r="MME4" s="52"/>
      <c r="MMF4" s="52"/>
      <c r="MMG4" s="52"/>
      <c r="MMH4" s="52"/>
      <c r="MMI4" s="52"/>
      <c r="MMJ4" s="52"/>
      <c r="MMK4" s="52"/>
      <c r="MML4" s="52"/>
      <c r="MMM4" s="52"/>
      <c r="MMN4" s="52"/>
      <c r="MMO4" s="52"/>
      <c r="MMP4" s="52"/>
      <c r="MMQ4" s="52"/>
      <c r="MMR4" s="52"/>
      <c r="MMS4" s="52"/>
      <c r="MMT4" s="52"/>
      <c r="MMU4" s="52"/>
      <c r="MMV4" s="52"/>
      <c r="MMW4" s="52"/>
      <c r="MMX4" s="52"/>
      <c r="MMY4" s="52"/>
      <c r="MMZ4" s="52"/>
      <c r="MNA4" s="52"/>
      <c r="MNB4" s="52"/>
      <c r="MNC4" s="52"/>
      <c r="MND4" s="52"/>
      <c r="MNE4" s="52"/>
      <c r="MNF4" s="52"/>
      <c r="MNG4" s="52"/>
      <c r="MNH4" s="52"/>
      <c r="MNI4" s="52"/>
      <c r="MNJ4" s="52"/>
      <c r="MNK4" s="52"/>
      <c r="MNL4" s="52"/>
      <c r="MNM4" s="52"/>
      <c r="MNN4" s="52"/>
      <c r="MNO4" s="52"/>
      <c r="MNP4" s="52"/>
      <c r="MNQ4" s="52"/>
      <c r="MNR4" s="52"/>
      <c r="MNS4" s="52"/>
      <c r="MNT4" s="52"/>
      <c r="MNU4" s="52"/>
      <c r="MNV4" s="52"/>
      <c r="MNW4" s="52"/>
      <c r="MNX4" s="52"/>
      <c r="MNY4" s="52"/>
      <c r="MNZ4" s="52"/>
      <c r="MOA4" s="52"/>
      <c r="MOB4" s="52"/>
      <c r="MOC4" s="52"/>
      <c r="MOD4" s="52"/>
      <c r="MOE4" s="52"/>
      <c r="MOF4" s="52"/>
      <c r="MOG4" s="52"/>
      <c r="MOH4" s="52"/>
      <c r="MOI4" s="52"/>
      <c r="MOJ4" s="52"/>
      <c r="MOK4" s="52"/>
      <c r="MOL4" s="52"/>
      <c r="MOM4" s="52"/>
      <c r="MON4" s="52"/>
      <c r="MOO4" s="52"/>
      <c r="MOP4" s="52"/>
      <c r="MOQ4" s="52"/>
      <c r="MOR4" s="52"/>
      <c r="MOS4" s="52"/>
      <c r="MOT4" s="52"/>
      <c r="MOU4" s="52"/>
      <c r="MOV4" s="52"/>
      <c r="MOW4" s="52"/>
      <c r="MOX4" s="52"/>
      <c r="MOY4" s="52"/>
      <c r="MOZ4" s="52"/>
      <c r="MPA4" s="52"/>
      <c r="MPB4" s="52"/>
      <c r="MPC4" s="52"/>
      <c r="MPD4" s="52"/>
      <c r="MPE4" s="52"/>
      <c r="MPF4" s="52"/>
      <c r="MPG4" s="52"/>
      <c r="MPH4" s="52"/>
      <c r="MPI4" s="52"/>
      <c r="MPJ4" s="52"/>
      <c r="MPK4" s="52"/>
      <c r="MPL4" s="52"/>
      <c r="MPM4" s="52"/>
      <c r="MPN4" s="52"/>
      <c r="MPO4" s="52"/>
      <c r="MPP4" s="52"/>
      <c r="MPQ4" s="52"/>
      <c r="MPR4" s="52"/>
      <c r="MPS4" s="52"/>
      <c r="MPT4" s="52"/>
      <c r="MPU4" s="52"/>
      <c r="MPV4" s="52"/>
      <c r="MPW4" s="52"/>
      <c r="MPX4" s="52"/>
      <c r="MPY4" s="52"/>
      <c r="MPZ4" s="52"/>
      <c r="MQA4" s="52"/>
      <c r="MQB4" s="52"/>
      <c r="MQC4" s="52"/>
      <c r="MQD4" s="52"/>
      <c r="MQE4" s="52"/>
      <c r="MQF4" s="52"/>
      <c r="MQG4" s="52"/>
      <c r="MQH4" s="52"/>
      <c r="MQI4" s="52"/>
      <c r="MQJ4" s="52"/>
      <c r="MQK4" s="52"/>
      <c r="MQL4" s="52"/>
      <c r="MQM4" s="52"/>
      <c r="MQN4" s="52"/>
      <c r="MQO4" s="52"/>
      <c r="MQP4" s="52"/>
      <c r="MQQ4" s="52"/>
      <c r="MQR4" s="52"/>
      <c r="MQS4" s="52"/>
      <c r="MQT4" s="52"/>
      <c r="MQU4" s="52"/>
      <c r="MQV4" s="52"/>
      <c r="MQW4" s="52"/>
      <c r="MQX4" s="52"/>
      <c r="MQY4" s="52"/>
      <c r="MQZ4" s="52"/>
      <c r="MRA4" s="52"/>
      <c r="MRB4" s="52"/>
      <c r="MRC4" s="52"/>
      <c r="MRD4" s="52"/>
      <c r="MRE4" s="52"/>
      <c r="MRF4" s="52"/>
      <c r="MRG4" s="52"/>
      <c r="MRH4" s="52"/>
      <c r="MRI4" s="52"/>
      <c r="MRJ4" s="52"/>
      <c r="MRK4" s="52"/>
      <c r="MRL4" s="52"/>
      <c r="MRM4" s="52"/>
      <c r="MRN4" s="52"/>
      <c r="MRO4" s="52"/>
      <c r="MRP4" s="52"/>
      <c r="MRQ4" s="52"/>
      <c r="MRR4" s="52"/>
      <c r="MRS4" s="52"/>
      <c r="MRT4" s="52"/>
      <c r="MRU4" s="52"/>
      <c r="MRV4" s="52"/>
      <c r="MRW4" s="52"/>
      <c r="MRX4" s="52"/>
      <c r="MRY4" s="52"/>
      <c r="MRZ4" s="52"/>
      <c r="MSA4" s="52"/>
      <c r="MSB4" s="52"/>
      <c r="MSC4" s="52"/>
      <c r="MSD4" s="52"/>
      <c r="MSE4" s="52"/>
      <c r="MSF4" s="52"/>
      <c r="MSG4" s="52"/>
      <c r="MSH4" s="52"/>
      <c r="MSI4" s="52"/>
      <c r="MSJ4" s="52"/>
      <c r="MSK4" s="52"/>
      <c r="MSL4" s="52"/>
      <c r="MSM4" s="52"/>
      <c r="MSN4" s="52"/>
      <c r="MSO4" s="52"/>
      <c r="MSP4" s="52"/>
      <c r="MSQ4" s="52"/>
      <c r="MSR4" s="52"/>
      <c r="MSS4" s="52"/>
      <c r="MST4" s="52"/>
      <c r="MSU4" s="52"/>
      <c r="MSV4" s="52"/>
      <c r="MSW4" s="52"/>
      <c r="MSX4" s="52"/>
      <c r="MSY4" s="52"/>
      <c r="MSZ4" s="52"/>
      <c r="MTA4" s="52"/>
      <c r="MTB4" s="52"/>
      <c r="MTC4" s="52"/>
      <c r="MTD4" s="52"/>
      <c r="MTE4" s="52"/>
      <c r="MTF4" s="52"/>
      <c r="MTG4" s="52"/>
      <c r="MTH4" s="52"/>
      <c r="MTI4" s="52"/>
      <c r="MTJ4" s="52"/>
      <c r="MTK4" s="52"/>
      <c r="MTL4" s="52"/>
      <c r="MTM4" s="52"/>
      <c r="MTN4" s="52"/>
      <c r="MTO4" s="52"/>
      <c r="MTP4" s="52"/>
      <c r="MTQ4" s="52"/>
      <c r="MTR4" s="52"/>
      <c r="MTS4" s="52"/>
      <c r="MTT4" s="52"/>
      <c r="MTU4" s="52"/>
      <c r="MTV4" s="52"/>
      <c r="MTW4" s="52"/>
      <c r="MTX4" s="52"/>
      <c r="MTY4" s="52"/>
      <c r="MTZ4" s="52"/>
      <c r="MUA4" s="52"/>
      <c r="MUB4" s="52"/>
      <c r="MUC4" s="52"/>
      <c r="MUD4" s="52"/>
      <c r="MUE4" s="52"/>
      <c r="MUF4" s="52"/>
      <c r="MUG4" s="52"/>
      <c r="MUH4" s="52"/>
      <c r="MUI4" s="52"/>
      <c r="MUJ4" s="52"/>
      <c r="MUK4" s="52"/>
      <c r="MUL4" s="52"/>
      <c r="MUM4" s="52"/>
      <c r="MUN4" s="52"/>
      <c r="MUO4" s="52"/>
      <c r="MUP4" s="52"/>
      <c r="MUQ4" s="52"/>
      <c r="MUR4" s="52"/>
      <c r="MUS4" s="52"/>
      <c r="MUT4" s="52"/>
      <c r="MUU4" s="52"/>
      <c r="MUV4" s="52"/>
      <c r="MUW4" s="52"/>
      <c r="MUX4" s="52"/>
      <c r="MUY4" s="52"/>
      <c r="MUZ4" s="52"/>
      <c r="MVA4" s="52"/>
      <c r="MVB4" s="52"/>
      <c r="MVC4" s="52"/>
      <c r="MVD4" s="52"/>
      <c r="MVE4" s="52"/>
      <c r="MVF4" s="52"/>
      <c r="MVG4" s="52"/>
      <c r="MVH4" s="52"/>
      <c r="MVI4" s="52"/>
      <c r="MVJ4" s="52"/>
      <c r="MVK4" s="52"/>
      <c r="MVL4" s="52"/>
      <c r="MVM4" s="52"/>
      <c r="MVN4" s="52"/>
      <c r="MVO4" s="52"/>
      <c r="MVP4" s="52"/>
      <c r="MVQ4" s="52"/>
      <c r="MVR4" s="52"/>
      <c r="MVS4" s="52"/>
      <c r="MVT4" s="52"/>
      <c r="MVU4" s="52"/>
      <c r="MVV4" s="52"/>
      <c r="MVW4" s="52"/>
      <c r="MVX4" s="52"/>
      <c r="MVY4" s="52"/>
      <c r="MVZ4" s="52"/>
      <c r="MWA4" s="52"/>
      <c r="MWB4" s="52"/>
      <c r="MWC4" s="52"/>
      <c r="MWD4" s="52"/>
      <c r="MWE4" s="52"/>
      <c r="MWF4" s="52"/>
      <c r="MWG4" s="52"/>
      <c r="MWH4" s="52"/>
      <c r="MWI4" s="52"/>
      <c r="MWJ4" s="52"/>
      <c r="MWK4" s="52"/>
      <c r="MWL4" s="52"/>
      <c r="MWM4" s="52"/>
      <c r="MWN4" s="52"/>
      <c r="MWO4" s="52"/>
      <c r="MWP4" s="52"/>
      <c r="MWQ4" s="52"/>
      <c r="MWR4" s="52"/>
      <c r="MWS4" s="52"/>
      <c r="MWT4" s="52"/>
      <c r="MWU4" s="52"/>
      <c r="MWV4" s="52"/>
      <c r="MWW4" s="52"/>
      <c r="MWX4" s="52"/>
      <c r="MWY4" s="52"/>
      <c r="MWZ4" s="52"/>
      <c r="MXA4" s="52"/>
      <c r="MXB4" s="52"/>
      <c r="MXC4" s="52"/>
      <c r="MXD4" s="52"/>
      <c r="MXE4" s="52"/>
      <c r="MXF4" s="52"/>
      <c r="MXG4" s="52"/>
      <c r="MXH4" s="52"/>
      <c r="MXI4" s="52"/>
      <c r="MXJ4" s="52"/>
      <c r="MXK4" s="52"/>
      <c r="MXL4" s="52"/>
      <c r="MXM4" s="52"/>
      <c r="MXN4" s="52"/>
      <c r="MXO4" s="52"/>
      <c r="MXP4" s="52"/>
      <c r="MXQ4" s="52"/>
      <c r="MXR4" s="52"/>
      <c r="MXS4" s="52"/>
      <c r="MXT4" s="52"/>
      <c r="MXU4" s="52"/>
      <c r="MXV4" s="52"/>
      <c r="MXW4" s="52"/>
      <c r="MXX4" s="52"/>
      <c r="MXY4" s="52"/>
      <c r="MXZ4" s="52"/>
      <c r="MYA4" s="52"/>
      <c r="MYB4" s="52"/>
      <c r="MYC4" s="52"/>
      <c r="MYD4" s="52"/>
      <c r="MYE4" s="52"/>
      <c r="MYF4" s="52"/>
      <c r="MYG4" s="52"/>
      <c r="MYH4" s="52"/>
      <c r="MYI4" s="52"/>
      <c r="MYJ4" s="52"/>
      <c r="MYK4" s="52"/>
      <c r="MYL4" s="52"/>
      <c r="MYM4" s="52"/>
      <c r="MYN4" s="52"/>
      <c r="MYO4" s="52"/>
      <c r="MYP4" s="52"/>
      <c r="MYQ4" s="52"/>
      <c r="MYR4" s="52"/>
      <c r="MYS4" s="52"/>
      <c r="MYT4" s="52"/>
      <c r="MYU4" s="52"/>
      <c r="MYV4" s="52"/>
      <c r="MYW4" s="52"/>
      <c r="MYX4" s="52"/>
      <c r="MYY4" s="52"/>
      <c r="MYZ4" s="52"/>
      <c r="MZA4" s="52"/>
      <c r="MZB4" s="52"/>
      <c r="MZC4" s="52"/>
      <c r="MZD4" s="52"/>
      <c r="MZE4" s="52"/>
      <c r="MZF4" s="52"/>
      <c r="MZG4" s="52"/>
      <c r="MZH4" s="52"/>
      <c r="MZI4" s="52"/>
      <c r="MZJ4" s="52"/>
      <c r="MZK4" s="52"/>
      <c r="MZL4" s="52"/>
      <c r="MZM4" s="52"/>
      <c r="MZN4" s="52"/>
      <c r="MZO4" s="52"/>
      <c r="MZP4" s="52"/>
      <c r="MZQ4" s="52"/>
      <c r="MZR4" s="52"/>
      <c r="MZS4" s="52"/>
      <c r="MZT4" s="52"/>
      <c r="MZU4" s="52"/>
      <c r="MZV4" s="52"/>
      <c r="MZW4" s="52"/>
      <c r="MZX4" s="52"/>
      <c r="MZY4" s="52"/>
      <c r="MZZ4" s="52"/>
      <c r="NAA4" s="52"/>
      <c r="NAB4" s="52"/>
      <c r="NAC4" s="52"/>
      <c r="NAD4" s="52"/>
      <c r="NAE4" s="52"/>
      <c r="NAF4" s="52"/>
      <c r="NAG4" s="52"/>
      <c r="NAH4" s="52"/>
      <c r="NAI4" s="52"/>
      <c r="NAJ4" s="52"/>
      <c r="NAK4" s="52"/>
      <c r="NAL4" s="52"/>
      <c r="NAM4" s="52"/>
      <c r="NAN4" s="52"/>
      <c r="NAO4" s="52"/>
      <c r="NAP4" s="52"/>
      <c r="NAQ4" s="52"/>
      <c r="NAR4" s="52"/>
      <c r="NAS4" s="52"/>
      <c r="NAT4" s="52"/>
      <c r="NAU4" s="52"/>
      <c r="NAV4" s="52"/>
      <c r="NAW4" s="52"/>
      <c r="NAX4" s="52"/>
      <c r="NAY4" s="52"/>
      <c r="NAZ4" s="52"/>
      <c r="NBA4" s="52"/>
      <c r="NBB4" s="52"/>
      <c r="NBC4" s="52"/>
      <c r="NBD4" s="52"/>
      <c r="NBE4" s="52"/>
      <c r="NBF4" s="52"/>
      <c r="NBG4" s="52"/>
      <c r="NBH4" s="52"/>
      <c r="NBI4" s="52"/>
      <c r="NBJ4" s="52"/>
      <c r="NBK4" s="52"/>
      <c r="NBL4" s="52"/>
      <c r="NBM4" s="52"/>
      <c r="NBN4" s="52"/>
      <c r="NBO4" s="52"/>
      <c r="NBP4" s="52"/>
      <c r="NBQ4" s="52"/>
      <c r="NBR4" s="52"/>
      <c r="NBS4" s="52"/>
      <c r="NBT4" s="52"/>
      <c r="NBU4" s="52"/>
      <c r="NBV4" s="52"/>
      <c r="NBW4" s="52"/>
      <c r="NBX4" s="52"/>
      <c r="NBY4" s="52"/>
      <c r="NBZ4" s="52"/>
      <c r="NCA4" s="52"/>
      <c r="NCB4" s="52"/>
      <c r="NCC4" s="52"/>
      <c r="NCD4" s="52"/>
      <c r="NCE4" s="52"/>
      <c r="NCF4" s="52"/>
      <c r="NCG4" s="52"/>
      <c r="NCH4" s="52"/>
      <c r="NCI4" s="52"/>
      <c r="NCJ4" s="52"/>
      <c r="NCK4" s="52"/>
      <c r="NCL4" s="52"/>
      <c r="NCM4" s="52"/>
      <c r="NCN4" s="52"/>
      <c r="NCO4" s="52"/>
      <c r="NCP4" s="52"/>
      <c r="NCQ4" s="52"/>
      <c r="NCR4" s="52"/>
      <c r="NCS4" s="52"/>
      <c r="NCT4" s="52"/>
      <c r="NCU4" s="52"/>
      <c r="NCV4" s="52"/>
      <c r="NCW4" s="52"/>
      <c r="NCX4" s="52"/>
      <c r="NCY4" s="52"/>
      <c r="NCZ4" s="52"/>
      <c r="NDA4" s="52"/>
      <c r="NDB4" s="52"/>
      <c r="NDC4" s="52"/>
      <c r="NDD4" s="52"/>
      <c r="NDE4" s="52"/>
      <c r="NDF4" s="52"/>
      <c r="NDG4" s="52"/>
      <c r="NDH4" s="52"/>
      <c r="NDI4" s="52"/>
      <c r="NDJ4" s="52"/>
      <c r="NDK4" s="52"/>
      <c r="NDL4" s="52"/>
      <c r="NDM4" s="52"/>
      <c r="NDN4" s="52"/>
      <c r="NDO4" s="52"/>
      <c r="NDP4" s="52"/>
      <c r="NDQ4" s="52"/>
      <c r="NDR4" s="52"/>
      <c r="NDS4" s="52"/>
      <c r="NDT4" s="52"/>
      <c r="NDU4" s="52"/>
      <c r="NDV4" s="52"/>
      <c r="NDW4" s="52"/>
      <c r="NDX4" s="52"/>
      <c r="NDY4" s="52"/>
      <c r="NDZ4" s="52"/>
      <c r="NEA4" s="52"/>
      <c r="NEB4" s="52"/>
      <c r="NEC4" s="52"/>
      <c r="NED4" s="52"/>
      <c r="NEE4" s="52"/>
      <c r="NEF4" s="52"/>
      <c r="NEG4" s="52"/>
      <c r="NEH4" s="52"/>
      <c r="NEI4" s="52"/>
      <c r="NEJ4" s="52"/>
      <c r="NEK4" s="52"/>
      <c r="NEL4" s="52"/>
      <c r="NEM4" s="52"/>
      <c r="NEN4" s="52"/>
      <c r="NEO4" s="52"/>
      <c r="NEP4" s="52"/>
      <c r="NEQ4" s="52"/>
      <c r="NER4" s="52"/>
      <c r="NES4" s="52"/>
      <c r="NET4" s="52"/>
      <c r="NEU4" s="52"/>
      <c r="NEV4" s="52"/>
      <c r="NEW4" s="52"/>
      <c r="NEX4" s="52"/>
      <c r="NEY4" s="52"/>
      <c r="NEZ4" s="52"/>
      <c r="NFA4" s="52"/>
      <c r="NFB4" s="52"/>
      <c r="NFC4" s="52"/>
      <c r="NFD4" s="52"/>
      <c r="NFE4" s="52"/>
      <c r="NFF4" s="52"/>
      <c r="NFG4" s="52"/>
      <c r="NFH4" s="52"/>
      <c r="NFI4" s="52"/>
      <c r="NFJ4" s="52"/>
      <c r="NFK4" s="52"/>
      <c r="NFL4" s="52"/>
      <c r="NFM4" s="52"/>
      <c r="NFN4" s="52"/>
      <c r="NFO4" s="52"/>
      <c r="NFP4" s="52"/>
      <c r="NFQ4" s="52"/>
      <c r="NFR4" s="52"/>
      <c r="NFS4" s="52"/>
      <c r="NFT4" s="52"/>
      <c r="NFU4" s="52"/>
      <c r="NFV4" s="52"/>
      <c r="NFW4" s="52"/>
      <c r="NFX4" s="52"/>
      <c r="NFY4" s="52"/>
      <c r="NFZ4" s="52"/>
      <c r="NGA4" s="52"/>
      <c r="NGB4" s="52"/>
      <c r="NGC4" s="52"/>
      <c r="NGD4" s="52"/>
      <c r="NGE4" s="52"/>
      <c r="NGF4" s="52"/>
      <c r="NGG4" s="52"/>
      <c r="NGH4" s="52"/>
      <c r="NGI4" s="52"/>
      <c r="NGJ4" s="52"/>
      <c r="NGK4" s="52"/>
      <c r="NGL4" s="52"/>
      <c r="NGM4" s="52"/>
      <c r="NGN4" s="52"/>
      <c r="NGO4" s="52"/>
      <c r="NGP4" s="52"/>
      <c r="NGQ4" s="52"/>
      <c r="NGR4" s="52"/>
      <c r="NGS4" s="52"/>
      <c r="NGT4" s="52"/>
      <c r="NGU4" s="52"/>
      <c r="NGV4" s="52"/>
      <c r="NGW4" s="52"/>
      <c r="NGX4" s="52"/>
      <c r="NGY4" s="52"/>
      <c r="NGZ4" s="52"/>
      <c r="NHA4" s="52"/>
      <c r="NHB4" s="52"/>
      <c r="NHC4" s="52"/>
      <c r="NHD4" s="52"/>
      <c r="NHE4" s="52"/>
      <c r="NHF4" s="52"/>
      <c r="NHG4" s="52"/>
      <c r="NHH4" s="52"/>
      <c r="NHI4" s="52"/>
      <c r="NHJ4" s="52"/>
      <c r="NHK4" s="52"/>
      <c r="NHL4" s="52"/>
      <c r="NHM4" s="52"/>
      <c r="NHN4" s="52"/>
      <c r="NHO4" s="52"/>
      <c r="NHP4" s="52"/>
      <c r="NHQ4" s="52"/>
      <c r="NHR4" s="52"/>
      <c r="NHS4" s="52"/>
      <c r="NHT4" s="52"/>
      <c r="NHU4" s="52"/>
      <c r="NHV4" s="52"/>
      <c r="NHW4" s="52"/>
      <c r="NHX4" s="52"/>
      <c r="NHY4" s="52"/>
      <c r="NHZ4" s="52"/>
      <c r="NIA4" s="52"/>
      <c r="NIB4" s="52"/>
      <c r="NIC4" s="52"/>
      <c r="NID4" s="52"/>
      <c r="NIE4" s="52"/>
      <c r="NIF4" s="52"/>
      <c r="NIG4" s="52"/>
      <c r="NIH4" s="52"/>
      <c r="NII4" s="52"/>
      <c r="NIJ4" s="52"/>
      <c r="NIK4" s="52"/>
      <c r="NIL4" s="52"/>
      <c r="NIM4" s="52"/>
      <c r="NIN4" s="52"/>
      <c r="NIO4" s="52"/>
      <c r="NIP4" s="52"/>
      <c r="NIQ4" s="52"/>
      <c r="NIR4" s="52"/>
      <c r="NIS4" s="52"/>
      <c r="NIT4" s="52"/>
      <c r="NIU4" s="52"/>
      <c r="NIV4" s="52"/>
      <c r="NIW4" s="52"/>
      <c r="NIX4" s="52"/>
      <c r="NIY4" s="52"/>
      <c r="NIZ4" s="52"/>
      <c r="NJA4" s="52"/>
      <c r="NJB4" s="52"/>
      <c r="NJC4" s="52"/>
      <c r="NJD4" s="52"/>
      <c r="NJE4" s="52"/>
      <c r="NJF4" s="52"/>
      <c r="NJG4" s="52"/>
      <c r="NJH4" s="52"/>
      <c r="NJI4" s="52"/>
      <c r="NJJ4" s="52"/>
      <c r="NJK4" s="52"/>
      <c r="NJL4" s="52"/>
      <c r="NJM4" s="52"/>
      <c r="NJN4" s="52"/>
      <c r="NJO4" s="52"/>
      <c r="NJP4" s="52"/>
      <c r="NJQ4" s="52"/>
      <c r="NJR4" s="52"/>
      <c r="NJS4" s="52"/>
      <c r="NJT4" s="52"/>
      <c r="NJU4" s="52"/>
      <c r="NJV4" s="52"/>
      <c r="NJW4" s="52"/>
      <c r="NJX4" s="52"/>
      <c r="NJY4" s="52"/>
      <c r="NJZ4" s="52"/>
      <c r="NKA4" s="52"/>
      <c r="NKB4" s="52"/>
      <c r="NKC4" s="52"/>
      <c r="NKD4" s="52"/>
      <c r="NKE4" s="52"/>
      <c r="NKF4" s="52"/>
      <c r="NKG4" s="52"/>
      <c r="NKH4" s="52"/>
      <c r="NKI4" s="52"/>
      <c r="NKJ4" s="52"/>
      <c r="NKK4" s="52"/>
      <c r="NKL4" s="52"/>
      <c r="NKM4" s="52"/>
      <c r="NKN4" s="52"/>
      <c r="NKO4" s="52"/>
      <c r="NKP4" s="52"/>
      <c r="NKQ4" s="52"/>
      <c r="NKR4" s="52"/>
      <c r="NKS4" s="52"/>
      <c r="NKT4" s="52"/>
      <c r="NKU4" s="52"/>
      <c r="NKV4" s="52"/>
      <c r="NKW4" s="52"/>
      <c r="NKX4" s="52"/>
      <c r="NKY4" s="52"/>
      <c r="NKZ4" s="52"/>
      <c r="NLA4" s="52"/>
      <c r="NLB4" s="52"/>
      <c r="NLC4" s="52"/>
      <c r="NLD4" s="52"/>
      <c r="NLE4" s="52"/>
      <c r="NLF4" s="52"/>
      <c r="NLG4" s="52"/>
      <c r="NLH4" s="52"/>
      <c r="NLI4" s="52"/>
      <c r="NLJ4" s="52"/>
      <c r="NLK4" s="52"/>
      <c r="NLL4" s="52"/>
      <c r="NLM4" s="52"/>
      <c r="NLN4" s="52"/>
      <c r="NLO4" s="52"/>
      <c r="NLP4" s="52"/>
      <c r="NLQ4" s="52"/>
      <c r="NLR4" s="52"/>
      <c r="NLS4" s="52"/>
      <c r="NLT4" s="52"/>
      <c r="NLU4" s="52"/>
      <c r="NLV4" s="52"/>
      <c r="NLW4" s="52"/>
      <c r="NLX4" s="52"/>
      <c r="NLY4" s="52"/>
      <c r="NLZ4" s="52"/>
      <c r="NMA4" s="52"/>
      <c r="NMB4" s="52"/>
      <c r="NMC4" s="52"/>
      <c r="NMD4" s="52"/>
      <c r="NME4" s="52"/>
      <c r="NMF4" s="52"/>
      <c r="NMG4" s="52"/>
      <c r="NMH4" s="52"/>
      <c r="NMI4" s="52"/>
      <c r="NMJ4" s="52"/>
      <c r="NMK4" s="52"/>
      <c r="NML4" s="52"/>
      <c r="NMM4" s="52"/>
      <c r="NMN4" s="52"/>
      <c r="NMO4" s="52"/>
      <c r="NMP4" s="52"/>
      <c r="NMQ4" s="52"/>
      <c r="NMR4" s="52"/>
      <c r="NMS4" s="52"/>
      <c r="NMT4" s="52"/>
      <c r="NMU4" s="52"/>
      <c r="NMV4" s="52"/>
      <c r="NMW4" s="52"/>
      <c r="NMX4" s="52"/>
      <c r="NMY4" s="52"/>
      <c r="NMZ4" s="52"/>
      <c r="NNA4" s="52"/>
      <c r="NNB4" s="52"/>
      <c r="NNC4" s="52"/>
      <c r="NND4" s="52"/>
      <c r="NNE4" s="52"/>
      <c r="NNF4" s="52"/>
      <c r="NNG4" s="52"/>
      <c r="NNH4" s="52"/>
      <c r="NNI4" s="52"/>
      <c r="NNJ4" s="52"/>
      <c r="NNK4" s="52"/>
      <c r="NNL4" s="52"/>
      <c r="NNM4" s="52"/>
      <c r="NNN4" s="52"/>
      <c r="NNO4" s="52"/>
      <c r="NNP4" s="52"/>
      <c r="NNQ4" s="52"/>
      <c r="NNR4" s="52"/>
      <c r="NNS4" s="52"/>
      <c r="NNT4" s="52"/>
      <c r="NNU4" s="52"/>
      <c r="NNV4" s="52"/>
      <c r="NNW4" s="52"/>
      <c r="NNX4" s="52"/>
      <c r="NNY4" s="52"/>
      <c r="NNZ4" s="52"/>
      <c r="NOA4" s="52"/>
      <c r="NOB4" s="52"/>
      <c r="NOC4" s="52"/>
      <c r="NOD4" s="52"/>
      <c r="NOE4" s="52"/>
      <c r="NOF4" s="52"/>
      <c r="NOG4" s="52"/>
      <c r="NOH4" s="52"/>
      <c r="NOI4" s="52"/>
      <c r="NOJ4" s="52"/>
      <c r="NOK4" s="52"/>
      <c r="NOL4" s="52"/>
      <c r="NOM4" s="52"/>
      <c r="NON4" s="52"/>
      <c r="NOO4" s="52"/>
      <c r="NOP4" s="52"/>
      <c r="NOQ4" s="52"/>
      <c r="NOR4" s="52"/>
      <c r="NOS4" s="52"/>
      <c r="NOT4" s="52"/>
      <c r="NOU4" s="52"/>
      <c r="NOV4" s="52"/>
      <c r="NOW4" s="52"/>
      <c r="NOX4" s="52"/>
      <c r="NOY4" s="52"/>
      <c r="NOZ4" s="52"/>
      <c r="NPA4" s="52"/>
      <c r="NPB4" s="52"/>
      <c r="NPC4" s="52"/>
      <c r="NPD4" s="52"/>
      <c r="NPE4" s="52"/>
      <c r="NPF4" s="52"/>
      <c r="NPG4" s="52"/>
      <c r="NPH4" s="52"/>
      <c r="NPI4" s="52"/>
      <c r="NPJ4" s="52"/>
      <c r="NPK4" s="52"/>
      <c r="NPL4" s="52"/>
      <c r="NPM4" s="52"/>
      <c r="NPN4" s="52"/>
      <c r="NPO4" s="52"/>
      <c r="NPP4" s="52"/>
      <c r="NPQ4" s="52"/>
      <c r="NPR4" s="52"/>
      <c r="NPS4" s="52"/>
      <c r="NPT4" s="52"/>
      <c r="NPU4" s="52"/>
      <c r="NPV4" s="52"/>
      <c r="NPW4" s="52"/>
      <c r="NPX4" s="52"/>
      <c r="NPY4" s="52"/>
      <c r="NPZ4" s="52"/>
      <c r="NQA4" s="52"/>
      <c r="NQB4" s="52"/>
      <c r="NQC4" s="52"/>
      <c r="NQD4" s="52"/>
      <c r="NQE4" s="52"/>
      <c r="NQF4" s="52"/>
      <c r="NQG4" s="52"/>
      <c r="NQH4" s="52"/>
      <c r="NQI4" s="52"/>
      <c r="NQJ4" s="52"/>
      <c r="NQK4" s="52"/>
      <c r="NQL4" s="52"/>
      <c r="NQM4" s="52"/>
      <c r="NQN4" s="52"/>
      <c r="NQO4" s="52"/>
      <c r="NQP4" s="52"/>
      <c r="NQQ4" s="52"/>
      <c r="NQR4" s="52"/>
      <c r="NQS4" s="52"/>
      <c r="NQT4" s="52"/>
      <c r="NQU4" s="52"/>
      <c r="NQV4" s="52"/>
      <c r="NQW4" s="52"/>
      <c r="NQX4" s="52"/>
      <c r="NQY4" s="52"/>
      <c r="NQZ4" s="52"/>
      <c r="NRA4" s="52"/>
      <c r="NRB4" s="52"/>
      <c r="NRC4" s="52"/>
      <c r="NRD4" s="52"/>
      <c r="NRE4" s="52"/>
      <c r="NRF4" s="52"/>
      <c r="NRG4" s="52"/>
      <c r="NRH4" s="52"/>
      <c r="NRI4" s="52"/>
      <c r="NRJ4" s="52"/>
      <c r="NRK4" s="52"/>
      <c r="NRL4" s="52"/>
      <c r="NRM4" s="52"/>
      <c r="NRN4" s="52"/>
      <c r="NRO4" s="52"/>
      <c r="NRP4" s="52"/>
      <c r="NRQ4" s="52"/>
      <c r="NRR4" s="52"/>
      <c r="NRS4" s="52"/>
      <c r="NRT4" s="52"/>
      <c r="NRU4" s="52"/>
      <c r="NRV4" s="52"/>
      <c r="NRW4" s="52"/>
      <c r="NRX4" s="52"/>
      <c r="NRY4" s="52"/>
      <c r="NRZ4" s="52"/>
      <c r="NSA4" s="52"/>
      <c r="NSB4" s="52"/>
      <c r="NSC4" s="52"/>
      <c r="NSD4" s="52"/>
      <c r="NSE4" s="52"/>
      <c r="NSF4" s="52"/>
      <c r="NSG4" s="52"/>
      <c r="NSH4" s="52"/>
      <c r="NSI4" s="52"/>
      <c r="NSJ4" s="52"/>
      <c r="NSK4" s="52"/>
      <c r="NSL4" s="52"/>
      <c r="NSM4" s="52"/>
      <c r="NSN4" s="52"/>
      <c r="NSO4" s="52"/>
      <c r="NSP4" s="52"/>
      <c r="NSQ4" s="52"/>
      <c r="NSR4" s="52"/>
      <c r="NSS4" s="52"/>
      <c r="NST4" s="52"/>
      <c r="NSU4" s="52"/>
      <c r="NSV4" s="52"/>
      <c r="NSW4" s="52"/>
      <c r="NSX4" s="52"/>
      <c r="NSY4" s="52"/>
      <c r="NSZ4" s="52"/>
      <c r="NTA4" s="52"/>
      <c r="NTB4" s="52"/>
      <c r="NTC4" s="52"/>
      <c r="NTD4" s="52"/>
      <c r="NTE4" s="52"/>
      <c r="NTF4" s="52"/>
      <c r="NTG4" s="52"/>
      <c r="NTH4" s="52"/>
      <c r="NTI4" s="52"/>
      <c r="NTJ4" s="52"/>
      <c r="NTK4" s="52"/>
      <c r="NTL4" s="52"/>
      <c r="NTM4" s="52"/>
      <c r="NTN4" s="52"/>
      <c r="NTO4" s="52"/>
      <c r="NTP4" s="52"/>
      <c r="NTQ4" s="52"/>
      <c r="NTR4" s="52"/>
      <c r="NTS4" s="52"/>
      <c r="NTT4" s="52"/>
      <c r="NTU4" s="52"/>
      <c r="NTV4" s="52"/>
      <c r="NTW4" s="52"/>
      <c r="NTX4" s="52"/>
      <c r="NTY4" s="52"/>
      <c r="NTZ4" s="52"/>
      <c r="NUA4" s="52"/>
      <c r="NUB4" s="52"/>
      <c r="NUC4" s="52"/>
      <c r="NUD4" s="52"/>
      <c r="NUE4" s="52"/>
      <c r="NUF4" s="52"/>
      <c r="NUG4" s="52"/>
      <c r="NUH4" s="52"/>
      <c r="NUI4" s="52"/>
      <c r="NUJ4" s="52"/>
      <c r="NUK4" s="52"/>
      <c r="NUL4" s="52"/>
      <c r="NUM4" s="52"/>
      <c r="NUN4" s="52"/>
      <c r="NUO4" s="52"/>
      <c r="NUP4" s="52"/>
      <c r="NUQ4" s="52"/>
      <c r="NUR4" s="52"/>
      <c r="NUS4" s="52"/>
      <c r="NUT4" s="52"/>
      <c r="NUU4" s="52"/>
      <c r="NUV4" s="52"/>
      <c r="NUW4" s="52"/>
      <c r="NUX4" s="52"/>
      <c r="NUY4" s="52"/>
      <c r="NUZ4" s="52"/>
      <c r="NVA4" s="52"/>
      <c r="NVB4" s="52"/>
      <c r="NVC4" s="52"/>
      <c r="NVD4" s="52"/>
      <c r="NVE4" s="52"/>
      <c r="NVF4" s="52"/>
      <c r="NVG4" s="52"/>
      <c r="NVH4" s="52"/>
      <c r="NVI4" s="52"/>
      <c r="NVJ4" s="52"/>
      <c r="NVK4" s="52"/>
      <c r="NVL4" s="52"/>
      <c r="NVM4" s="52"/>
      <c r="NVN4" s="52"/>
      <c r="NVO4" s="52"/>
      <c r="NVP4" s="52"/>
      <c r="NVQ4" s="52"/>
      <c r="NVR4" s="52"/>
      <c r="NVS4" s="52"/>
      <c r="NVT4" s="52"/>
      <c r="NVU4" s="52"/>
      <c r="NVV4" s="52"/>
      <c r="NVW4" s="52"/>
      <c r="NVX4" s="52"/>
      <c r="NVY4" s="52"/>
      <c r="NVZ4" s="52"/>
      <c r="NWA4" s="52"/>
      <c r="NWB4" s="52"/>
      <c r="NWC4" s="52"/>
      <c r="NWD4" s="52"/>
      <c r="NWE4" s="52"/>
      <c r="NWF4" s="52"/>
      <c r="NWG4" s="52"/>
      <c r="NWH4" s="52"/>
      <c r="NWI4" s="52"/>
      <c r="NWJ4" s="52"/>
      <c r="NWK4" s="52"/>
      <c r="NWL4" s="52"/>
      <c r="NWM4" s="52"/>
      <c r="NWN4" s="52"/>
      <c r="NWO4" s="52"/>
      <c r="NWP4" s="52"/>
      <c r="NWQ4" s="52"/>
      <c r="NWR4" s="52"/>
      <c r="NWS4" s="52"/>
      <c r="NWT4" s="52"/>
      <c r="NWU4" s="52"/>
      <c r="NWV4" s="52"/>
      <c r="NWW4" s="52"/>
      <c r="NWX4" s="52"/>
      <c r="NWY4" s="52"/>
      <c r="NWZ4" s="52"/>
      <c r="NXA4" s="52"/>
      <c r="NXB4" s="52"/>
      <c r="NXC4" s="52"/>
      <c r="NXD4" s="52"/>
      <c r="NXE4" s="52"/>
      <c r="NXF4" s="52"/>
      <c r="NXG4" s="52"/>
      <c r="NXH4" s="52"/>
      <c r="NXI4" s="52"/>
      <c r="NXJ4" s="52"/>
      <c r="NXK4" s="52"/>
      <c r="NXL4" s="52"/>
      <c r="NXM4" s="52"/>
      <c r="NXN4" s="52"/>
      <c r="NXO4" s="52"/>
      <c r="NXP4" s="52"/>
      <c r="NXQ4" s="52"/>
      <c r="NXR4" s="52"/>
      <c r="NXS4" s="52"/>
      <c r="NXT4" s="52"/>
      <c r="NXU4" s="52"/>
      <c r="NXV4" s="52"/>
      <c r="NXW4" s="52"/>
      <c r="NXX4" s="52"/>
      <c r="NXY4" s="52"/>
      <c r="NXZ4" s="52"/>
      <c r="NYA4" s="52"/>
      <c r="NYB4" s="52"/>
      <c r="NYC4" s="52"/>
      <c r="NYD4" s="52"/>
      <c r="NYE4" s="52"/>
      <c r="NYF4" s="52"/>
      <c r="NYG4" s="52"/>
      <c r="NYH4" s="52"/>
      <c r="NYI4" s="52"/>
      <c r="NYJ4" s="52"/>
      <c r="NYK4" s="52"/>
      <c r="NYL4" s="52"/>
      <c r="NYM4" s="52"/>
      <c r="NYN4" s="52"/>
      <c r="NYO4" s="52"/>
      <c r="NYP4" s="52"/>
      <c r="NYQ4" s="52"/>
      <c r="NYR4" s="52"/>
      <c r="NYS4" s="52"/>
      <c r="NYT4" s="52"/>
      <c r="NYU4" s="52"/>
      <c r="NYV4" s="52"/>
      <c r="NYW4" s="52"/>
      <c r="NYX4" s="52"/>
      <c r="NYY4" s="52"/>
      <c r="NYZ4" s="52"/>
      <c r="NZA4" s="52"/>
      <c r="NZB4" s="52"/>
      <c r="NZC4" s="52"/>
      <c r="NZD4" s="52"/>
      <c r="NZE4" s="52"/>
      <c r="NZF4" s="52"/>
      <c r="NZG4" s="52"/>
      <c r="NZH4" s="52"/>
      <c r="NZI4" s="52"/>
      <c r="NZJ4" s="52"/>
      <c r="NZK4" s="52"/>
      <c r="NZL4" s="52"/>
      <c r="NZM4" s="52"/>
      <c r="NZN4" s="52"/>
      <c r="NZO4" s="52"/>
      <c r="NZP4" s="52"/>
      <c r="NZQ4" s="52"/>
      <c r="NZR4" s="52"/>
      <c r="NZS4" s="52"/>
      <c r="NZT4" s="52"/>
      <c r="NZU4" s="52"/>
      <c r="NZV4" s="52"/>
      <c r="NZW4" s="52"/>
      <c r="NZX4" s="52"/>
      <c r="NZY4" s="52"/>
      <c r="NZZ4" s="52"/>
      <c r="OAA4" s="52"/>
      <c r="OAB4" s="52"/>
      <c r="OAC4" s="52"/>
      <c r="OAD4" s="52"/>
      <c r="OAE4" s="52"/>
      <c r="OAF4" s="52"/>
      <c r="OAG4" s="52"/>
      <c r="OAH4" s="52"/>
      <c r="OAI4" s="52"/>
      <c r="OAJ4" s="52"/>
      <c r="OAK4" s="52"/>
      <c r="OAL4" s="52"/>
      <c r="OAM4" s="52"/>
      <c r="OAN4" s="52"/>
      <c r="OAO4" s="52"/>
      <c r="OAP4" s="52"/>
      <c r="OAQ4" s="52"/>
      <c r="OAR4" s="52"/>
      <c r="OAS4" s="52"/>
      <c r="OAT4" s="52"/>
      <c r="OAU4" s="52"/>
      <c r="OAV4" s="52"/>
      <c r="OAW4" s="52"/>
      <c r="OAX4" s="52"/>
      <c r="OAY4" s="52"/>
      <c r="OAZ4" s="52"/>
      <c r="OBA4" s="52"/>
      <c r="OBB4" s="52"/>
      <c r="OBC4" s="52"/>
      <c r="OBD4" s="52"/>
      <c r="OBE4" s="52"/>
      <c r="OBF4" s="52"/>
      <c r="OBG4" s="52"/>
      <c r="OBH4" s="52"/>
      <c r="OBI4" s="52"/>
      <c r="OBJ4" s="52"/>
      <c r="OBK4" s="52"/>
      <c r="OBL4" s="52"/>
      <c r="OBM4" s="52"/>
      <c r="OBN4" s="52"/>
      <c r="OBO4" s="52"/>
      <c r="OBP4" s="52"/>
      <c r="OBQ4" s="52"/>
      <c r="OBR4" s="52"/>
      <c r="OBS4" s="52"/>
      <c r="OBT4" s="52"/>
      <c r="OBU4" s="52"/>
      <c r="OBV4" s="52"/>
      <c r="OBW4" s="52"/>
      <c r="OBX4" s="52"/>
      <c r="OBY4" s="52"/>
      <c r="OBZ4" s="52"/>
      <c r="OCA4" s="52"/>
      <c r="OCB4" s="52"/>
      <c r="OCC4" s="52"/>
      <c r="OCD4" s="52"/>
      <c r="OCE4" s="52"/>
      <c r="OCF4" s="52"/>
      <c r="OCG4" s="52"/>
      <c r="OCH4" s="52"/>
      <c r="OCI4" s="52"/>
      <c r="OCJ4" s="52"/>
      <c r="OCK4" s="52"/>
      <c r="OCL4" s="52"/>
      <c r="OCM4" s="52"/>
      <c r="OCN4" s="52"/>
      <c r="OCO4" s="52"/>
      <c r="OCP4" s="52"/>
      <c r="OCQ4" s="52"/>
      <c r="OCR4" s="52"/>
      <c r="OCS4" s="52"/>
      <c r="OCT4" s="52"/>
      <c r="OCU4" s="52"/>
      <c r="OCV4" s="52"/>
      <c r="OCW4" s="52"/>
      <c r="OCX4" s="52"/>
      <c r="OCY4" s="52"/>
      <c r="OCZ4" s="52"/>
      <c r="ODA4" s="52"/>
      <c r="ODB4" s="52"/>
      <c r="ODC4" s="52"/>
      <c r="ODD4" s="52"/>
      <c r="ODE4" s="52"/>
      <c r="ODF4" s="52"/>
      <c r="ODG4" s="52"/>
      <c r="ODH4" s="52"/>
      <c r="ODI4" s="52"/>
      <c r="ODJ4" s="52"/>
      <c r="ODK4" s="52"/>
      <c r="ODL4" s="52"/>
      <c r="ODM4" s="52"/>
      <c r="ODN4" s="52"/>
      <c r="ODO4" s="52"/>
      <c r="ODP4" s="52"/>
      <c r="ODQ4" s="52"/>
      <c r="ODR4" s="52"/>
      <c r="ODS4" s="52"/>
      <c r="ODT4" s="52"/>
      <c r="ODU4" s="52"/>
      <c r="ODV4" s="52"/>
      <c r="ODW4" s="52"/>
      <c r="ODX4" s="52"/>
      <c r="ODY4" s="52"/>
      <c r="ODZ4" s="52"/>
      <c r="OEA4" s="52"/>
      <c r="OEB4" s="52"/>
      <c r="OEC4" s="52"/>
      <c r="OED4" s="52"/>
      <c r="OEE4" s="52"/>
      <c r="OEF4" s="52"/>
      <c r="OEG4" s="52"/>
      <c r="OEH4" s="52"/>
      <c r="OEI4" s="52"/>
      <c r="OEJ4" s="52"/>
      <c r="OEK4" s="52"/>
      <c r="OEL4" s="52"/>
      <c r="OEM4" s="52"/>
      <c r="OEN4" s="52"/>
      <c r="OEO4" s="52"/>
      <c r="OEP4" s="52"/>
      <c r="OEQ4" s="52"/>
      <c r="OER4" s="52"/>
      <c r="OES4" s="52"/>
      <c r="OET4" s="52"/>
      <c r="OEU4" s="52"/>
      <c r="OEV4" s="52"/>
      <c r="OEW4" s="52"/>
      <c r="OEX4" s="52"/>
      <c r="OEY4" s="52"/>
      <c r="OEZ4" s="52"/>
      <c r="OFA4" s="52"/>
      <c r="OFB4" s="52"/>
      <c r="OFC4" s="52"/>
      <c r="OFD4" s="52"/>
      <c r="OFE4" s="52"/>
      <c r="OFF4" s="52"/>
      <c r="OFG4" s="52"/>
      <c r="OFH4" s="52"/>
      <c r="OFI4" s="52"/>
      <c r="OFJ4" s="52"/>
      <c r="OFK4" s="52"/>
      <c r="OFL4" s="52"/>
      <c r="OFM4" s="52"/>
      <c r="OFN4" s="52"/>
      <c r="OFO4" s="52"/>
      <c r="OFP4" s="52"/>
      <c r="OFQ4" s="52"/>
      <c r="OFR4" s="52"/>
      <c r="OFS4" s="52"/>
      <c r="OFT4" s="52"/>
      <c r="OFU4" s="52"/>
      <c r="OFV4" s="52"/>
      <c r="OFW4" s="52"/>
      <c r="OFX4" s="52"/>
      <c r="OFY4" s="52"/>
      <c r="OFZ4" s="52"/>
      <c r="OGA4" s="52"/>
      <c r="OGB4" s="52"/>
      <c r="OGC4" s="52"/>
      <c r="OGD4" s="52"/>
      <c r="OGE4" s="52"/>
      <c r="OGF4" s="52"/>
      <c r="OGG4" s="52"/>
      <c r="OGH4" s="52"/>
      <c r="OGI4" s="52"/>
      <c r="OGJ4" s="52"/>
      <c r="OGK4" s="52"/>
      <c r="OGL4" s="52"/>
      <c r="OGM4" s="52"/>
      <c r="OGN4" s="52"/>
      <c r="OGO4" s="52"/>
      <c r="OGP4" s="52"/>
      <c r="OGQ4" s="52"/>
      <c r="OGR4" s="52"/>
      <c r="OGS4" s="52"/>
      <c r="OGT4" s="52"/>
      <c r="OGU4" s="52"/>
      <c r="OGV4" s="52"/>
      <c r="OGW4" s="52"/>
      <c r="OGX4" s="52"/>
      <c r="OGY4" s="52"/>
      <c r="OGZ4" s="52"/>
      <c r="OHA4" s="52"/>
      <c r="OHB4" s="52"/>
      <c r="OHC4" s="52"/>
      <c r="OHD4" s="52"/>
      <c r="OHE4" s="52"/>
      <c r="OHF4" s="52"/>
      <c r="OHG4" s="52"/>
      <c r="OHH4" s="52"/>
      <c r="OHI4" s="52"/>
      <c r="OHJ4" s="52"/>
      <c r="OHK4" s="52"/>
      <c r="OHL4" s="52"/>
      <c r="OHM4" s="52"/>
      <c r="OHN4" s="52"/>
      <c r="OHO4" s="52"/>
      <c r="OHP4" s="52"/>
      <c r="OHQ4" s="52"/>
      <c r="OHR4" s="52"/>
      <c r="OHS4" s="52"/>
      <c r="OHT4" s="52"/>
      <c r="OHU4" s="52"/>
      <c r="OHV4" s="52"/>
      <c r="OHW4" s="52"/>
      <c r="OHX4" s="52"/>
      <c r="OHY4" s="52"/>
      <c r="OHZ4" s="52"/>
      <c r="OIA4" s="52"/>
      <c r="OIB4" s="52"/>
      <c r="OIC4" s="52"/>
      <c r="OID4" s="52"/>
      <c r="OIE4" s="52"/>
      <c r="OIF4" s="52"/>
      <c r="OIG4" s="52"/>
      <c r="OIH4" s="52"/>
      <c r="OII4" s="52"/>
      <c r="OIJ4" s="52"/>
      <c r="OIK4" s="52"/>
      <c r="OIL4" s="52"/>
      <c r="OIM4" s="52"/>
      <c r="OIN4" s="52"/>
      <c r="OIO4" s="52"/>
      <c r="OIP4" s="52"/>
      <c r="OIQ4" s="52"/>
      <c r="OIR4" s="52"/>
      <c r="OIS4" s="52"/>
      <c r="OIT4" s="52"/>
      <c r="OIU4" s="52"/>
      <c r="OIV4" s="52"/>
      <c r="OIW4" s="52"/>
      <c r="OIX4" s="52"/>
      <c r="OIY4" s="52"/>
      <c r="OIZ4" s="52"/>
      <c r="OJA4" s="52"/>
      <c r="OJB4" s="52"/>
      <c r="OJC4" s="52"/>
      <c r="OJD4" s="52"/>
      <c r="OJE4" s="52"/>
      <c r="OJF4" s="52"/>
      <c r="OJG4" s="52"/>
      <c r="OJH4" s="52"/>
      <c r="OJI4" s="52"/>
      <c r="OJJ4" s="52"/>
      <c r="OJK4" s="52"/>
      <c r="OJL4" s="52"/>
      <c r="OJM4" s="52"/>
      <c r="OJN4" s="52"/>
      <c r="OJO4" s="52"/>
      <c r="OJP4" s="52"/>
      <c r="OJQ4" s="52"/>
      <c r="OJR4" s="52"/>
      <c r="OJS4" s="52"/>
      <c r="OJT4" s="52"/>
      <c r="OJU4" s="52"/>
      <c r="OJV4" s="52"/>
      <c r="OJW4" s="52"/>
      <c r="OJX4" s="52"/>
      <c r="OJY4" s="52"/>
      <c r="OJZ4" s="52"/>
      <c r="OKA4" s="52"/>
      <c r="OKB4" s="52"/>
      <c r="OKC4" s="52"/>
      <c r="OKD4" s="52"/>
      <c r="OKE4" s="52"/>
      <c r="OKF4" s="52"/>
      <c r="OKG4" s="52"/>
      <c r="OKH4" s="52"/>
      <c r="OKI4" s="52"/>
      <c r="OKJ4" s="52"/>
      <c r="OKK4" s="52"/>
      <c r="OKL4" s="52"/>
      <c r="OKM4" s="52"/>
      <c r="OKN4" s="52"/>
      <c r="OKO4" s="52"/>
      <c r="OKP4" s="52"/>
      <c r="OKQ4" s="52"/>
      <c r="OKR4" s="52"/>
      <c r="OKS4" s="52"/>
      <c r="OKT4" s="52"/>
      <c r="OKU4" s="52"/>
      <c r="OKV4" s="52"/>
      <c r="OKW4" s="52"/>
      <c r="OKX4" s="52"/>
      <c r="OKY4" s="52"/>
      <c r="OKZ4" s="52"/>
      <c r="OLA4" s="52"/>
      <c r="OLB4" s="52"/>
      <c r="OLC4" s="52"/>
      <c r="OLD4" s="52"/>
      <c r="OLE4" s="52"/>
      <c r="OLF4" s="52"/>
      <c r="OLG4" s="52"/>
      <c r="OLH4" s="52"/>
      <c r="OLI4" s="52"/>
      <c r="OLJ4" s="52"/>
      <c r="OLK4" s="52"/>
      <c r="OLL4" s="52"/>
      <c r="OLM4" s="52"/>
      <c r="OLN4" s="52"/>
      <c r="OLO4" s="52"/>
      <c r="OLP4" s="52"/>
      <c r="OLQ4" s="52"/>
      <c r="OLR4" s="52"/>
      <c r="OLS4" s="52"/>
      <c r="OLT4" s="52"/>
      <c r="OLU4" s="52"/>
      <c r="OLV4" s="52"/>
      <c r="OLW4" s="52"/>
      <c r="OLX4" s="52"/>
      <c r="OLY4" s="52"/>
      <c r="OLZ4" s="52"/>
      <c r="OMA4" s="52"/>
      <c r="OMB4" s="52"/>
      <c r="OMC4" s="52"/>
      <c r="OMD4" s="52"/>
      <c r="OME4" s="52"/>
      <c r="OMF4" s="52"/>
      <c r="OMG4" s="52"/>
      <c r="OMH4" s="52"/>
      <c r="OMI4" s="52"/>
      <c r="OMJ4" s="52"/>
      <c r="OMK4" s="52"/>
      <c r="OML4" s="52"/>
      <c r="OMM4" s="52"/>
      <c r="OMN4" s="52"/>
      <c r="OMO4" s="52"/>
      <c r="OMP4" s="52"/>
      <c r="OMQ4" s="52"/>
      <c r="OMR4" s="52"/>
      <c r="OMS4" s="52"/>
      <c r="OMT4" s="52"/>
      <c r="OMU4" s="52"/>
      <c r="OMV4" s="52"/>
      <c r="OMW4" s="52"/>
      <c r="OMX4" s="52"/>
      <c r="OMY4" s="52"/>
      <c r="OMZ4" s="52"/>
      <c r="ONA4" s="52"/>
      <c r="ONB4" s="52"/>
      <c r="ONC4" s="52"/>
      <c r="OND4" s="52"/>
      <c r="ONE4" s="52"/>
      <c r="ONF4" s="52"/>
      <c r="ONG4" s="52"/>
      <c r="ONH4" s="52"/>
      <c r="ONI4" s="52"/>
      <c r="ONJ4" s="52"/>
      <c r="ONK4" s="52"/>
      <c r="ONL4" s="52"/>
      <c r="ONM4" s="52"/>
      <c r="ONN4" s="52"/>
      <c r="ONO4" s="52"/>
      <c r="ONP4" s="52"/>
      <c r="ONQ4" s="52"/>
      <c r="ONR4" s="52"/>
      <c r="ONS4" s="52"/>
      <c r="ONT4" s="52"/>
      <c r="ONU4" s="52"/>
      <c r="ONV4" s="52"/>
      <c r="ONW4" s="52"/>
      <c r="ONX4" s="52"/>
      <c r="ONY4" s="52"/>
      <c r="ONZ4" s="52"/>
      <c r="OOA4" s="52"/>
      <c r="OOB4" s="52"/>
      <c r="OOC4" s="52"/>
      <c r="OOD4" s="52"/>
      <c r="OOE4" s="52"/>
      <c r="OOF4" s="52"/>
      <c r="OOG4" s="52"/>
      <c r="OOH4" s="52"/>
      <c r="OOI4" s="52"/>
      <c r="OOJ4" s="52"/>
      <c r="OOK4" s="52"/>
      <c r="OOL4" s="52"/>
      <c r="OOM4" s="52"/>
      <c r="OON4" s="52"/>
      <c r="OOO4" s="52"/>
      <c r="OOP4" s="52"/>
      <c r="OOQ4" s="52"/>
      <c r="OOR4" s="52"/>
      <c r="OOS4" s="52"/>
      <c r="OOT4" s="52"/>
      <c r="OOU4" s="52"/>
      <c r="OOV4" s="52"/>
      <c r="OOW4" s="52"/>
      <c r="OOX4" s="52"/>
      <c r="OOY4" s="52"/>
      <c r="OOZ4" s="52"/>
      <c r="OPA4" s="52"/>
      <c r="OPB4" s="52"/>
      <c r="OPC4" s="52"/>
      <c r="OPD4" s="52"/>
      <c r="OPE4" s="52"/>
      <c r="OPF4" s="52"/>
      <c r="OPG4" s="52"/>
      <c r="OPH4" s="52"/>
      <c r="OPI4" s="52"/>
      <c r="OPJ4" s="52"/>
      <c r="OPK4" s="52"/>
      <c r="OPL4" s="52"/>
      <c r="OPM4" s="52"/>
      <c r="OPN4" s="52"/>
      <c r="OPO4" s="52"/>
      <c r="OPP4" s="52"/>
      <c r="OPQ4" s="52"/>
      <c r="OPR4" s="52"/>
      <c r="OPS4" s="52"/>
      <c r="OPT4" s="52"/>
      <c r="OPU4" s="52"/>
      <c r="OPV4" s="52"/>
      <c r="OPW4" s="52"/>
      <c r="OPX4" s="52"/>
      <c r="OPY4" s="52"/>
      <c r="OPZ4" s="52"/>
      <c r="OQA4" s="52"/>
      <c r="OQB4" s="52"/>
      <c r="OQC4" s="52"/>
      <c r="OQD4" s="52"/>
      <c r="OQE4" s="52"/>
      <c r="OQF4" s="52"/>
      <c r="OQG4" s="52"/>
      <c r="OQH4" s="52"/>
      <c r="OQI4" s="52"/>
      <c r="OQJ4" s="52"/>
      <c r="OQK4" s="52"/>
      <c r="OQL4" s="52"/>
      <c r="OQM4" s="52"/>
      <c r="OQN4" s="52"/>
      <c r="OQO4" s="52"/>
      <c r="OQP4" s="52"/>
      <c r="OQQ4" s="52"/>
      <c r="OQR4" s="52"/>
      <c r="OQS4" s="52"/>
      <c r="OQT4" s="52"/>
      <c r="OQU4" s="52"/>
      <c r="OQV4" s="52"/>
      <c r="OQW4" s="52"/>
      <c r="OQX4" s="52"/>
      <c r="OQY4" s="52"/>
      <c r="OQZ4" s="52"/>
      <c r="ORA4" s="52"/>
      <c r="ORB4" s="52"/>
      <c r="ORC4" s="52"/>
      <c r="ORD4" s="52"/>
      <c r="ORE4" s="52"/>
      <c r="ORF4" s="52"/>
      <c r="ORG4" s="52"/>
      <c r="ORH4" s="52"/>
      <c r="ORI4" s="52"/>
      <c r="ORJ4" s="52"/>
      <c r="ORK4" s="52"/>
      <c r="ORL4" s="52"/>
      <c r="ORM4" s="52"/>
      <c r="ORN4" s="52"/>
      <c r="ORO4" s="52"/>
      <c r="ORP4" s="52"/>
      <c r="ORQ4" s="52"/>
      <c r="ORR4" s="52"/>
      <c r="ORS4" s="52"/>
      <c r="ORT4" s="52"/>
      <c r="ORU4" s="52"/>
      <c r="ORV4" s="52"/>
      <c r="ORW4" s="52"/>
      <c r="ORX4" s="52"/>
      <c r="ORY4" s="52"/>
      <c r="ORZ4" s="52"/>
      <c r="OSA4" s="52"/>
      <c r="OSB4" s="52"/>
      <c r="OSC4" s="52"/>
      <c r="OSD4" s="52"/>
      <c r="OSE4" s="52"/>
      <c r="OSF4" s="52"/>
      <c r="OSG4" s="52"/>
      <c r="OSH4" s="52"/>
      <c r="OSI4" s="52"/>
      <c r="OSJ4" s="52"/>
      <c r="OSK4" s="52"/>
      <c r="OSL4" s="52"/>
      <c r="OSM4" s="52"/>
      <c r="OSN4" s="52"/>
      <c r="OSO4" s="52"/>
      <c r="OSP4" s="52"/>
      <c r="OSQ4" s="52"/>
      <c r="OSR4" s="52"/>
      <c r="OSS4" s="52"/>
      <c r="OST4" s="52"/>
      <c r="OSU4" s="52"/>
      <c r="OSV4" s="52"/>
      <c r="OSW4" s="52"/>
      <c r="OSX4" s="52"/>
      <c r="OSY4" s="52"/>
      <c r="OSZ4" s="52"/>
      <c r="OTA4" s="52"/>
      <c r="OTB4" s="52"/>
      <c r="OTC4" s="52"/>
      <c r="OTD4" s="52"/>
      <c r="OTE4" s="52"/>
      <c r="OTF4" s="52"/>
      <c r="OTG4" s="52"/>
      <c r="OTH4" s="52"/>
      <c r="OTI4" s="52"/>
      <c r="OTJ4" s="52"/>
      <c r="OTK4" s="52"/>
      <c r="OTL4" s="52"/>
      <c r="OTM4" s="52"/>
      <c r="OTN4" s="52"/>
      <c r="OTO4" s="52"/>
      <c r="OTP4" s="52"/>
      <c r="OTQ4" s="52"/>
      <c r="OTR4" s="52"/>
      <c r="OTS4" s="52"/>
      <c r="OTT4" s="52"/>
      <c r="OTU4" s="52"/>
      <c r="OTV4" s="52"/>
      <c r="OTW4" s="52"/>
      <c r="OTX4" s="52"/>
      <c r="OTY4" s="52"/>
      <c r="OTZ4" s="52"/>
      <c r="OUA4" s="52"/>
      <c r="OUB4" s="52"/>
      <c r="OUC4" s="52"/>
      <c r="OUD4" s="52"/>
      <c r="OUE4" s="52"/>
      <c r="OUF4" s="52"/>
      <c r="OUG4" s="52"/>
      <c r="OUH4" s="52"/>
      <c r="OUI4" s="52"/>
      <c r="OUJ4" s="52"/>
      <c r="OUK4" s="52"/>
      <c r="OUL4" s="52"/>
      <c r="OUM4" s="52"/>
      <c r="OUN4" s="52"/>
      <c r="OUO4" s="52"/>
      <c r="OUP4" s="52"/>
      <c r="OUQ4" s="52"/>
      <c r="OUR4" s="52"/>
      <c r="OUS4" s="52"/>
      <c r="OUT4" s="52"/>
      <c r="OUU4" s="52"/>
      <c r="OUV4" s="52"/>
      <c r="OUW4" s="52"/>
      <c r="OUX4" s="52"/>
      <c r="OUY4" s="52"/>
      <c r="OUZ4" s="52"/>
      <c r="OVA4" s="52"/>
      <c r="OVB4" s="52"/>
      <c r="OVC4" s="52"/>
      <c r="OVD4" s="52"/>
      <c r="OVE4" s="52"/>
      <c r="OVF4" s="52"/>
      <c r="OVG4" s="52"/>
      <c r="OVH4" s="52"/>
      <c r="OVI4" s="52"/>
      <c r="OVJ4" s="52"/>
      <c r="OVK4" s="52"/>
      <c r="OVL4" s="52"/>
      <c r="OVM4" s="52"/>
      <c r="OVN4" s="52"/>
      <c r="OVO4" s="52"/>
      <c r="OVP4" s="52"/>
      <c r="OVQ4" s="52"/>
      <c r="OVR4" s="52"/>
      <c r="OVS4" s="52"/>
      <c r="OVT4" s="52"/>
      <c r="OVU4" s="52"/>
      <c r="OVV4" s="52"/>
      <c r="OVW4" s="52"/>
      <c r="OVX4" s="52"/>
      <c r="OVY4" s="52"/>
      <c r="OVZ4" s="52"/>
      <c r="OWA4" s="52"/>
      <c r="OWB4" s="52"/>
      <c r="OWC4" s="52"/>
      <c r="OWD4" s="52"/>
      <c r="OWE4" s="52"/>
      <c r="OWF4" s="52"/>
      <c r="OWG4" s="52"/>
      <c r="OWH4" s="52"/>
      <c r="OWI4" s="52"/>
      <c r="OWJ4" s="52"/>
      <c r="OWK4" s="52"/>
      <c r="OWL4" s="52"/>
      <c r="OWM4" s="52"/>
      <c r="OWN4" s="52"/>
      <c r="OWO4" s="52"/>
      <c r="OWP4" s="52"/>
      <c r="OWQ4" s="52"/>
      <c r="OWR4" s="52"/>
      <c r="OWS4" s="52"/>
      <c r="OWT4" s="52"/>
      <c r="OWU4" s="52"/>
      <c r="OWV4" s="52"/>
      <c r="OWW4" s="52"/>
      <c r="OWX4" s="52"/>
      <c r="OWY4" s="52"/>
      <c r="OWZ4" s="52"/>
      <c r="OXA4" s="52"/>
      <c r="OXB4" s="52"/>
      <c r="OXC4" s="52"/>
      <c r="OXD4" s="52"/>
      <c r="OXE4" s="52"/>
      <c r="OXF4" s="52"/>
      <c r="OXG4" s="52"/>
      <c r="OXH4" s="52"/>
      <c r="OXI4" s="52"/>
      <c r="OXJ4" s="52"/>
      <c r="OXK4" s="52"/>
      <c r="OXL4" s="52"/>
      <c r="OXM4" s="52"/>
      <c r="OXN4" s="52"/>
      <c r="OXO4" s="52"/>
      <c r="OXP4" s="52"/>
      <c r="OXQ4" s="52"/>
      <c r="OXR4" s="52"/>
      <c r="OXS4" s="52"/>
      <c r="OXT4" s="52"/>
      <c r="OXU4" s="52"/>
      <c r="OXV4" s="52"/>
      <c r="OXW4" s="52"/>
      <c r="OXX4" s="52"/>
      <c r="OXY4" s="52"/>
      <c r="OXZ4" s="52"/>
      <c r="OYA4" s="52"/>
      <c r="OYB4" s="52"/>
      <c r="OYC4" s="52"/>
      <c r="OYD4" s="52"/>
      <c r="OYE4" s="52"/>
      <c r="OYF4" s="52"/>
      <c r="OYG4" s="52"/>
      <c r="OYH4" s="52"/>
      <c r="OYI4" s="52"/>
      <c r="OYJ4" s="52"/>
      <c r="OYK4" s="52"/>
      <c r="OYL4" s="52"/>
      <c r="OYM4" s="52"/>
      <c r="OYN4" s="52"/>
      <c r="OYO4" s="52"/>
      <c r="OYP4" s="52"/>
      <c r="OYQ4" s="52"/>
      <c r="OYR4" s="52"/>
      <c r="OYS4" s="52"/>
      <c r="OYT4" s="52"/>
      <c r="OYU4" s="52"/>
      <c r="OYV4" s="52"/>
      <c r="OYW4" s="52"/>
      <c r="OYX4" s="52"/>
      <c r="OYY4" s="52"/>
      <c r="OYZ4" s="52"/>
      <c r="OZA4" s="52"/>
      <c r="OZB4" s="52"/>
      <c r="OZC4" s="52"/>
      <c r="OZD4" s="52"/>
      <c r="OZE4" s="52"/>
      <c r="OZF4" s="52"/>
      <c r="OZG4" s="52"/>
      <c r="OZH4" s="52"/>
      <c r="OZI4" s="52"/>
      <c r="OZJ4" s="52"/>
      <c r="OZK4" s="52"/>
      <c r="OZL4" s="52"/>
      <c r="OZM4" s="52"/>
      <c r="OZN4" s="52"/>
      <c r="OZO4" s="52"/>
      <c r="OZP4" s="52"/>
      <c r="OZQ4" s="52"/>
      <c r="OZR4" s="52"/>
      <c r="OZS4" s="52"/>
      <c r="OZT4" s="52"/>
      <c r="OZU4" s="52"/>
      <c r="OZV4" s="52"/>
      <c r="OZW4" s="52"/>
      <c r="OZX4" s="52"/>
      <c r="OZY4" s="52"/>
      <c r="OZZ4" s="52"/>
      <c r="PAA4" s="52"/>
      <c r="PAB4" s="52"/>
      <c r="PAC4" s="52"/>
      <c r="PAD4" s="52"/>
      <c r="PAE4" s="52"/>
      <c r="PAF4" s="52"/>
      <c r="PAG4" s="52"/>
      <c r="PAH4" s="52"/>
      <c r="PAI4" s="52"/>
      <c r="PAJ4" s="52"/>
      <c r="PAK4" s="52"/>
      <c r="PAL4" s="52"/>
      <c r="PAM4" s="52"/>
      <c r="PAN4" s="52"/>
      <c r="PAO4" s="52"/>
      <c r="PAP4" s="52"/>
      <c r="PAQ4" s="52"/>
      <c r="PAR4" s="52"/>
      <c r="PAS4" s="52"/>
      <c r="PAT4" s="52"/>
      <c r="PAU4" s="52"/>
      <c r="PAV4" s="52"/>
      <c r="PAW4" s="52"/>
      <c r="PAX4" s="52"/>
      <c r="PAY4" s="52"/>
      <c r="PAZ4" s="52"/>
      <c r="PBA4" s="52"/>
      <c r="PBB4" s="52"/>
      <c r="PBC4" s="52"/>
      <c r="PBD4" s="52"/>
      <c r="PBE4" s="52"/>
      <c r="PBF4" s="52"/>
      <c r="PBG4" s="52"/>
      <c r="PBH4" s="52"/>
      <c r="PBI4" s="52"/>
      <c r="PBJ4" s="52"/>
      <c r="PBK4" s="52"/>
      <c r="PBL4" s="52"/>
      <c r="PBM4" s="52"/>
      <c r="PBN4" s="52"/>
      <c r="PBO4" s="52"/>
      <c r="PBP4" s="52"/>
      <c r="PBQ4" s="52"/>
      <c r="PBR4" s="52"/>
      <c r="PBS4" s="52"/>
      <c r="PBT4" s="52"/>
      <c r="PBU4" s="52"/>
      <c r="PBV4" s="52"/>
      <c r="PBW4" s="52"/>
      <c r="PBX4" s="52"/>
      <c r="PBY4" s="52"/>
      <c r="PBZ4" s="52"/>
      <c r="PCA4" s="52"/>
      <c r="PCB4" s="52"/>
      <c r="PCC4" s="52"/>
      <c r="PCD4" s="52"/>
      <c r="PCE4" s="52"/>
      <c r="PCF4" s="52"/>
      <c r="PCG4" s="52"/>
      <c r="PCH4" s="52"/>
      <c r="PCI4" s="52"/>
      <c r="PCJ4" s="52"/>
      <c r="PCK4" s="52"/>
      <c r="PCL4" s="52"/>
      <c r="PCM4" s="52"/>
      <c r="PCN4" s="52"/>
      <c r="PCO4" s="52"/>
      <c r="PCP4" s="52"/>
      <c r="PCQ4" s="52"/>
      <c r="PCR4" s="52"/>
      <c r="PCS4" s="52"/>
      <c r="PCT4" s="52"/>
      <c r="PCU4" s="52"/>
      <c r="PCV4" s="52"/>
      <c r="PCW4" s="52"/>
      <c r="PCX4" s="52"/>
      <c r="PCY4" s="52"/>
      <c r="PCZ4" s="52"/>
      <c r="PDA4" s="52"/>
      <c r="PDB4" s="52"/>
      <c r="PDC4" s="52"/>
      <c r="PDD4" s="52"/>
      <c r="PDE4" s="52"/>
      <c r="PDF4" s="52"/>
      <c r="PDG4" s="52"/>
      <c r="PDH4" s="52"/>
      <c r="PDI4" s="52"/>
      <c r="PDJ4" s="52"/>
      <c r="PDK4" s="52"/>
      <c r="PDL4" s="52"/>
      <c r="PDM4" s="52"/>
      <c r="PDN4" s="52"/>
      <c r="PDO4" s="52"/>
      <c r="PDP4" s="52"/>
      <c r="PDQ4" s="52"/>
      <c r="PDR4" s="52"/>
      <c r="PDS4" s="52"/>
      <c r="PDT4" s="52"/>
      <c r="PDU4" s="52"/>
      <c r="PDV4" s="52"/>
      <c r="PDW4" s="52"/>
      <c r="PDX4" s="52"/>
      <c r="PDY4" s="52"/>
      <c r="PDZ4" s="52"/>
      <c r="PEA4" s="52"/>
      <c r="PEB4" s="52"/>
      <c r="PEC4" s="52"/>
      <c r="PED4" s="52"/>
      <c r="PEE4" s="52"/>
      <c r="PEF4" s="52"/>
      <c r="PEG4" s="52"/>
      <c r="PEH4" s="52"/>
      <c r="PEI4" s="52"/>
      <c r="PEJ4" s="52"/>
      <c r="PEK4" s="52"/>
      <c r="PEL4" s="52"/>
      <c r="PEM4" s="52"/>
      <c r="PEN4" s="52"/>
      <c r="PEO4" s="52"/>
      <c r="PEP4" s="52"/>
      <c r="PEQ4" s="52"/>
      <c r="PER4" s="52"/>
      <c r="PES4" s="52"/>
      <c r="PET4" s="52"/>
      <c r="PEU4" s="52"/>
      <c r="PEV4" s="52"/>
      <c r="PEW4" s="52"/>
      <c r="PEX4" s="52"/>
      <c r="PEY4" s="52"/>
      <c r="PEZ4" s="52"/>
      <c r="PFA4" s="52"/>
      <c r="PFB4" s="52"/>
      <c r="PFC4" s="52"/>
      <c r="PFD4" s="52"/>
      <c r="PFE4" s="52"/>
      <c r="PFF4" s="52"/>
      <c r="PFG4" s="52"/>
      <c r="PFH4" s="52"/>
      <c r="PFI4" s="52"/>
      <c r="PFJ4" s="52"/>
      <c r="PFK4" s="52"/>
      <c r="PFL4" s="52"/>
      <c r="PFM4" s="52"/>
      <c r="PFN4" s="52"/>
      <c r="PFO4" s="52"/>
      <c r="PFP4" s="52"/>
      <c r="PFQ4" s="52"/>
      <c r="PFR4" s="52"/>
      <c r="PFS4" s="52"/>
      <c r="PFT4" s="52"/>
      <c r="PFU4" s="52"/>
      <c r="PFV4" s="52"/>
      <c r="PFW4" s="52"/>
      <c r="PFX4" s="52"/>
      <c r="PFY4" s="52"/>
      <c r="PFZ4" s="52"/>
      <c r="PGA4" s="52"/>
      <c r="PGB4" s="52"/>
      <c r="PGC4" s="52"/>
      <c r="PGD4" s="52"/>
      <c r="PGE4" s="52"/>
      <c r="PGF4" s="52"/>
      <c r="PGG4" s="52"/>
      <c r="PGH4" s="52"/>
      <c r="PGI4" s="52"/>
      <c r="PGJ4" s="52"/>
      <c r="PGK4" s="52"/>
      <c r="PGL4" s="52"/>
      <c r="PGM4" s="52"/>
      <c r="PGN4" s="52"/>
      <c r="PGO4" s="52"/>
      <c r="PGP4" s="52"/>
      <c r="PGQ4" s="52"/>
      <c r="PGR4" s="52"/>
      <c r="PGS4" s="52"/>
      <c r="PGT4" s="52"/>
      <c r="PGU4" s="52"/>
      <c r="PGV4" s="52"/>
      <c r="PGW4" s="52"/>
      <c r="PGX4" s="52"/>
      <c r="PGY4" s="52"/>
      <c r="PGZ4" s="52"/>
      <c r="PHA4" s="52"/>
      <c r="PHB4" s="52"/>
      <c r="PHC4" s="52"/>
      <c r="PHD4" s="52"/>
      <c r="PHE4" s="52"/>
      <c r="PHF4" s="52"/>
      <c r="PHG4" s="52"/>
      <c r="PHH4" s="52"/>
      <c r="PHI4" s="52"/>
      <c r="PHJ4" s="52"/>
      <c r="PHK4" s="52"/>
      <c r="PHL4" s="52"/>
      <c r="PHM4" s="52"/>
      <c r="PHN4" s="52"/>
      <c r="PHO4" s="52"/>
      <c r="PHP4" s="52"/>
      <c r="PHQ4" s="52"/>
      <c r="PHR4" s="52"/>
      <c r="PHS4" s="52"/>
      <c r="PHT4" s="52"/>
      <c r="PHU4" s="52"/>
      <c r="PHV4" s="52"/>
      <c r="PHW4" s="52"/>
      <c r="PHX4" s="52"/>
      <c r="PHY4" s="52"/>
      <c r="PHZ4" s="52"/>
      <c r="PIA4" s="52"/>
      <c r="PIB4" s="52"/>
      <c r="PIC4" s="52"/>
      <c r="PID4" s="52"/>
      <c r="PIE4" s="52"/>
      <c r="PIF4" s="52"/>
      <c r="PIG4" s="52"/>
      <c r="PIH4" s="52"/>
      <c r="PII4" s="52"/>
      <c r="PIJ4" s="52"/>
      <c r="PIK4" s="52"/>
      <c r="PIL4" s="52"/>
      <c r="PIM4" s="52"/>
      <c r="PIN4" s="52"/>
      <c r="PIO4" s="52"/>
      <c r="PIP4" s="52"/>
      <c r="PIQ4" s="52"/>
      <c r="PIR4" s="52"/>
      <c r="PIS4" s="52"/>
      <c r="PIT4" s="52"/>
      <c r="PIU4" s="52"/>
      <c r="PIV4" s="52"/>
      <c r="PIW4" s="52"/>
      <c r="PIX4" s="52"/>
      <c r="PIY4" s="52"/>
      <c r="PIZ4" s="52"/>
      <c r="PJA4" s="52"/>
      <c r="PJB4" s="52"/>
      <c r="PJC4" s="52"/>
      <c r="PJD4" s="52"/>
      <c r="PJE4" s="52"/>
      <c r="PJF4" s="52"/>
      <c r="PJG4" s="52"/>
      <c r="PJH4" s="52"/>
      <c r="PJI4" s="52"/>
      <c r="PJJ4" s="52"/>
      <c r="PJK4" s="52"/>
      <c r="PJL4" s="52"/>
      <c r="PJM4" s="52"/>
      <c r="PJN4" s="52"/>
      <c r="PJO4" s="52"/>
      <c r="PJP4" s="52"/>
      <c r="PJQ4" s="52"/>
      <c r="PJR4" s="52"/>
      <c r="PJS4" s="52"/>
      <c r="PJT4" s="52"/>
      <c r="PJU4" s="52"/>
      <c r="PJV4" s="52"/>
      <c r="PJW4" s="52"/>
      <c r="PJX4" s="52"/>
      <c r="PJY4" s="52"/>
      <c r="PJZ4" s="52"/>
      <c r="PKA4" s="52"/>
      <c r="PKB4" s="52"/>
      <c r="PKC4" s="52"/>
      <c r="PKD4" s="52"/>
      <c r="PKE4" s="52"/>
      <c r="PKF4" s="52"/>
      <c r="PKG4" s="52"/>
      <c r="PKH4" s="52"/>
      <c r="PKI4" s="52"/>
      <c r="PKJ4" s="52"/>
      <c r="PKK4" s="52"/>
      <c r="PKL4" s="52"/>
      <c r="PKM4" s="52"/>
      <c r="PKN4" s="52"/>
      <c r="PKO4" s="52"/>
      <c r="PKP4" s="52"/>
      <c r="PKQ4" s="52"/>
      <c r="PKR4" s="52"/>
      <c r="PKS4" s="52"/>
      <c r="PKT4" s="52"/>
      <c r="PKU4" s="52"/>
      <c r="PKV4" s="52"/>
      <c r="PKW4" s="52"/>
      <c r="PKX4" s="52"/>
      <c r="PKY4" s="52"/>
      <c r="PKZ4" s="52"/>
      <c r="PLA4" s="52"/>
      <c r="PLB4" s="52"/>
      <c r="PLC4" s="52"/>
      <c r="PLD4" s="52"/>
      <c r="PLE4" s="52"/>
      <c r="PLF4" s="52"/>
      <c r="PLG4" s="52"/>
      <c r="PLH4" s="52"/>
      <c r="PLI4" s="52"/>
      <c r="PLJ4" s="52"/>
      <c r="PLK4" s="52"/>
      <c r="PLL4" s="52"/>
      <c r="PLM4" s="52"/>
      <c r="PLN4" s="52"/>
      <c r="PLO4" s="52"/>
      <c r="PLP4" s="52"/>
      <c r="PLQ4" s="52"/>
      <c r="PLR4" s="52"/>
      <c r="PLS4" s="52"/>
      <c r="PLT4" s="52"/>
      <c r="PLU4" s="52"/>
      <c r="PLV4" s="52"/>
      <c r="PLW4" s="52"/>
      <c r="PLX4" s="52"/>
      <c r="PLY4" s="52"/>
      <c r="PLZ4" s="52"/>
      <c r="PMA4" s="52"/>
      <c r="PMB4" s="52"/>
      <c r="PMC4" s="52"/>
      <c r="PMD4" s="52"/>
      <c r="PME4" s="52"/>
      <c r="PMF4" s="52"/>
      <c r="PMG4" s="52"/>
      <c r="PMH4" s="52"/>
      <c r="PMI4" s="52"/>
      <c r="PMJ4" s="52"/>
      <c r="PMK4" s="52"/>
      <c r="PML4" s="52"/>
      <c r="PMM4" s="52"/>
      <c r="PMN4" s="52"/>
      <c r="PMO4" s="52"/>
      <c r="PMP4" s="52"/>
      <c r="PMQ4" s="52"/>
      <c r="PMR4" s="52"/>
      <c r="PMS4" s="52"/>
      <c r="PMT4" s="52"/>
      <c r="PMU4" s="52"/>
      <c r="PMV4" s="52"/>
      <c r="PMW4" s="52"/>
      <c r="PMX4" s="52"/>
      <c r="PMY4" s="52"/>
      <c r="PMZ4" s="52"/>
      <c r="PNA4" s="52"/>
      <c r="PNB4" s="52"/>
      <c r="PNC4" s="52"/>
      <c r="PND4" s="52"/>
      <c r="PNE4" s="52"/>
      <c r="PNF4" s="52"/>
      <c r="PNG4" s="52"/>
      <c r="PNH4" s="52"/>
      <c r="PNI4" s="52"/>
      <c r="PNJ4" s="52"/>
      <c r="PNK4" s="52"/>
      <c r="PNL4" s="52"/>
      <c r="PNM4" s="52"/>
      <c r="PNN4" s="52"/>
      <c r="PNO4" s="52"/>
      <c r="PNP4" s="52"/>
      <c r="PNQ4" s="52"/>
      <c r="PNR4" s="52"/>
      <c r="PNS4" s="52"/>
      <c r="PNT4" s="52"/>
      <c r="PNU4" s="52"/>
      <c r="PNV4" s="52"/>
      <c r="PNW4" s="52"/>
      <c r="PNX4" s="52"/>
      <c r="PNY4" s="52"/>
      <c r="PNZ4" s="52"/>
      <c r="POA4" s="52"/>
      <c r="POB4" s="52"/>
      <c r="POC4" s="52"/>
      <c r="POD4" s="52"/>
      <c r="POE4" s="52"/>
      <c r="POF4" s="52"/>
      <c r="POG4" s="52"/>
      <c r="POH4" s="52"/>
      <c r="POI4" s="52"/>
      <c r="POJ4" s="52"/>
      <c r="POK4" s="52"/>
      <c r="POL4" s="52"/>
      <c r="POM4" s="52"/>
      <c r="PON4" s="52"/>
      <c r="POO4" s="52"/>
      <c r="POP4" s="52"/>
      <c r="POQ4" s="52"/>
      <c r="POR4" s="52"/>
      <c r="POS4" s="52"/>
      <c r="POT4" s="52"/>
      <c r="POU4" s="52"/>
      <c r="POV4" s="52"/>
      <c r="POW4" s="52"/>
      <c r="POX4" s="52"/>
      <c r="POY4" s="52"/>
      <c r="POZ4" s="52"/>
      <c r="PPA4" s="52"/>
      <c r="PPB4" s="52"/>
      <c r="PPC4" s="52"/>
      <c r="PPD4" s="52"/>
      <c r="PPE4" s="52"/>
      <c r="PPF4" s="52"/>
      <c r="PPG4" s="52"/>
      <c r="PPH4" s="52"/>
      <c r="PPI4" s="52"/>
      <c r="PPJ4" s="52"/>
      <c r="PPK4" s="52"/>
      <c r="PPL4" s="52"/>
      <c r="PPM4" s="52"/>
      <c r="PPN4" s="52"/>
      <c r="PPO4" s="52"/>
      <c r="PPP4" s="52"/>
      <c r="PPQ4" s="52"/>
      <c r="PPR4" s="52"/>
      <c r="PPS4" s="52"/>
      <c r="PPT4" s="52"/>
      <c r="PPU4" s="52"/>
      <c r="PPV4" s="52"/>
      <c r="PPW4" s="52"/>
      <c r="PPX4" s="52"/>
      <c r="PPY4" s="52"/>
      <c r="PPZ4" s="52"/>
      <c r="PQA4" s="52"/>
      <c r="PQB4" s="52"/>
      <c r="PQC4" s="52"/>
      <c r="PQD4" s="52"/>
      <c r="PQE4" s="52"/>
      <c r="PQF4" s="52"/>
      <c r="PQG4" s="52"/>
      <c r="PQH4" s="52"/>
      <c r="PQI4" s="52"/>
      <c r="PQJ4" s="52"/>
      <c r="PQK4" s="52"/>
      <c r="PQL4" s="52"/>
      <c r="PQM4" s="52"/>
      <c r="PQN4" s="52"/>
      <c r="PQO4" s="52"/>
      <c r="PQP4" s="52"/>
      <c r="PQQ4" s="52"/>
      <c r="PQR4" s="52"/>
      <c r="PQS4" s="52"/>
      <c r="PQT4" s="52"/>
      <c r="PQU4" s="52"/>
      <c r="PQV4" s="52"/>
      <c r="PQW4" s="52"/>
      <c r="PQX4" s="52"/>
      <c r="PQY4" s="52"/>
      <c r="PQZ4" s="52"/>
      <c r="PRA4" s="52"/>
      <c r="PRB4" s="52"/>
      <c r="PRC4" s="52"/>
      <c r="PRD4" s="52"/>
      <c r="PRE4" s="52"/>
      <c r="PRF4" s="52"/>
      <c r="PRG4" s="52"/>
      <c r="PRH4" s="52"/>
      <c r="PRI4" s="52"/>
      <c r="PRJ4" s="52"/>
      <c r="PRK4" s="52"/>
      <c r="PRL4" s="52"/>
      <c r="PRM4" s="52"/>
      <c r="PRN4" s="52"/>
      <c r="PRO4" s="52"/>
      <c r="PRP4" s="52"/>
      <c r="PRQ4" s="52"/>
      <c r="PRR4" s="52"/>
      <c r="PRS4" s="52"/>
      <c r="PRT4" s="52"/>
      <c r="PRU4" s="52"/>
      <c r="PRV4" s="52"/>
      <c r="PRW4" s="52"/>
      <c r="PRX4" s="52"/>
      <c r="PRY4" s="52"/>
      <c r="PRZ4" s="52"/>
      <c r="PSA4" s="52"/>
      <c r="PSB4" s="52"/>
      <c r="PSC4" s="52"/>
      <c r="PSD4" s="52"/>
      <c r="PSE4" s="52"/>
      <c r="PSF4" s="52"/>
      <c r="PSG4" s="52"/>
      <c r="PSH4" s="52"/>
      <c r="PSI4" s="52"/>
      <c r="PSJ4" s="52"/>
      <c r="PSK4" s="52"/>
      <c r="PSL4" s="52"/>
      <c r="PSM4" s="52"/>
      <c r="PSN4" s="52"/>
      <c r="PSO4" s="52"/>
      <c r="PSP4" s="52"/>
      <c r="PSQ4" s="52"/>
      <c r="PSR4" s="52"/>
      <c r="PSS4" s="52"/>
      <c r="PST4" s="52"/>
      <c r="PSU4" s="52"/>
      <c r="PSV4" s="52"/>
      <c r="PSW4" s="52"/>
      <c r="PSX4" s="52"/>
      <c r="PSY4" s="52"/>
      <c r="PSZ4" s="52"/>
      <c r="PTA4" s="52"/>
      <c r="PTB4" s="52"/>
      <c r="PTC4" s="52"/>
      <c r="PTD4" s="52"/>
      <c r="PTE4" s="52"/>
      <c r="PTF4" s="52"/>
      <c r="PTG4" s="52"/>
      <c r="PTH4" s="52"/>
      <c r="PTI4" s="52"/>
      <c r="PTJ4" s="52"/>
      <c r="PTK4" s="52"/>
      <c r="PTL4" s="52"/>
      <c r="PTM4" s="52"/>
      <c r="PTN4" s="52"/>
      <c r="PTO4" s="52"/>
      <c r="PTP4" s="52"/>
      <c r="PTQ4" s="52"/>
      <c r="PTR4" s="52"/>
      <c r="PTS4" s="52"/>
      <c r="PTT4" s="52"/>
      <c r="PTU4" s="52"/>
      <c r="PTV4" s="52"/>
      <c r="PTW4" s="52"/>
      <c r="PTX4" s="52"/>
      <c r="PTY4" s="52"/>
      <c r="PTZ4" s="52"/>
      <c r="PUA4" s="52"/>
      <c r="PUB4" s="52"/>
      <c r="PUC4" s="52"/>
      <c r="PUD4" s="52"/>
      <c r="PUE4" s="52"/>
      <c r="PUF4" s="52"/>
      <c r="PUG4" s="52"/>
      <c r="PUH4" s="52"/>
      <c r="PUI4" s="52"/>
      <c r="PUJ4" s="52"/>
      <c r="PUK4" s="52"/>
      <c r="PUL4" s="52"/>
      <c r="PUM4" s="52"/>
      <c r="PUN4" s="52"/>
      <c r="PUO4" s="52"/>
      <c r="PUP4" s="52"/>
      <c r="PUQ4" s="52"/>
      <c r="PUR4" s="52"/>
      <c r="PUS4" s="52"/>
      <c r="PUT4" s="52"/>
      <c r="PUU4" s="52"/>
      <c r="PUV4" s="52"/>
      <c r="PUW4" s="52"/>
      <c r="PUX4" s="52"/>
      <c r="PUY4" s="52"/>
      <c r="PUZ4" s="52"/>
      <c r="PVA4" s="52"/>
      <c r="PVB4" s="52"/>
      <c r="PVC4" s="52"/>
      <c r="PVD4" s="52"/>
      <c r="PVE4" s="52"/>
      <c r="PVF4" s="52"/>
      <c r="PVG4" s="52"/>
      <c r="PVH4" s="52"/>
      <c r="PVI4" s="52"/>
      <c r="PVJ4" s="52"/>
      <c r="PVK4" s="52"/>
      <c r="PVL4" s="52"/>
      <c r="PVM4" s="52"/>
      <c r="PVN4" s="52"/>
      <c r="PVO4" s="52"/>
      <c r="PVP4" s="52"/>
      <c r="PVQ4" s="52"/>
      <c r="PVR4" s="52"/>
      <c r="PVS4" s="52"/>
      <c r="PVT4" s="52"/>
      <c r="PVU4" s="52"/>
      <c r="PVV4" s="52"/>
      <c r="PVW4" s="52"/>
      <c r="PVX4" s="52"/>
      <c r="PVY4" s="52"/>
      <c r="PVZ4" s="52"/>
      <c r="PWA4" s="52"/>
      <c r="PWB4" s="52"/>
      <c r="PWC4" s="52"/>
      <c r="PWD4" s="52"/>
      <c r="PWE4" s="52"/>
      <c r="PWF4" s="52"/>
      <c r="PWG4" s="52"/>
      <c r="PWH4" s="52"/>
      <c r="PWI4" s="52"/>
      <c r="PWJ4" s="52"/>
      <c r="PWK4" s="52"/>
      <c r="PWL4" s="52"/>
      <c r="PWM4" s="52"/>
      <c r="PWN4" s="52"/>
      <c r="PWO4" s="52"/>
      <c r="PWP4" s="52"/>
      <c r="PWQ4" s="52"/>
      <c r="PWR4" s="52"/>
      <c r="PWS4" s="52"/>
      <c r="PWT4" s="52"/>
      <c r="PWU4" s="52"/>
      <c r="PWV4" s="52"/>
      <c r="PWW4" s="52"/>
      <c r="PWX4" s="52"/>
      <c r="PWY4" s="52"/>
      <c r="PWZ4" s="52"/>
      <c r="PXA4" s="52"/>
      <c r="PXB4" s="52"/>
      <c r="PXC4" s="52"/>
      <c r="PXD4" s="52"/>
      <c r="PXE4" s="52"/>
      <c r="PXF4" s="52"/>
      <c r="PXG4" s="52"/>
      <c r="PXH4" s="52"/>
      <c r="PXI4" s="52"/>
      <c r="PXJ4" s="52"/>
      <c r="PXK4" s="52"/>
      <c r="PXL4" s="52"/>
      <c r="PXM4" s="52"/>
      <c r="PXN4" s="52"/>
      <c r="PXO4" s="52"/>
      <c r="PXP4" s="52"/>
      <c r="PXQ4" s="52"/>
      <c r="PXR4" s="52"/>
      <c r="PXS4" s="52"/>
      <c r="PXT4" s="52"/>
      <c r="PXU4" s="52"/>
      <c r="PXV4" s="52"/>
      <c r="PXW4" s="52"/>
      <c r="PXX4" s="52"/>
      <c r="PXY4" s="52"/>
      <c r="PXZ4" s="52"/>
      <c r="PYA4" s="52"/>
      <c r="PYB4" s="52"/>
      <c r="PYC4" s="52"/>
      <c r="PYD4" s="52"/>
      <c r="PYE4" s="52"/>
      <c r="PYF4" s="52"/>
      <c r="PYG4" s="52"/>
      <c r="PYH4" s="52"/>
      <c r="PYI4" s="52"/>
      <c r="PYJ4" s="52"/>
      <c r="PYK4" s="52"/>
      <c r="PYL4" s="52"/>
      <c r="PYM4" s="52"/>
      <c r="PYN4" s="52"/>
      <c r="PYO4" s="52"/>
      <c r="PYP4" s="52"/>
      <c r="PYQ4" s="52"/>
      <c r="PYR4" s="52"/>
      <c r="PYS4" s="52"/>
      <c r="PYT4" s="52"/>
      <c r="PYU4" s="52"/>
      <c r="PYV4" s="52"/>
      <c r="PYW4" s="52"/>
      <c r="PYX4" s="52"/>
      <c r="PYY4" s="52"/>
      <c r="PYZ4" s="52"/>
      <c r="PZA4" s="52"/>
      <c r="PZB4" s="52"/>
      <c r="PZC4" s="52"/>
      <c r="PZD4" s="52"/>
      <c r="PZE4" s="52"/>
      <c r="PZF4" s="52"/>
      <c r="PZG4" s="52"/>
      <c r="PZH4" s="52"/>
      <c r="PZI4" s="52"/>
      <c r="PZJ4" s="52"/>
      <c r="PZK4" s="52"/>
      <c r="PZL4" s="52"/>
      <c r="PZM4" s="52"/>
      <c r="PZN4" s="52"/>
      <c r="PZO4" s="52"/>
      <c r="PZP4" s="52"/>
      <c r="PZQ4" s="52"/>
      <c r="PZR4" s="52"/>
      <c r="PZS4" s="52"/>
      <c r="PZT4" s="52"/>
      <c r="PZU4" s="52"/>
      <c r="PZV4" s="52"/>
      <c r="PZW4" s="52"/>
      <c r="PZX4" s="52"/>
      <c r="PZY4" s="52"/>
      <c r="PZZ4" s="52"/>
      <c r="QAA4" s="52"/>
      <c r="QAB4" s="52"/>
      <c r="QAC4" s="52"/>
      <c r="QAD4" s="52"/>
      <c r="QAE4" s="52"/>
      <c r="QAF4" s="52"/>
      <c r="QAG4" s="52"/>
      <c r="QAH4" s="52"/>
      <c r="QAI4" s="52"/>
      <c r="QAJ4" s="52"/>
      <c r="QAK4" s="52"/>
      <c r="QAL4" s="52"/>
      <c r="QAM4" s="52"/>
      <c r="QAN4" s="52"/>
      <c r="QAO4" s="52"/>
      <c r="QAP4" s="52"/>
      <c r="QAQ4" s="52"/>
      <c r="QAR4" s="52"/>
      <c r="QAS4" s="52"/>
      <c r="QAT4" s="52"/>
      <c r="QAU4" s="52"/>
      <c r="QAV4" s="52"/>
      <c r="QAW4" s="52"/>
      <c r="QAX4" s="52"/>
      <c r="QAY4" s="52"/>
      <c r="QAZ4" s="52"/>
      <c r="QBA4" s="52"/>
      <c r="QBB4" s="52"/>
      <c r="QBC4" s="52"/>
      <c r="QBD4" s="52"/>
      <c r="QBE4" s="52"/>
      <c r="QBF4" s="52"/>
      <c r="QBG4" s="52"/>
      <c r="QBH4" s="52"/>
      <c r="QBI4" s="52"/>
      <c r="QBJ4" s="52"/>
      <c r="QBK4" s="52"/>
      <c r="QBL4" s="52"/>
      <c r="QBM4" s="52"/>
      <c r="QBN4" s="52"/>
      <c r="QBO4" s="52"/>
      <c r="QBP4" s="52"/>
      <c r="QBQ4" s="52"/>
      <c r="QBR4" s="52"/>
      <c r="QBS4" s="52"/>
      <c r="QBT4" s="52"/>
      <c r="QBU4" s="52"/>
      <c r="QBV4" s="52"/>
      <c r="QBW4" s="52"/>
      <c r="QBX4" s="52"/>
      <c r="QBY4" s="52"/>
      <c r="QBZ4" s="52"/>
      <c r="QCA4" s="52"/>
      <c r="QCB4" s="52"/>
      <c r="QCC4" s="52"/>
      <c r="QCD4" s="52"/>
      <c r="QCE4" s="52"/>
      <c r="QCF4" s="52"/>
      <c r="QCG4" s="52"/>
      <c r="QCH4" s="52"/>
      <c r="QCI4" s="52"/>
      <c r="QCJ4" s="52"/>
      <c r="QCK4" s="52"/>
      <c r="QCL4" s="52"/>
      <c r="QCM4" s="52"/>
      <c r="QCN4" s="52"/>
      <c r="QCO4" s="52"/>
      <c r="QCP4" s="52"/>
      <c r="QCQ4" s="52"/>
      <c r="QCR4" s="52"/>
      <c r="QCS4" s="52"/>
      <c r="QCT4" s="52"/>
      <c r="QCU4" s="52"/>
      <c r="QCV4" s="52"/>
      <c r="QCW4" s="52"/>
      <c r="QCX4" s="52"/>
      <c r="QCY4" s="52"/>
      <c r="QCZ4" s="52"/>
      <c r="QDA4" s="52"/>
      <c r="QDB4" s="52"/>
      <c r="QDC4" s="52"/>
      <c r="QDD4" s="52"/>
      <c r="QDE4" s="52"/>
      <c r="QDF4" s="52"/>
      <c r="QDG4" s="52"/>
      <c r="QDH4" s="52"/>
      <c r="QDI4" s="52"/>
      <c r="QDJ4" s="52"/>
      <c r="QDK4" s="52"/>
      <c r="QDL4" s="52"/>
      <c r="QDM4" s="52"/>
      <c r="QDN4" s="52"/>
      <c r="QDO4" s="52"/>
      <c r="QDP4" s="52"/>
      <c r="QDQ4" s="52"/>
      <c r="QDR4" s="52"/>
      <c r="QDS4" s="52"/>
      <c r="QDT4" s="52"/>
      <c r="QDU4" s="52"/>
      <c r="QDV4" s="52"/>
      <c r="QDW4" s="52"/>
      <c r="QDX4" s="52"/>
      <c r="QDY4" s="52"/>
      <c r="QDZ4" s="52"/>
      <c r="QEA4" s="52"/>
      <c r="QEB4" s="52"/>
      <c r="QEC4" s="52"/>
      <c r="QED4" s="52"/>
      <c r="QEE4" s="52"/>
      <c r="QEF4" s="52"/>
      <c r="QEG4" s="52"/>
      <c r="QEH4" s="52"/>
      <c r="QEI4" s="52"/>
      <c r="QEJ4" s="52"/>
      <c r="QEK4" s="52"/>
      <c r="QEL4" s="52"/>
      <c r="QEM4" s="52"/>
      <c r="QEN4" s="52"/>
      <c r="QEO4" s="52"/>
      <c r="QEP4" s="52"/>
      <c r="QEQ4" s="52"/>
      <c r="QER4" s="52"/>
      <c r="QES4" s="52"/>
      <c r="QET4" s="52"/>
      <c r="QEU4" s="52"/>
      <c r="QEV4" s="52"/>
      <c r="QEW4" s="52"/>
      <c r="QEX4" s="52"/>
      <c r="QEY4" s="52"/>
      <c r="QEZ4" s="52"/>
      <c r="QFA4" s="52"/>
      <c r="QFB4" s="52"/>
      <c r="QFC4" s="52"/>
      <c r="QFD4" s="52"/>
      <c r="QFE4" s="52"/>
      <c r="QFF4" s="52"/>
      <c r="QFG4" s="52"/>
      <c r="QFH4" s="52"/>
      <c r="QFI4" s="52"/>
      <c r="QFJ4" s="52"/>
      <c r="QFK4" s="52"/>
      <c r="QFL4" s="52"/>
      <c r="QFM4" s="52"/>
      <c r="QFN4" s="52"/>
      <c r="QFO4" s="52"/>
      <c r="QFP4" s="52"/>
      <c r="QFQ4" s="52"/>
      <c r="QFR4" s="52"/>
      <c r="QFS4" s="52"/>
      <c r="QFT4" s="52"/>
      <c r="QFU4" s="52"/>
      <c r="QFV4" s="52"/>
      <c r="QFW4" s="52"/>
      <c r="QFX4" s="52"/>
      <c r="QFY4" s="52"/>
      <c r="QFZ4" s="52"/>
      <c r="QGA4" s="52"/>
      <c r="QGB4" s="52"/>
      <c r="QGC4" s="52"/>
      <c r="QGD4" s="52"/>
      <c r="QGE4" s="52"/>
      <c r="QGF4" s="52"/>
      <c r="QGG4" s="52"/>
      <c r="QGH4" s="52"/>
      <c r="QGI4" s="52"/>
      <c r="QGJ4" s="52"/>
      <c r="QGK4" s="52"/>
      <c r="QGL4" s="52"/>
      <c r="QGM4" s="52"/>
      <c r="QGN4" s="52"/>
      <c r="QGO4" s="52"/>
      <c r="QGP4" s="52"/>
      <c r="QGQ4" s="52"/>
      <c r="QGR4" s="52"/>
      <c r="QGS4" s="52"/>
      <c r="QGT4" s="52"/>
      <c r="QGU4" s="52"/>
      <c r="QGV4" s="52"/>
      <c r="QGW4" s="52"/>
      <c r="QGX4" s="52"/>
      <c r="QGY4" s="52"/>
      <c r="QGZ4" s="52"/>
      <c r="QHA4" s="52"/>
      <c r="QHB4" s="52"/>
      <c r="QHC4" s="52"/>
      <c r="QHD4" s="52"/>
      <c r="QHE4" s="52"/>
      <c r="QHF4" s="52"/>
      <c r="QHG4" s="52"/>
      <c r="QHH4" s="52"/>
      <c r="QHI4" s="52"/>
      <c r="QHJ4" s="52"/>
      <c r="QHK4" s="52"/>
      <c r="QHL4" s="52"/>
      <c r="QHM4" s="52"/>
      <c r="QHN4" s="52"/>
      <c r="QHO4" s="52"/>
      <c r="QHP4" s="52"/>
      <c r="QHQ4" s="52"/>
      <c r="QHR4" s="52"/>
      <c r="QHS4" s="52"/>
      <c r="QHT4" s="52"/>
      <c r="QHU4" s="52"/>
      <c r="QHV4" s="52"/>
      <c r="QHW4" s="52"/>
      <c r="QHX4" s="52"/>
      <c r="QHY4" s="52"/>
      <c r="QHZ4" s="52"/>
      <c r="QIA4" s="52"/>
      <c r="QIB4" s="52"/>
      <c r="QIC4" s="52"/>
      <c r="QID4" s="52"/>
      <c r="QIE4" s="52"/>
      <c r="QIF4" s="52"/>
      <c r="QIG4" s="52"/>
      <c r="QIH4" s="52"/>
      <c r="QII4" s="52"/>
      <c r="QIJ4" s="52"/>
      <c r="QIK4" s="52"/>
      <c r="QIL4" s="52"/>
      <c r="QIM4" s="52"/>
      <c r="QIN4" s="52"/>
      <c r="QIO4" s="52"/>
      <c r="QIP4" s="52"/>
      <c r="QIQ4" s="52"/>
      <c r="QIR4" s="52"/>
      <c r="QIS4" s="52"/>
      <c r="QIT4" s="52"/>
      <c r="QIU4" s="52"/>
      <c r="QIV4" s="52"/>
      <c r="QIW4" s="52"/>
      <c r="QIX4" s="52"/>
      <c r="QIY4" s="52"/>
      <c r="QIZ4" s="52"/>
      <c r="QJA4" s="52"/>
      <c r="QJB4" s="52"/>
      <c r="QJC4" s="52"/>
      <c r="QJD4" s="52"/>
      <c r="QJE4" s="52"/>
      <c r="QJF4" s="52"/>
      <c r="QJG4" s="52"/>
      <c r="QJH4" s="52"/>
      <c r="QJI4" s="52"/>
      <c r="QJJ4" s="52"/>
      <c r="QJK4" s="52"/>
      <c r="QJL4" s="52"/>
      <c r="QJM4" s="52"/>
      <c r="QJN4" s="52"/>
      <c r="QJO4" s="52"/>
      <c r="QJP4" s="52"/>
      <c r="QJQ4" s="52"/>
      <c r="QJR4" s="52"/>
      <c r="QJS4" s="52"/>
      <c r="QJT4" s="52"/>
      <c r="QJU4" s="52"/>
      <c r="QJV4" s="52"/>
      <c r="QJW4" s="52"/>
      <c r="QJX4" s="52"/>
      <c r="QJY4" s="52"/>
      <c r="QJZ4" s="52"/>
      <c r="QKA4" s="52"/>
      <c r="QKB4" s="52"/>
      <c r="QKC4" s="52"/>
      <c r="QKD4" s="52"/>
      <c r="QKE4" s="52"/>
      <c r="QKF4" s="52"/>
      <c r="QKG4" s="52"/>
      <c r="QKH4" s="52"/>
      <c r="QKI4" s="52"/>
      <c r="QKJ4" s="52"/>
      <c r="QKK4" s="52"/>
      <c r="QKL4" s="52"/>
      <c r="QKM4" s="52"/>
      <c r="QKN4" s="52"/>
      <c r="QKO4" s="52"/>
      <c r="QKP4" s="52"/>
      <c r="QKQ4" s="52"/>
      <c r="QKR4" s="52"/>
      <c r="QKS4" s="52"/>
      <c r="QKT4" s="52"/>
      <c r="QKU4" s="52"/>
      <c r="QKV4" s="52"/>
      <c r="QKW4" s="52"/>
      <c r="QKX4" s="52"/>
      <c r="QKY4" s="52"/>
      <c r="QKZ4" s="52"/>
      <c r="QLA4" s="52"/>
      <c r="QLB4" s="52"/>
      <c r="QLC4" s="52"/>
      <c r="QLD4" s="52"/>
      <c r="QLE4" s="52"/>
      <c r="QLF4" s="52"/>
      <c r="QLG4" s="52"/>
      <c r="QLH4" s="52"/>
      <c r="QLI4" s="52"/>
      <c r="QLJ4" s="52"/>
      <c r="QLK4" s="52"/>
      <c r="QLL4" s="52"/>
      <c r="QLM4" s="52"/>
      <c r="QLN4" s="52"/>
      <c r="QLO4" s="52"/>
      <c r="QLP4" s="52"/>
      <c r="QLQ4" s="52"/>
      <c r="QLR4" s="52"/>
      <c r="QLS4" s="52"/>
      <c r="QLT4" s="52"/>
      <c r="QLU4" s="52"/>
      <c r="QLV4" s="52"/>
      <c r="QLW4" s="52"/>
      <c r="QLX4" s="52"/>
      <c r="QLY4" s="52"/>
      <c r="QLZ4" s="52"/>
      <c r="QMA4" s="52"/>
      <c r="QMB4" s="52"/>
      <c r="QMC4" s="52"/>
      <c r="QMD4" s="52"/>
      <c r="QME4" s="52"/>
      <c r="QMF4" s="52"/>
      <c r="QMG4" s="52"/>
      <c r="QMH4" s="52"/>
      <c r="QMI4" s="52"/>
      <c r="QMJ4" s="52"/>
      <c r="QMK4" s="52"/>
      <c r="QML4" s="52"/>
      <c r="QMM4" s="52"/>
      <c r="QMN4" s="52"/>
      <c r="QMO4" s="52"/>
      <c r="QMP4" s="52"/>
      <c r="QMQ4" s="52"/>
      <c r="QMR4" s="52"/>
      <c r="QMS4" s="52"/>
      <c r="QMT4" s="52"/>
      <c r="QMU4" s="52"/>
      <c r="QMV4" s="52"/>
      <c r="QMW4" s="52"/>
      <c r="QMX4" s="52"/>
      <c r="QMY4" s="52"/>
      <c r="QMZ4" s="52"/>
      <c r="QNA4" s="52"/>
      <c r="QNB4" s="52"/>
      <c r="QNC4" s="52"/>
      <c r="QND4" s="52"/>
      <c r="QNE4" s="52"/>
      <c r="QNF4" s="52"/>
      <c r="QNG4" s="52"/>
      <c r="QNH4" s="52"/>
      <c r="QNI4" s="52"/>
      <c r="QNJ4" s="52"/>
      <c r="QNK4" s="52"/>
      <c r="QNL4" s="52"/>
      <c r="QNM4" s="52"/>
      <c r="QNN4" s="52"/>
      <c r="QNO4" s="52"/>
      <c r="QNP4" s="52"/>
      <c r="QNQ4" s="52"/>
      <c r="QNR4" s="52"/>
      <c r="QNS4" s="52"/>
      <c r="QNT4" s="52"/>
      <c r="QNU4" s="52"/>
      <c r="QNV4" s="52"/>
      <c r="QNW4" s="52"/>
      <c r="QNX4" s="52"/>
      <c r="QNY4" s="52"/>
      <c r="QNZ4" s="52"/>
      <c r="QOA4" s="52"/>
      <c r="QOB4" s="52"/>
      <c r="QOC4" s="52"/>
      <c r="QOD4" s="52"/>
      <c r="QOE4" s="52"/>
      <c r="QOF4" s="52"/>
      <c r="QOG4" s="52"/>
      <c r="QOH4" s="52"/>
      <c r="QOI4" s="52"/>
      <c r="QOJ4" s="52"/>
      <c r="QOK4" s="52"/>
      <c r="QOL4" s="52"/>
      <c r="QOM4" s="52"/>
      <c r="QON4" s="52"/>
      <c r="QOO4" s="52"/>
      <c r="QOP4" s="52"/>
      <c r="QOQ4" s="52"/>
      <c r="QOR4" s="52"/>
      <c r="QOS4" s="52"/>
      <c r="QOT4" s="52"/>
      <c r="QOU4" s="52"/>
      <c r="QOV4" s="52"/>
      <c r="QOW4" s="52"/>
      <c r="QOX4" s="52"/>
      <c r="QOY4" s="52"/>
      <c r="QOZ4" s="52"/>
      <c r="QPA4" s="52"/>
      <c r="QPB4" s="52"/>
      <c r="QPC4" s="52"/>
      <c r="QPD4" s="52"/>
      <c r="QPE4" s="52"/>
      <c r="QPF4" s="52"/>
      <c r="QPG4" s="52"/>
      <c r="QPH4" s="52"/>
      <c r="QPI4" s="52"/>
      <c r="QPJ4" s="52"/>
      <c r="QPK4" s="52"/>
      <c r="QPL4" s="52"/>
      <c r="QPM4" s="52"/>
      <c r="QPN4" s="52"/>
      <c r="QPO4" s="52"/>
      <c r="QPP4" s="52"/>
      <c r="QPQ4" s="52"/>
      <c r="QPR4" s="52"/>
      <c r="QPS4" s="52"/>
      <c r="QPT4" s="52"/>
      <c r="QPU4" s="52"/>
      <c r="QPV4" s="52"/>
      <c r="QPW4" s="52"/>
      <c r="QPX4" s="52"/>
      <c r="QPY4" s="52"/>
      <c r="QPZ4" s="52"/>
      <c r="QQA4" s="52"/>
      <c r="QQB4" s="52"/>
      <c r="QQC4" s="52"/>
      <c r="QQD4" s="52"/>
      <c r="QQE4" s="52"/>
      <c r="QQF4" s="52"/>
      <c r="QQG4" s="52"/>
      <c r="QQH4" s="52"/>
      <c r="QQI4" s="52"/>
      <c r="QQJ4" s="52"/>
      <c r="QQK4" s="52"/>
      <c r="QQL4" s="52"/>
      <c r="QQM4" s="52"/>
      <c r="QQN4" s="52"/>
      <c r="QQO4" s="52"/>
      <c r="QQP4" s="52"/>
      <c r="QQQ4" s="52"/>
      <c r="QQR4" s="52"/>
      <c r="QQS4" s="52"/>
      <c r="QQT4" s="52"/>
      <c r="QQU4" s="52"/>
      <c r="QQV4" s="52"/>
      <c r="QQW4" s="52"/>
      <c r="QQX4" s="52"/>
      <c r="QQY4" s="52"/>
      <c r="QQZ4" s="52"/>
      <c r="QRA4" s="52"/>
      <c r="QRB4" s="52"/>
      <c r="QRC4" s="52"/>
      <c r="QRD4" s="52"/>
      <c r="QRE4" s="52"/>
      <c r="QRF4" s="52"/>
      <c r="QRG4" s="52"/>
      <c r="QRH4" s="52"/>
      <c r="QRI4" s="52"/>
      <c r="QRJ4" s="52"/>
      <c r="QRK4" s="52"/>
      <c r="QRL4" s="52"/>
      <c r="QRM4" s="52"/>
      <c r="QRN4" s="52"/>
      <c r="QRO4" s="52"/>
      <c r="QRP4" s="52"/>
      <c r="QRQ4" s="52"/>
      <c r="QRR4" s="52"/>
      <c r="QRS4" s="52"/>
      <c r="QRT4" s="52"/>
      <c r="QRU4" s="52"/>
      <c r="QRV4" s="52"/>
      <c r="QRW4" s="52"/>
      <c r="QRX4" s="52"/>
      <c r="QRY4" s="52"/>
      <c r="QRZ4" s="52"/>
      <c r="QSA4" s="52"/>
      <c r="QSB4" s="52"/>
      <c r="QSC4" s="52"/>
      <c r="QSD4" s="52"/>
      <c r="QSE4" s="52"/>
      <c r="QSF4" s="52"/>
      <c r="QSG4" s="52"/>
      <c r="QSH4" s="52"/>
      <c r="QSI4" s="52"/>
      <c r="QSJ4" s="52"/>
      <c r="QSK4" s="52"/>
      <c r="QSL4" s="52"/>
      <c r="QSM4" s="52"/>
      <c r="QSN4" s="52"/>
      <c r="QSO4" s="52"/>
      <c r="QSP4" s="52"/>
      <c r="QSQ4" s="52"/>
      <c r="QSR4" s="52"/>
      <c r="QSS4" s="52"/>
      <c r="QST4" s="52"/>
      <c r="QSU4" s="52"/>
      <c r="QSV4" s="52"/>
      <c r="QSW4" s="52"/>
      <c r="QSX4" s="52"/>
      <c r="QSY4" s="52"/>
      <c r="QSZ4" s="52"/>
      <c r="QTA4" s="52"/>
      <c r="QTB4" s="52"/>
      <c r="QTC4" s="52"/>
      <c r="QTD4" s="52"/>
      <c r="QTE4" s="52"/>
      <c r="QTF4" s="52"/>
      <c r="QTG4" s="52"/>
      <c r="QTH4" s="52"/>
      <c r="QTI4" s="52"/>
      <c r="QTJ4" s="52"/>
      <c r="QTK4" s="52"/>
      <c r="QTL4" s="52"/>
      <c r="QTM4" s="52"/>
      <c r="QTN4" s="52"/>
      <c r="QTO4" s="52"/>
      <c r="QTP4" s="52"/>
      <c r="QTQ4" s="52"/>
      <c r="QTR4" s="52"/>
      <c r="QTS4" s="52"/>
      <c r="QTT4" s="52"/>
      <c r="QTU4" s="52"/>
      <c r="QTV4" s="52"/>
      <c r="QTW4" s="52"/>
      <c r="QTX4" s="52"/>
      <c r="QTY4" s="52"/>
      <c r="QTZ4" s="52"/>
      <c r="QUA4" s="52"/>
      <c r="QUB4" s="52"/>
      <c r="QUC4" s="52"/>
      <c r="QUD4" s="52"/>
      <c r="QUE4" s="52"/>
      <c r="QUF4" s="52"/>
      <c r="QUG4" s="52"/>
      <c r="QUH4" s="52"/>
      <c r="QUI4" s="52"/>
      <c r="QUJ4" s="52"/>
      <c r="QUK4" s="52"/>
      <c r="QUL4" s="52"/>
      <c r="QUM4" s="52"/>
      <c r="QUN4" s="52"/>
      <c r="QUO4" s="52"/>
      <c r="QUP4" s="52"/>
      <c r="QUQ4" s="52"/>
      <c r="QUR4" s="52"/>
      <c r="QUS4" s="52"/>
      <c r="QUT4" s="52"/>
      <c r="QUU4" s="52"/>
      <c r="QUV4" s="52"/>
      <c r="QUW4" s="52"/>
      <c r="QUX4" s="52"/>
      <c r="QUY4" s="52"/>
      <c r="QUZ4" s="52"/>
      <c r="QVA4" s="52"/>
      <c r="QVB4" s="52"/>
      <c r="QVC4" s="52"/>
      <c r="QVD4" s="52"/>
      <c r="QVE4" s="52"/>
      <c r="QVF4" s="52"/>
      <c r="QVG4" s="52"/>
      <c r="QVH4" s="52"/>
      <c r="QVI4" s="52"/>
      <c r="QVJ4" s="52"/>
      <c r="QVK4" s="52"/>
      <c r="QVL4" s="52"/>
      <c r="QVM4" s="52"/>
      <c r="QVN4" s="52"/>
      <c r="QVO4" s="52"/>
      <c r="QVP4" s="52"/>
      <c r="QVQ4" s="52"/>
      <c r="QVR4" s="52"/>
      <c r="QVS4" s="52"/>
      <c r="QVT4" s="52"/>
      <c r="QVU4" s="52"/>
      <c r="QVV4" s="52"/>
      <c r="QVW4" s="52"/>
      <c r="QVX4" s="52"/>
      <c r="QVY4" s="52"/>
      <c r="QVZ4" s="52"/>
      <c r="QWA4" s="52"/>
      <c r="QWB4" s="52"/>
      <c r="QWC4" s="52"/>
      <c r="QWD4" s="52"/>
      <c r="QWE4" s="52"/>
      <c r="QWF4" s="52"/>
      <c r="QWG4" s="52"/>
      <c r="QWH4" s="52"/>
      <c r="QWI4" s="52"/>
      <c r="QWJ4" s="52"/>
      <c r="QWK4" s="52"/>
      <c r="QWL4" s="52"/>
      <c r="QWM4" s="52"/>
      <c r="QWN4" s="52"/>
      <c r="QWO4" s="52"/>
      <c r="QWP4" s="52"/>
      <c r="QWQ4" s="52"/>
      <c r="QWR4" s="52"/>
      <c r="QWS4" s="52"/>
      <c r="QWT4" s="52"/>
      <c r="QWU4" s="52"/>
      <c r="QWV4" s="52"/>
      <c r="QWW4" s="52"/>
      <c r="QWX4" s="52"/>
      <c r="QWY4" s="52"/>
      <c r="QWZ4" s="52"/>
      <c r="QXA4" s="52"/>
      <c r="QXB4" s="52"/>
      <c r="QXC4" s="52"/>
      <c r="QXD4" s="52"/>
      <c r="QXE4" s="52"/>
      <c r="QXF4" s="52"/>
      <c r="QXG4" s="52"/>
      <c r="QXH4" s="52"/>
      <c r="QXI4" s="52"/>
      <c r="QXJ4" s="52"/>
      <c r="QXK4" s="52"/>
      <c r="QXL4" s="52"/>
      <c r="QXM4" s="52"/>
      <c r="QXN4" s="52"/>
      <c r="QXO4" s="52"/>
      <c r="QXP4" s="52"/>
      <c r="QXQ4" s="52"/>
      <c r="QXR4" s="52"/>
      <c r="QXS4" s="52"/>
      <c r="QXT4" s="52"/>
      <c r="QXU4" s="52"/>
      <c r="QXV4" s="52"/>
      <c r="QXW4" s="52"/>
      <c r="QXX4" s="52"/>
      <c r="QXY4" s="52"/>
      <c r="QXZ4" s="52"/>
      <c r="QYA4" s="52"/>
      <c r="QYB4" s="52"/>
      <c r="QYC4" s="52"/>
      <c r="QYD4" s="52"/>
      <c r="QYE4" s="52"/>
      <c r="QYF4" s="52"/>
      <c r="QYG4" s="52"/>
      <c r="QYH4" s="52"/>
      <c r="QYI4" s="52"/>
      <c r="QYJ4" s="52"/>
      <c r="QYK4" s="52"/>
      <c r="QYL4" s="52"/>
      <c r="QYM4" s="52"/>
      <c r="QYN4" s="52"/>
      <c r="QYO4" s="52"/>
      <c r="QYP4" s="52"/>
      <c r="QYQ4" s="52"/>
      <c r="QYR4" s="52"/>
      <c r="QYS4" s="52"/>
      <c r="QYT4" s="52"/>
      <c r="QYU4" s="52"/>
      <c r="QYV4" s="52"/>
      <c r="QYW4" s="52"/>
      <c r="QYX4" s="52"/>
      <c r="QYY4" s="52"/>
      <c r="QYZ4" s="52"/>
      <c r="QZA4" s="52"/>
      <c r="QZB4" s="52"/>
      <c r="QZC4" s="52"/>
      <c r="QZD4" s="52"/>
      <c r="QZE4" s="52"/>
      <c r="QZF4" s="52"/>
      <c r="QZG4" s="52"/>
      <c r="QZH4" s="52"/>
      <c r="QZI4" s="52"/>
      <c r="QZJ4" s="52"/>
      <c r="QZK4" s="52"/>
      <c r="QZL4" s="52"/>
      <c r="QZM4" s="52"/>
      <c r="QZN4" s="52"/>
      <c r="QZO4" s="52"/>
      <c r="QZP4" s="52"/>
      <c r="QZQ4" s="52"/>
      <c r="QZR4" s="52"/>
      <c r="QZS4" s="52"/>
      <c r="QZT4" s="52"/>
      <c r="QZU4" s="52"/>
      <c r="QZV4" s="52"/>
      <c r="QZW4" s="52"/>
      <c r="QZX4" s="52"/>
      <c r="QZY4" s="52"/>
      <c r="QZZ4" s="52"/>
      <c r="RAA4" s="52"/>
      <c r="RAB4" s="52"/>
      <c r="RAC4" s="52"/>
      <c r="RAD4" s="52"/>
      <c r="RAE4" s="52"/>
      <c r="RAF4" s="52"/>
      <c r="RAG4" s="52"/>
      <c r="RAH4" s="52"/>
      <c r="RAI4" s="52"/>
      <c r="RAJ4" s="52"/>
      <c r="RAK4" s="52"/>
      <c r="RAL4" s="52"/>
      <c r="RAM4" s="52"/>
      <c r="RAN4" s="52"/>
      <c r="RAO4" s="52"/>
      <c r="RAP4" s="52"/>
      <c r="RAQ4" s="52"/>
      <c r="RAR4" s="52"/>
      <c r="RAS4" s="52"/>
      <c r="RAT4" s="52"/>
      <c r="RAU4" s="52"/>
      <c r="RAV4" s="52"/>
      <c r="RAW4" s="52"/>
      <c r="RAX4" s="52"/>
      <c r="RAY4" s="52"/>
      <c r="RAZ4" s="52"/>
      <c r="RBA4" s="52"/>
      <c r="RBB4" s="52"/>
      <c r="RBC4" s="52"/>
      <c r="RBD4" s="52"/>
      <c r="RBE4" s="52"/>
      <c r="RBF4" s="52"/>
      <c r="RBG4" s="52"/>
      <c r="RBH4" s="52"/>
      <c r="RBI4" s="52"/>
      <c r="RBJ4" s="52"/>
      <c r="RBK4" s="52"/>
      <c r="RBL4" s="52"/>
      <c r="RBM4" s="52"/>
      <c r="RBN4" s="52"/>
      <c r="RBO4" s="52"/>
      <c r="RBP4" s="52"/>
      <c r="RBQ4" s="52"/>
      <c r="RBR4" s="52"/>
      <c r="RBS4" s="52"/>
      <c r="RBT4" s="52"/>
      <c r="RBU4" s="52"/>
      <c r="RBV4" s="52"/>
      <c r="RBW4" s="52"/>
      <c r="RBX4" s="52"/>
      <c r="RBY4" s="52"/>
      <c r="RBZ4" s="52"/>
      <c r="RCA4" s="52"/>
      <c r="RCB4" s="52"/>
      <c r="RCC4" s="52"/>
      <c r="RCD4" s="52"/>
      <c r="RCE4" s="52"/>
      <c r="RCF4" s="52"/>
      <c r="RCG4" s="52"/>
      <c r="RCH4" s="52"/>
      <c r="RCI4" s="52"/>
      <c r="RCJ4" s="52"/>
      <c r="RCK4" s="52"/>
      <c r="RCL4" s="52"/>
      <c r="RCM4" s="52"/>
      <c r="RCN4" s="52"/>
      <c r="RCO4" s="52"/>
      <c r="RCP4" s="52"/>
      <c r="RCQ4" s="52"/>
      <c r="RCR4" s="52"/>
      <c r="RCS4" s="52"/>
      <c r="RCT4" s="52"/>
      <c r="RCU4" s="52"/>
      <c r="RCV4" s="52"/>
      <c r="RCW4" s="52"/>
      <c r="RCX4" s="52"/>
      <c r="RCY4" s="52"/>
      <c r="RCZ4" s="52"/>
      <c r="RDA4" s="52"/>
      <c r="RDB4" s="52"/>
      <c r="RDC4" s="52"/>
      <c r="RDD4" s="52"/>
      <c r="RDE4" s="52"/>
      <c r="RDF4" s="52"/>
      <c r="RDG4" s="52"/>
      <c r="RDH4" s="52"/>
      <c r="RDI4" s="52"/>
      <c r="RDJ4" s="52"/>
      <c r="RDK4" s="52"/>
      <c r="RDL4" s="52"/>
      <c r="RDM4" s="52"/>
      <c r="RDN4" s="52"/>
      <c r="RDO4" s="52"/>
      <c r="RDP4" s="52"/>
      <c r="RDQ4" s="52"/>
      <c r="RDR4" s="52"/>
      <c r="RDS4" s="52"/>
      <c r="RDT4" s="52"/>
      <c r="RDU4" s="52"/>
      <c r="RDV4" s="52"/>
      <c r="RDW4" s="52"/>
      <c r="RDX4" s="52"/>
      <c r="RDY4" s="52"/>
      <c r="RDZ4" s="52"/>
      <c r="REA4" s="52"/>
      <c r="REB4" s="52"/>
      <c r="REC4" s="52"/>
      <c r="RED4" s="52"/>
      <c r="REE4" s="52"/>
      <c r="REF4" s="52"/>
      <c r="REG4" s="52"/>
      <c r="REH4" s="52"/>
      <c r="REI4" s="52"/>
      <c r="REJ4" s="52"/>
      <c r="REK4" s="52"/>
      <c r="REL4" s="52"/>
      <c r="REM4" s="52"/>
      <c r="REN4" s="52"/>
      <c r="REO4" s="52"/>
      <c r="REP4" s="52"/>
      <c r="REQ4" s="52"/>
      <c r="RER4" s="52"/>
      <c r="RES4" s="52"/>
      <c r="RET4" s="52"/>
      <c r="REU4" s="52"/>
      <c r="REV4" s="52"/>
      <c r="REW4" s="52"/>
      <c r="REX4" s="52"/>
      <c r="REY4" s="52"/>
      <c r="REZ4" s="52"/>
      <c r="RFA4" s="52"/>
      <c r="RFB4" s="52"/>
      <c r="RFC4" s="52"/>
      <c r="RFD4" s="52"/>
      <c r="RFE4" s="52"/>
      <c r="RFF4" s="52"/>
      <c r="RFG4" s="52"/>
      <c r="RFH4" s="52"/>
      <c r="RFI4" s="52"/>
      <c r="RFJ4" s="52"/>
      <c r="RFK4" s="52"/>
      <c r="RFL4" s="52"/>
      <c r="RFM4" s="52"/>
      <c r="RFN4" s="52"/>
      <c r="RFO4" s="52"/>
      <c r="RFP4" s="52"/>
      <c r="RFQ4" s="52"/>
      <c r="RFR4" s="52"/>
      <c r="RFS4" s="52"/>
      <c r="RFT4" s="52"/>
      <c r="RFU4" s="52"/>
      <c r="RFV4" s="52"/>
      <c r="RFW4" s="52"/>
      <c r="RFX4" s="52"/>
      <c r="RFY4" s="52"/>
      <c r="RFZ4" s="52"/>
      <c r="RGA4" s="52"/>
      <c r="RGB4" s="52"/>
      <c r="RGC4" s="52"/>
      <c r="RGD4" s="52"/>
      <c r="RGE4" s="52"/>
      <c r="RGF4" s="52"/>
      <c r="RGG4" s="52"/>
      <c r="RGH4" s="52"/>
      <c r="RGI4" s="52"/>
      <c r="RGJ4" s="52"/>
      <c r="RGK4" s="52"/>
      <c r="RGL4" s="52"/>
      <c r="RGM4" s="52"/>
      <c r="RGN4" s="52"/>
      <c r="RGO4" s="52"/>
      <c r="RGP4" s="52"/>
      <c r="RGQ4" s="52"/>
      <c r="RGR4" s="52"/>
      <c r="RGS4" s="52"/>
      <c r="RGT4" s="52"/>
      <c r="RGU4" s="52"/>
      <c r="RGV4" s="52"/>
      <c r="RGW4" s="52"/>
      <c r="RGX4" s="52"/>
      <c r="RGY4" s="52"/>
      <c r="RGZ4" s="52"/>
      <c r="RHA4" s="52"/>
      <c r="RHB4" s="52"/>
      <c r="RHC4" s="52"/>
      <c r="RHD4" s="52"/>
      <c r="RHE4" s="52"/>
      <c r="RHF4" s="52"/>
      <c r="RHG4" s="52"/>
      <c r="RHH4" s="52"/>
      <c r="RHI4" s="52"/>
      <c r="RHJ4" s="52"/>
      <c r="RHK4" s="52"/>
      <c r="RHL4" s="52"/>
      <c r="RHM4" s="52"/>
      <c r="RHN4" s="52"/>
      <c r="RHO4" s="52"/>
      <c r="RHP4" s="52"/>
      <c r="RHQ4" s="52"/>
      <c r="RHR4" s="52"/>
      <c r="RHS4" s="52"/>
      <c r="RHT4" s="52"/>
      <c r="RHU4" s="52"/>
      <c r="RHV4" s="52"/>
      <c r="RHW4" s="52"/>
      <c r="RHX4" s="52"/>
      <c r="RHY4" s="52"/>
      <c r="RHZ4" s="52"/>
      <c r="RIA4" s="52"/>
      <c r="RIB4" s="52"/>
      <c r="RIC4" s="52"/>
      <c r="RID4" s="52"/>
      <c r="RIE4" s="52"/>
      <c r="RIF4" s="52"/>
      <c r="RIG4" s="52"/>
      <c r="RIH4" s="52"/>
      <c r="RII4" s="52"/>
      <c r="RIJ4" s="52"/>
      <c r="RIK4" s="52"/>
      <c r="RIL4" s="52"/>
      <c r="RIM4" s="52"/>
      <c r="RIN4" s="52"/>
      <c r="RIO4" s="52"/>
      <c r="RIP4" s="52"/>
      <c r="RIQ4" s="52"/>
      <c r="RIR4" s="52"/>
      <c r="RIS4" s="52"/>
      <c r="RIT4" s="52"/>
      <c r="RIU4" s="52"/>
      <c r="RIV4" s="52"/>
      <c r="RIW4" s="52"/>
      <c r="RIX4" s="52"/>
      <c r="RIY4" s="52"/>
      <c r="RIZ4" s="52"/>
      <c r="RJA4" s="52"/>
      <c r="RJB4" s="52"/>
      <c r="RJC4" s="52"/>
      <c r="RJD4" s="52"/>
      <c r="RJE4" s="52"/>
      <c r="RJF4" s="52"/>
      <c r="RJG4" s="52"/>
      <c r="RJH4" s="52"/>
      <c r="RJI4" s="52"/>
      <c r="RJJ4" s="52"/>
      <c r="RJK4" s="52"/>
      <c r="RJL4" s="52"/>
      <c r="RJM4" s="52"/>
      <c r="RJN4" s="52"/>
      <c r="RJO4" s="52"/>
      <c r="RJP4" s="52"/>
      <c r="RJQ4" s="52"/>
      <c r="RJR4" s="52"/>
      <c r="RJS4" s="52"/>
      <c r="RJT4" s="52"/>
      <c r="RJU4" s="52"/>
      <c r="RJV4" s="52"/>
      <c r="RJW4" s="52"/>
      <c r="RJX4" s="52"/>
      <c r="RJY4" s="52"/>
      <c r="RJZ4" s="52"/>
      <c r="RKA4" s="52"/>
      <c r="RKB4" s="52"/>
      <c r="RKC4" s="52"/>
      <c r="RKD4" s="52"/>
      <c r="RKE4" s="52"/>
      <c r="RKF4" s="52"/>
      <c r="RKG4" s="52"/>
      <c r="RKH4" s="52"/>
      <c r="RKI4" s="52"/>
      <c r="RKJ4" s="52"/>
      <c r="RKK4" s="52"/>
      <c r="RKL4" s="52"/>
      <c r="RKM4" s="52"/>
      <c r="RKN4" s="52"/>
      <c r="RKO4" s="52"/>
      <c r="RKP4" s="52"/>
      <c r="RKQ4" s="52"/>
      <c r="RKR4" s="52"/>
      <c r="RKS4" s="52"/>
      <c r="RKT4" s="52"/>
      <c r="RKU4" s="52"/>
      <c r="RKV4" s="52"/>
      <c r="RKW4" s="52"/>
      <c r="RKX4" s="52"/>
      <c r="RKY4" s="52"/>
      <c r="RKZ4" s="52"/>
      <c r="RLA4" s="52"/>
      <c r="RLB4" s="52"/>
      <c r="RLC4" s="52"/>
      <c r="RLD4" s="52"/>
      <c r="RLE4" s="52"/>
      <c r="RLF4" s="52"/>
      <c r="RLG4" s="52"/>
      <c r="RLH4" s="52"/>
      <c r="RLI4" s="52"/>
      <c r="RLJ4" s="52"/>
      <c r="RLK4" s="52"/>
      <c r="RLL4" s="52"/>
      <c r="RLM4" s="52"/>
      <c r="RLN4" s="52"/>
      <c r="RLO4" s="52"/>
      <c r="RLP4" s="52"/>
      <c r="RLQ4" s="52"/>
      <c r="RLR4" s="52"/>
      <c r="RLS4" s="52"/>
      <c r="RLT4" s="52"/>
      <c r="RLU4" s="52"/>
      <c r="RLV4" s="52"/>
      <c r="RLW4" s="52"/>
      <c r="RLX4" s="52"/>
      <c r="RLY4" s="52"/>
      <c r="RLZ4" s="52"/>
      <c r="RMA4" s="52"/>
      <c r="RMB4" s="52"/>
      <c r="RMC4" s="52"/>
      <c r="RMD4" s="52"/>
      <c r="RME4" s="52"/>
      <c r="RMF4" s="52"/>
      <c r="RMG4" s="52"/>
      <c r="RMH4" s="52"/>
      <c r="RMI4" s="52"/>
      <c r="RMJ4" s="52"/>
      <c r="RMK4" s="52"/>
      <c r="RML4" s="52"/>
      <c r="RMM4" s="52"/>
      <c r="RMN4" s="52"/>
      <c r="RMO4" s="52"/>
      <c r="RMP4" s="52"/>
      <c r="RMQ4" s="52"/>
      <c r="RMR4" s="52"/>
      <c r="RMS4" s="52"/>
      <c r="RMT4" s="52"/>
      <c r="RMU4" s="52"/>
      <c r="RMV4" s="52"/>
      <c r="RMW4" s="52"/>
      <c r="RMX4" s="52"/>
      <c r="RMY4" s="52"/>
      <c r="RMZ4" s="52"/>
      <c r="RNA4" s="52"/>
      <c r="RNB4" s="52"/>
      <c r="RNC4" s="52"/>
      <c r="RND4" s="52"/>
      <c r="RNE4" s="52"/>
      <c r="RNF4" s="52"/>
      <c r="RNG4" s="52"/>
      <c r="RNH4" s="52"/>
      <c r="RNI4" s="52"/>
      <c r="RNJ4" s="52"/>
      <c r="RNK4" s="52"/>
      <c r="RNL4" s="52"/>
      <c r="RNM4" s="52"/>
      <c r="RNN4" s="52"/>
      <c r="RNO4" s="52"/>
      <c r="RNP4" s="52"/>
      <c r="RNQ4" s="52"/>
      <c r="RNR4" s="52"/>
      <c r="RNS4" s="52"/>
      <c r="RNT4" s="52"/>
      <c r="RNU4" s="52"/>
      <c r="RNV4" s="52"/>
      <c r="RNW4" s="52"/>
      <c r="RNX4" s="52"/>
      <c r="RNY4" s="52"/>
      <c r="RNZ4" s="52"/>
      <c r="ROA4" s="52"/>
      <c r="ROB4" s="52"/>
      <c r="ROC4" s="52"/>
      <c r="ROD4" s="52"/>
      <c r="ROE4" s="52"/>
      <c r="ROF4" s="52"/>
      <c r="ROG4" s="52"/>
      <c r="ROH4" s="52"/>
      <c r="ROI4" s="52"/>
      <c r="ROJ4" s="52"/>
      <c r="ROK4" s="52"/>
      <c r="ROL4" s="52"/>
      <c r="ROM4" s="52"/>
      <c r="RON4" s="52"/>
      <c r="ROO4" s="52"/>
      <c r="ROP4" s="52"/>
      <c r="ROQ4" s="52"/>
      <c r="ROR4" s="52"/>
      <c r="ROS4" s="52"/>
      <c r="ROT4" s="52"/>
      <c r="ROU4" s="52"/>
      <c r="ROV4" s="52"/>
      <c r="ROW4" s="52"/>
      <c r="ROX4" s="52"/>
      <c r="ROY4" s="52"/>
      <c r="ROZ4" s="52"/>
      <c r="RPA4" s="52"/>
      <c r="RPB4" s="52"/>
      <c r="RPC4" s="52"/>
      <c r="RPD4" s="52"/>
      <c r="RPE4" s="52"/>
      <c r="RPF4" s="52"/>
      <c r="RPG4" s="52"/>
      <c r="RPH4" s="52"/>
      <c r="RPI4" s="52"/>
      <c r="RPJ4" s="52"/>
      <c r="RPK4" s="52"/>
      <c r="RPL4" s="52"/>
      <c r="RPM4" s="52"/>
      <c r="RPN4" s="52"/>
      <c r="RPO4" s="52"/>
      <c r="RPP4" s="52"/>
      <c r="RPQ4" s="52"/>
      <c r="RPR4" s="52"/>
      <c r="RPS4" s="52"/>
      <c r="RPT4" s="52"/>
      <c r="RPU4" s="52"/>
      <c r="RPV4" s="52"/>
      <c r="RPW4" s="52"/>
      <c r="RPX4" s="52"/>
      <c r="RPY4" s="52"/>
      <c r="RPZ4" s="52"/>
      <c r="RQA4" s="52"/>
      <c r="RQB4" s="52"/>
      <c r="RQC4" s="52"/>
      <c r="RQD4" s="52"/>
      <c r="RQE4" s="52"/>
      <c r="RQF4" s="52"/>
      <c r="RQG4" s="52"/>
      <c r="RQH4" s="52"/>
      <c r="RQI4" s="52"/>
      <c r="RQJ4" s="52"/>
      <c r="RQK4" s="52"/>
      <c r="RQL4" s="52"/>
      <c r="RQM4" s="52"/>
      <c r="RQN4" s="52"/>
      <c r="RQO4" s="52"/>
      <c r="RQP4" s="52"/>
      <c r="RQQ4" s="52"/>
      <c r="RQR4" s="52"/>
      <c r="RQS4" s="52"/>
      <c r="RQT4" s="52"/>
      <c r="RQU4" s="52"/>
      <c r="RQV4" s="52"/>
      <c r="RQW4" s="52"/>
      <c r="RQX4" s="52"/>
      <c r="RQY4" s="52"/>
      <c r="RQZ4" s="52"/>
      <c r="RRA4" s="52"/>
      <c r="RRB4" s="52"/>
      <c r="RRC4" s="52"/>
      <c r="RRD4" s="52"/>
      <c r="RRE4" s="52"/>
      <c r="RRF4" s="52"/>
      <c r="RRG4" s="52"/>
      <c r="RRH4" s="52"/>
      <c r="RRI4" s="52"/>
      <c r="RRJ4" s="52"/>
      <c r="RRK4" s="52"/>
      <c r="RRL4" s="52"/>
      <c r="RRM4" s="52"/>
      <c r="RRN4" s="52"/>
      <c r="RRO4" s="52"/>
      <c r="RRP4" s="52"/>
      <c r="RRQ4" s="52"/>
      <c r="RRR4" s="52"/>
      <c r="RRS4" s="52"/>
      <c r="RRT4" s="52"/>
      <c r="RRU4" s="52"/>
      <c r="RRV4" s="52"/>
      <c r="RRW4" s="52"/>
      <c r="RRX4" s="52"/>
      <c r="RRY4" s="52"/>
      <c r="RRZ4" s="52"/>
      <c r="RSA4" s="52"/>
      <c r="RSB4" s="52"/>
      <c r="RSC4" s="52"/>
      <c r="RSD4" s="52"/>
      <c r="RSE4" s="52"/>
      <c r="RSF4" s="52"/>
      <c r="RSG4" s="52"/>
      <c r="RSH4" s="52"/>
      <c r="RSI4" s="52"/>
      <c r="RSJ4" s="52"/>
      <c r="RSK4" s="52"/>
      <c r="RSL4" s="52"/>
      <c r="RSM4" s="52"/>
      <c r="RSN4" s="52"/>
      <c r="RSO4" s="52"/>
      <c r="RSP4" s="52"/>
      <c r="RSQ4" s="52"/>
      <c r="RSR4" s="52"/>
      <c r="RSS4" s="52"/>
      <c r="RST4" s="52"/>
      <c r="RSU4" s="52"/>
      <c r="RSV4" s="52"/>
      <c r="RSW4" s="52"/>
      <c r="RSX4" s="52"/>
      <c r="RSY4" s="52"/>
      <c r="RSZ4" s="52"/>
      <c r="RTA4" s="52"/>
      <c r="RTB4" s="52"/>
      <c r="RTC4" s="52"/>
      <c r="RTD4" s="52"/>
      <c r="RTE4" s="52"/>
      <c r="RTF4" s="52"/>
      <c r="RTG4" s="52"/>
      <c r="RTH4" s="52"/>
      <c r="RTI4" s="52"/>
      <c r="RTJ4" s="52"/>
      <c r="RTK4" s="52"/>
      <c r="RTL4" s="52"/>
      <c r="RTM4" s="52"/>
      <c r="RTN4" s="52"/>
      <c r="RTO4" s="52"/>
      <c r="RTP4" s="52"/>
      <c r="RTQ4" s="52"/>
      <c r="RTR4" s="52"/>
      <c r="RTS4" s="52"/>
      <c r="RTT4" s="52"/>
      <c r="RTU4" s="52"/>
      <c r="RTV4" s="52"/>
      <c r="RTW4" s="52"/>
      <c r="RTX4" s="52"/>
      <c r="RTY4" s="52"/>
      <c r="RTZ4" s="52"/>
      <c r="RUA4" s="52"/>
      <c r="RUB4" s="52"/>
      <c r="RUC4" s="52"/>
      <c r="RUD4" s="52"/>
      <c r="RUE4" s="52"/>
      <c r="RUF4" s="52"/>
      <c r="RUG4" s="52"/>
      <c r="RUH4" s="52"/>
      <c r="RUI4" s="52"/>
      <c r="RUJ4" s="52"/>
      <c r="RUK4" s="52"/>
      <c r="RUL4" s="52"/>
      <c r="RUM4" s="52"/>
      <c r="RUN4" s="52"/>
      <c r="RUO4" s="52"/>
      <c r="RUP4" s="52"/>
      <c r="RUQ4" s="52"/>
      <c r="RUR4" s="52"/>
      <c r="RUS4" s="52"/>
      <c r="RUT4" s="52"/>
      <c r="RUU4" s="52"/>
      <c r="RUV4" s="52"/>
      <c r="RUW4" s="52"/>
      <c r="RUX4" s="52"/>
      <c r="RUY4" s="52"/>
      <c r="RUZ4" s="52"/>
      <c r="RVA4" s="52"/>
      <c r="RVB4" s="52"/>
      <c r="RVC4" s="52"/>
      <c r="RVD4" s="52"/>
      <c r="RVE4" s="52"/>
      <c r="RVF4" s="52"/>
      <c r="RVG4" s="52"/>
      <c r="RVH4" s="52"/>
      <c r="RVI4" s="52"/>
      <c r="RVJ4" s="52"/>
      <c r="RVK4" s="52"/>
      <c r="RVL4" s="52"/>
      <c r="RVM4" s="52"/>
      <c r="RVN4" s="52"/>
      <c r="RVO4" s="52"/>
      <c r="RVP4" s="52"/>
      <c r="RVQ4" s="52"/>
      <c r="RVR4" s="52"/>
      <c r="RVS4" s="52"/>
      <c r="RVT4" s="52"/>
      <c r="RVU4" s="52"/>
      <c r="RVV4" s="52"/>
      <c r="RVW4" s="52"/>
      <c r="RVX4" s="52"/>
      <c r="RVY4" s="52"/>
      <c r="RVZ4" s="52"/>
      <c r="RWA4" s="52"/>
      <c r="RWB4" s="52"/>
      <c r="RWC4" s="52"/>
      <c r="RWD4" s="52"/>
      <c r="RWE4" s="52"/>
      <c r="RWF4" s="52"/>
      <c r="RWG4" s="52"/>
      <c r="RWH4" s="52"/>
      <c r="RWI4" s="52"/>
      <c r="RWJ4" s="52"/>
      <c r="RWK4" s="52"/>
      <c r="RWL4" s="52"/>
      <c r="RWM4" s="52"/>
      <c r="RWN4" s="52"/>
      <c r="RWO4" s="52"/>
      <c r="RWP4" s="52"/>
      <c r="RWQ4" s="52"/>
      <c r="RWR4" s="52"/>
      <c r="RWS4" s="52"/>
      <c r="RWT4" s="52"/>
      <c r="RWU4" s="52"/>
      <c r="RWV4" s="52"/>
      <c r="RWW4" s="52"/>
      <c r="RWX4" s="52"/>
      <c r="RWY4" s="52"/>
      <c r="RWZ4" s="52"/>
      <c r="RXA4" s="52"/>
      <c r="RXB4" s="52"/>
      <c r="RXC4" s="52"/>
      <c r="RXD4" s="52"/>
      <c r="RXE4" s="52"/>
      <c r="RXF4" s="52"/>
      <c r="RXG4" s="52"/>
      <c r="RXH4" s="52"/>
      <c r="RXI4" s="52"/>
      <c r="RXJ4" s="52"/>
      <c r="RXK4" s="52"/>
      <c r="RXL4" s="52"/>
      <c r="RXM4" s="52"/>
      <c r="RXN4" s="52"/>
      <c r="RXO4" s="52"/>
      <c r="RXP4" s="52"/>
      <c r="RXQ4" s="52"/>
      <c r="RXR4" s="52"/>
      <c r="RXS4" s="52"/>
      <c r="RXT4" s="52"/>
      <c r="RXU4" s="52"/>
      <c r="RXV4" s="52"/>
      <c r="RXW4" s="52"/>
      <c r="RXX4" s="52"/>
      <c r="RXY4" s="52"/>
      <c r="RXZ4" s="52"/>
      <c r="RYA4" s="52"/>
      <c r="RYB4" s="52"/>
      <c r="RYC4" s="52"/>
      <c r="RYD4" s="52"/>
      <c r="RYE4" s="52"/>
      <c r="RYF4" s="52"/>
      <c r="RYG4" s="52"/>
      <c r="RYH4" s="52"/>
      <c r="RYI4" s="52"/>
      <c r="RYJ4" s="52"/>
      <c r="RYK4" s="52"/>
      <c r="RYL4" s="52"/>
      <c r="RYM4" s="52"/>
      <c r="RYN4" s="52"/>
      <c r="RYO4" s="52"/>
      <c r="RYP4" s="52"/>
      <c r="RYQ4" s="52"/>
      <c r="RYR4" s="52"/>
      <c r="RYS4" s="52"/>
      <c r="RYT4" s="52"/>
      <c r="RYU4" s="52"/>
      <c r="RYV4" s="52"/>
      <c r="RYW4" s="52"/>
      <c r="RYX4" s="52"/>
      <c r="RYY4" s="52"/>
      <c r="RYZ4" s="52"/>
      <c r="RZA4" s="52"/>
      <c r="RZB4" s="52"/>
      <c r="RZC4" s="52"/>
      <c r="RZD4" s="52"/>
      <c r="RZE4" s="52"/>
      <c r="RZF4" s="52"/>
      <c r="RZG4" s="52"/>
      <c r="RZH4" s="52"/>
      <c r="RZI4" s="52"/>
      <c r="RZJ4" s="52"/>
      <c r="RZK4" s="52"/>
      <c r="RZL4" s="52"/>
      <c r="RZM4" s="52"/>
      <c r="RZN4" s="52"/>
      <c r="RZO4" s="52"/>
      <c r="RZP4" s="52"/>
      <c r="RZQ4" s="52"/>
      <c r="RZR4" s="52"/>
      <c r="RZS4" s="52"/>
      <c r="RZT4" s="52"/>
      <c r="RZU4" s="52"/>
      <c r="RZV4" s="52"/>
      <c r="RZW4" s="52"/>
      <c r="RZX4" s="52"/>
      <c r="RZY4" s="52"/>
      <c r="RZZ4" s="52"/>
      <c r="SAA4" s="52"/>
      <c r="SAB4" s="52"/>
      <c r="SAC4" s="52"/>
      <c r="SAD4" s="52"/>
      <c r="SAE4" s="52"/>
      <c r="SAF4" s="52"/>
      <c r="SAG4" s="52"/>
      <c r="SAH4" s="52"/>
      <c r="SAI4" s="52"/>
      <c r="SAJ4" s="52"/>
      <c r="SAK4" s="52"/>
      <c r="SAL4" s="52"/>
      <c r="SAM4" s="52"/>
      <c r="SAN4" s="52"/>
      <c r="SAO4" s="52"/>
      <c r="SAP4" s="52"/>
      <c r="SAQ4" s="52"/>
      <c r="SAR4" s="52"/>
      <c r="SAS4" s="52"/>
      <c r="SAT4" s="52"/>
      <c r="SAU4" s="52"/>
      <c r="SAV4" s="52"/>
      <c r="SAW4" s="52"/>
      <c r="SAX4" s="52"/>
      <c r="SAY4" s="52"/>
      <c r="SAZ4" s="52"/>
      <c r="SBA4" s="52"/>
      <c r="SBB4" s="52"/>
      <c r="SBC4" s="52"/>
      <c r="SBD4" s="52"/>
      <c r="SBE4" s="52"/>
      <c r="SBF4" s="52"/>
      <c r="SBG4" s="52"/>
      <c r="SBH4" s="52"/>
      <c r="SBI4" s="52"/>
      <c r="SBJ4" s="52"/>
      <c r="SBK4" s="52"/>
      <c r="SBL4" s="52"/>
      <c r="SBM4" s="52"/>
      <c r="SBN4" s="52"/>
      <c r="SBO4" s="52"/>
      <c r="SBP4" s="52"/>
      <c r="SBQ4" s="52"/>
      <c r="SBR4" s="52"/>
      <c r="SBS4" s="52"/>
      <c r="SBT4" s="52"/>
      <c r="SBU4" s="52"/>
      <c r="SBV4" s="52"/>
      <c r="SBW4" s="52"/>
      <c r="SBX4" s="52"/>
      <c r="SBY4" s="52"/>
      <c r="SBZ4" s="52"/>
      <c r="SCA4" s="52"/>
      <c r="SCB4" s="52"/>
      <c r="SCC4" s="52"/>
      <c r="SCD4" s="52"/>
      <c r="SCE4" s="52"/>
      <c r="SCF4" s="52"/>
      <c r="SCG4" s="52"/>
      <c r="SCH4" s="52"/>
      <c r="SCI4" s="52"/>
      <c r="SCJ4" s="52"/>
      <c r="SCK4" s="52"/>
      <c r="SCL4" s="52"/>
      <c r="SCM4" s="52"/>
      <c r="SCN4" s="52"/>
      <c r="SCO4" s="52"/>
      <c r="SCP4" s="52"/>
      <c r="SCQ4" s="52"/>
      <c r="SCR4" s="52"/>
      <c r="SCS4" s="52"/>
      <c r="SCT4" s="52"/>
      <c r="SCU4" s="52"/>
      <c r="SCV4" s="52"/>
      <c r="SCW4" s="52"/>
      <c r="SCX4" s="52"/>
      <c r="SCY4" s="52"/>
      <c r="SCZ4" s="52"/>
      <c r="SDA4" s="52"/>
      <c r="SDB4" s="52"/>
      <c r="SDC4" s="52"/>
      <c r="SDD4" s="52"/>
      <c r="SDE4" s="52"/>
      <c r="SDF4" s="52"/>
      <c r="SDG4" s="52"/>
      <c r="SDH4" s="52"/>
      <c r="SDI4" s="52"/>
      <c r="SDJ4" s="52"/>
      <c r="SDK4" s="52"/>
      <c r="SDL4" s="52"/>
      <c r="SDM4" s="52"/>
      <c r="SDN4" s="52"/>
      <c r="SDO4" s="52"/>
      <c r="SDP4" s="52"/>
      <c r="SDQ4" s="52"/>
      <c r="SDR4" s="52"/>
      <c r="SDS4" s="52"/>
      <c r="SDT4" s="52"/>
      <c r="SDU4" s="52"/>
      <c r="SDV4" s="52"/>
      <c r="SDW4" s="52"/>
      <c r="SDX4" s="52"/>
      <c r="SDY4" s="52"/>
      <c r="SDZ4" s="52"/>
      <c r="SEA4" s="52"/>
      <c r="SEB4" s="52"/>
      <c r="SEC4" s="52"/>
      <c r="SED4" s="52"/>
      <c r="SEE4" s="52"/>
      <c r="SEF4" s="52"/>
      <c r="SEG4" s="52"/>
      <c r="SEH4" s="52"/>
      <c r="SEI4" s="52"/>
      <c r="SEJ4" s="52"/>
      <c r="SEK4" s="52"/>
      <c r="SEL4" s="52"/>
      <c r="SEM4" s="52"/>
      <c r="SEN4" s="52"/>
      <c r="SEO4" s="52"/>
      <c r="SEP4" s="52"/>
      <c r="SEQ4" s="52"/>
      <c r="SER4" s="52"/>
      <c r="SES4" s="52"/>
      <c r="SET4" s="52"/>
      <c r="SEU4" s="52"/>
      <c r="SEV4" s="52"/>
      <c r="SEW4" s="52"/>
      <c r="SEX4" s="52"/>
      <c r="SEY4" s="52"/>
      <c r="SEZ4" s="52"/>
      <c r="SFA4" s="52"/>
      <c r="SFB4" s="52"/>
      <c r="SFC4" s="52"/>
      <c r="SFD4" s="52"/>
      <c r="SFE4" s="52"/>
      <c r="SFF4" s="52"/>
      <c r="SFG4" s="52"/>
      <c r="SFH4" s="52"/>
      <c r="SFI4" s="52"/>
      <c r="SFJ4" s="52"/>
      <c r="SFK4" s="52"/>
      <c r="SFL4" s="52"/>
      <c r="SFM4" s="52"/>
      <c r="SFN4" s="52"/>
      <c r="SFO4" s="52"/>
      <c r="SFP4" s="52"/>
      <c r="SFQ4" s="52"/>
      <c r="SFR4" s="52"/>
      <c r="SFS4" s="52"/>
      <c r="SFT4" s="52"/>
      <c r="SFU4" s="52"/>
      <c r="SFV4" s="52"/>
      <c r="SFW4" s="52"/>
      <c r="SFX4" s="52"/>
      <c r="SFY4" s="52"/>
      <c r="SFZ4" s="52"/>
      <c r="SGA4" s="52"/>
      <c r="SGB4" s="52"/>
      <c r="SGC4" s="52"/>
      <c r="SGD4" s="52"/>
      <c r="SGE4" s="52"/>
      <c r="SGF4" s="52"/>
      <c r="SGG4" s="52"/>
      <c r="SGH4" s="52"/>
      <c r="SGI4" s="52"/>
      <c r="SGJ4" s="52"/>
      <c r="SGK4" s="52"/>
      <c r="SGL4" s="52"/>
      <c r="SGM4" s="52"/>
      <c r="SGN4" s="52"/>
      <c r="SGO4" s="52"/>
      <c r="SGP4" s="52"/>
      <c r="SGQ4" s="52"/>
      <c r="SGR4" s="52"/>
      <c r="SGS4" s="52"/>
      <c r="SGT4" s="52"/>
      <c r="SGU4" s="52"/>
      <c r="SGV4" s="52"/>
      <c r="SGW4" s="52"/>
      <c r="SGX4" s="52"/>
      <c r="SGY4" s="52"/>
      <c r="SGZ4" s="52"/>
      <c r="SHA4" s="52"/>
      <c r="SHB4" s="52"/>
      <c r="SHC4" s="52"/>
      <c r="SHD4" s="52"/>
      <c r="SHE4" s="52"/>
      <c r="SHF4" s="52"/>
      <c r="SHG4" s="52"/>
      <c r="SHH4" s="52"/>
      <c r="SHI4" s="52"/>
      <c r="SHJ4" s="52"/>
      <c r="SHK4" s="52"/>
      <c r="SHL4" s="52"/>
      <c r="SHM4" s="52"/>
      <c r="SHN4" s="52"/>
      <c r="SHO4" s="52"/>
      <c r="SHP4" s="52"/>
      <c r="SHQ4" s="52"/>
      <c r="SHR4" s="52"/>
      <c r="SHS4" s="52"/>
      <c r="SHT4" s="52"/>
      <c r="SHU4" s="52"/>
      <c r="SHV4" s="52"/>
      <c r="SHW4" s="52"/>
      <c r="SHX4" s="52"/>
      <c r="SHY4" s="52"/>
      <c r="SHZ4" s="52"/>
      <c r="SIA4" s="52"/>
      <c r="SIB4" s="52"/>
      <c r="SIC4" s="52"/>
      <c r="SID4" s="52"/>
      <c r="SIE4" s="52"/>
      <c r="SIF4" s="52"/>
      <c r="SIG4" s="52"/>
      <c r="SIH4" s="52"/>
      <c r="SII4" s="52"/>
      <c r="SIJ4" s="52"/>
      <c r="SIK4" s="52"/>
      <c r="SIL4" s="52"/>
      <c r="SIM4" s="52"/>
      <c r="SIN4" s="52"/>
      <c r="SIO4" s="52"/>
      <c r="SIP4" s="52"/>
      <c r="SIQ4" s="52"/>
      <c r="SIR4" s="52"/>
      <c r="SIS4" s="52"/>
      <c r="SIT4" s="52"/>
      <c r="SIU4" s="52"/>
      <c r="SIV4" s="52"/>
      <c r="SIW4" s="52"/>
      <c r="SIX4" s="52"/>
      <c r="SIY4" s="52"/>
      <c r="SIZ4" s="52"/>
      <c r="SJA4" s="52"/>
      <c r="SJB4" s="52"/>
      <c r="SJC4" s="52"/>
      <c r="SJD4" s="52"/>
      <c r="SJE4" s="52"/>
      <c r="SJF4" s="52"/>
      <c r="SJG4" s="52"/>
      <c r="SJH4" s="52"/>
      <c r="SJI4" s="52"/>
      <c r="SJJ4" s="52"/>
      <c r="SJK4" s="52"/>
      <c r="SJL4" s="52"/>
      <c r="SJM4" s="52"/>
      <c r="SJN4" s="52"/>
      <c r="SJO4" s="52"/>
      <c r="SJP4" s="52"/>
      <c r="SJQ4" s="52"/>
      <c r="SJR4" s="52"/>
      <c r="SJS4" s="52"/>
      <c r="SJT4" s="52"/>
      <c r="SJU4" s="52"/>
      <c r="SJV4" s="52"/>
      <c r="SJW4" s="52"/>
      <c r="SJX4" s="52"/>
      <c r="SJY4" s="52"/>
      <c r="SJZ4" s="52"/>
      <c r="SKA4" s="52"/>
      <c r="SKB4" s="52"/>
      <c r="SKC4" s="52"/>
      <c r="SKD4" s="52"/>
      <c r="SKE4" s="52"/>
      <c r="SKF4" s="52"/>
      <c r="SKG4" s="52"/>
      <c r="SKH4" s="52"/>
      <c r="SKI4" s="52"/>
      <c r="SKJ4" s="52"/>
      <c r="SKK4" s="52"/>
      <c r="SKL4" s="52"/>
      <c r="SKM4" s="52"/>
      <c r="SKN4" s="52"/>
      <c r="SKO4" s="52"/>
      <c r="SKP4" s="52"/>
      <c r="SKQ4" s="52"/>
      <c r="SKR4" s="52"/>
      <c r="SKS4" s="52"/>
      <c r="SKT4" s="52"/>
      <c r="SKU4" s="52"/>
      <c r="SKV4" s="52"/>
      <c r="SKW4" s="52"/>
      <c r="SKX4" s="52"/>
      <c r="SKY4" s="52"/>
      <c r="SKZ4" s="52"/>
      <c r="SLA4" s="52"/>
      <c r="SLB4" s="52"/>
      <c r="SLC4" s="52"/>
      <c r="SLD4" s="52"/>
      <c r="SLE4" s="52"/>
      <c r="SLF4" s="52"/>
      <c r="SLG4" s="52"/>
      <c r="SLH4" s="52"/>
      <c r="SLI4" s="52"/>
      <c r="SLJ4" s="52"/>
      <c r="SLK4" s="52"/>
      <c r="SLL4" s="52"/>
      <c r="SLM4" s="52"/>
      <c r="SLN4" s="52"/>
      <c r="SLO4" s="52"/>
      <c r="SLP4" s="52"/>
      <c r="SLQ4" s="52"/>
      <c r="SLR4" s="52"/>
      <c r="SLS4" s="52"/>
      <c r="SLT4" s="52"/>
      <c r="SLU4" s="52"/>
      <c r="SLV4" s="52"/>
      <c r="SLW4" s="52"/>
      <c r="SLX4" s="52"/>
      <c r="SLY4" s="52"/>
      <c r="SLZ4" s="52"/>
      <c r="SMA4" s="52"/>
      <c r="SMB4" s="52"/>
      <c r="SMC4" s="52"/>
      <c r="SMD4" s="52"/>
      <c r="SME4" s="52"/>
      <c r="SMF4" s="52"/>
      <c r="SMG4" s="52"/>
      <c r="SMH4" s="52"/>
      <c r="SMI4" s="52"/>
      <c r="SMJ4" s="52"/>
      <c r="SMK4" s="52"/>
      <c r="SML4" s="52"/>
      <c r="SMM4" s="52"/>
      <c r="SMN4" s="52"/>
      <c r="SMO4" s="52"/>
      <c r="SMP4" s="52"/>
      <c r="SMQ4" s="52"/>
      <c r="SMR4" s="52"/>
      <c r="SMS4" s="52"/>
      <c r="SMT4" s="52"/>
      <c r="SMU4" s="52"/>
      <c r="SMV4" s="52"/>
      <c r="SMW4" s="52"/>
      <c r="SMX4" s="52"/>
      <c r="SMY4" s="52"/>
      <c r="SMZ4" s="52"/>
      <c r="SNA4" s="52"/>
      <c r="SNB4" s="52"/>
      <c r="SNC4" s="52"/>
      <c r="SND4" s="52"/>
      <c r="SNE4" s="52"/>
      <c r="SNF4" s="52"/>
      <c r="SNG4" s="52"/>
      <c r="SNH4" s="52"/>
      <c r="SNI4" s="52"/>
      <c r="SNJ4" s="52"/>
      <c r="SNK4" s="52"/>
      <c r="SNL4" s="52"/>
      <c r="SNM4" s="52"/>
      <c r="SNN4" s="52"/>
      <c r="SNO4" s="52"/>
      <c r="SNP4" s="52"/>
      <c r="SNQ4" s="52"/>
      <c r="SNR4" s="52"/>
      <c r="SNS4" s="52"/>
      <c r="SNT4" s="52"/>
      <c r="SNU4" s="52"/>
      <c r="SNV4" s="52"/>
      <c r="SNW4" s="52"/>
      <c r="SNX4" s="52"/>
      <c r="SNY4" s="52"/>
      <c r="SNZ4" s="52"/>
      <c r="SOA4" s="52"/>
      <c r="SOB4" s="52"/>
      <c r="SOC4" s="52"/>
      <c r="SOD4" s="52"/>
      <c r="SOE4" s="52"/>
      <c r="SOF4" s="52"/>
      <c r="SOG4" s="52"/>
      <c r="SOH4" s="52"/>
      <c r="SOI4" s="52"/>
      <c r="SOJ4" s="52"/>
      <c r="SOK4" s="52"/>
      <c r="SOL4" s="52"/>
      <c r="SOM4" s="52"/>
      <c r="SON4" s="52"/>
      <c r="SOO4" s="52"/>
      <c r="SOP4" s="52"/>
      <c r="SOQ4" s="52"/>
      <c r="SOR4" s="52"/>
      <c r="SOS4" s="52"/>
      <c r="SOT4" s="52"/>
      <c r="SOU4" s="52"/>
      <c r="SOV4" s="52"/>
      <c r="SOW4" s="52"/>
      <c r="SOX4" s="52"/>
      <c r="SOY4" s="52"/>
      <c r="SOZ4" s="52"/>
      <c r="SPA4" s="52"/>
      <c r="SPB4" s="52"/>
      <c r="SPC4" s="52"/>
      <c r="SPD4" s="52"/>
      <c r="SPE4" s="52"/>
      <c r="SPF4" s="52"/>
      <c r="SPG4" s="52"/>
      <c r="SPH4" s="52"/>
      <c r="SPI4" s="52"/>
      <c r="SPJ4" s="52"/>
      <c r="SPK4" s="52"/>
      <c r="SPL4" s="52"/>
      <c r="SPM4" s="52"/>
      <c r="SPN4" s="52"/>
      <c r="SPO4" s="52"/>
      <c r="SPP4" s="52"/>
      <c r="SPQ4" s="52"/>
      <c r="SPR4" s="52"/>
      <c r="SPS4" s="52"/>
      <c r="SPT4" s="52"/>
      <c r="SPU4" s="52"/>
      <c r="SPV4" s="52"/>
      <c r="SPW4" s="52"/>
      <c r="SPX4" s="52"/>
      <c r="SPY4" s="52"/>
      <c r="SPZ4" s="52"/>
      <c r="SQA4" s="52"/>
      <c r="SQB4" s="52"/>
      <c r="SQC4" s="52"/>
      <c r="SQD4" s="52"/>
      <c r="SQE4" s="52"/>
      <c r="SQF4" s="52"/>
      <c r="SQG4" s="52"/>
      <c r="SQH4" s="52"/>
      <c r="SQI4" s="52"/>
      <c r="SQJ4" s="52"/>
      <c r="SQK4" s="52"/>
      <c r="SQL4" s="52"/>
      <c r="SQM4" s="52"/>
      <c r="SQN4" s="52"/>
      <c r="SQO4" s="52"/>
      <c r="SQP4" s="52"/>
      <c r="SQQ4" s="52"/>
      <c r="SQR4" s="52"/>
      <c r="SQS4" s="52"/>
      <c r="SQT4" s="52"/>
      <c r="SQU4" s="52"/>
      <c r="SQV4" s="52"/>
      <c r="SQW4" s="52"/>
      <c r="SQX4" s="52"/>
      <c r="SQY4" s="52"/>
      <c r="SQZ4" s="52"/>
      <c r="SRA4" s="52"/>
      <c r="SRB4" s="52"/>
      <c r="SRC4" s="52"/>
      <c r="SRD4" s="52"/>
      <c r="SRE4" s="52"/>
      <c r="SRF4" s="52"/>
      <c r="SRG4" s="52"/>
      <c r="SRH4" s="52"/>
      <c r="SRI4" s="52"/>
      <c r="SRJ4" s="52"/>
      <c r="SRK4" s="52"/>
      <c r="SRL4" s="52"/>
      <c r="SRM4" s="52"/>
      <c r="SRN4" s="52"/>
      <c r="SRO4" s="52"/>
      <c r="SRP4" s="52"/>
      <c r="SRQ4" s="52"/>
      <c r="SRR4" s="52"/>
      <c r="SRS4" s="52"/>
      <c r="SRT4" s="52"/>
      <c r="SRU4" s="52"/>
      <c r="SRV4" s="52"/>
      <c r="SRW4" s="52"/>
      <c r="SRX4" s="52"/>
      <c r="SRY4" s="52"/>
      <c r="SRZ4" s="52"/>
      <c r="SSA4" s="52"/>
      <c r="SSB4" s="52"/>
      <c r="SSC4" s="52"/>
      <c r="SSD4" s="52"/>
      <c r="SSE4" s="52"/>
      <c r="SSF4" s="52"/>
      <c r="SSG4" s="52"/>
      <c r="SSH4" s="52"/>
      <c r="SSI4" s="52"/>
      <c r="SSJ4" s="52"/>
      <c r="SSK4" s="52"/>
      <c r="SSL4" s="52"/>
      <c r="SSM4" s="52"/>
      <c r="SSN4" s="52"/>
      <c r="SSO4" s="52"/>
      <c r="SSP4" s="52"/>
      <c r="SSQ4" s="52"/>
      <c r="SSR4" s="52"/>
      <c r="SSS4" s="52"/>
      <c r="SST4" s="52"/>
      <c r="SSU4" s="52"/>
      <c r="SSV4" s="52"/>
      <c r="SSW4" s="52"/>
      <c r="SSX4" s="52"/>
      <c r="SSY4" s="52"/>
      <c r="SSZ4" s="52"/>
      <c r="STA4" s="52"/>
      <c r="STB4" s="52"/>
      <c r="STC4" s="52"/>
      <c r="STD4" s="52"/>
      <c r="STE4" s="52"/>
      <c r="STF4" s="52"/>
      <c r="STG4" s="52"/>
      <c r="STH4" s="52"/>
      <c r="STI4" s="52"/>
      <c r="STJ4" s="52"/>
      <c r="STK4" s="52"/>
      <c r="STL4" s="52"/>
      <c r="STM4" s="52"/>
      <c r="STN4" s="52"/>
      <c r="STO4" s="52"/>
      <c r="STP4" s="52"/>
      <c r="STQ4" s="52"/>
      <c r="STR4" s="52"/>
      <c r="STS4" s="52"/>
      <c r="STT4" s="52"/>
      <c r="STU4" s="52"/>
      <c r="STV4" s="52"/>
      <c r="STW4" s="52"/>
      <c r="STX4" s="52"/>
      <c r="STY4" s="52"/>
      <c r="STZ4" s="52"/>
      <c r="SUA4" s="52"/>
      <c r="SUB4" s="52"/>
      <c r="SUC4" s="52"/>
      <c r="SUD4" s="52"/>
      <c r="SUE4" s="52"/>
      <c r="SUF4" s="52"/>
      <c r="SUG4" s="52"/>
      <c r="SUH4" s="52"/>
      <c r="SUI4" s="52"/>
      <c r="SUJ4" s="52"/>
      <c r="SUK4" s="52"/>
      <c r="SUL4" s="52"/>
      <c r="SUM4" s="52"/>
      <c r="SUN4" s="52"/>
      <c r="SUO4" s="52"/>
      <c r="SUP4" s="52"/>
      <c r="SUQ4" s="52"/>
      <c r="SUR4" s="52"/>
      <c r="SUS4" s="52"/>
      <c r="SUT4" s="52"/>
      <c r="SUU4" s="52"/>
      <c r="SUV4" s="52"/>
      <c r="SUW4" s="52"/>
      <c r="SUX4" s="52"/>
      <c r="SUY4" s="52"/>
      <c r="SUZ4" s="52"/>
      <c r="SVA4" s="52"/>
      <c r="SVB4" s="52"/>
      <c r="SVC4" s="52"/>
      <c r="SVD4" s="52"/>
      <c r="SVE4" s="52"/>
      <c r="SVF4" s="52"/>
      <c r="SVG4" s="52"/>
      <c r="SVH4" s="52"/>
      <c r="SVI4" s="52"/>
      <c r="SVJ4" s="52"/>
      <c r="SVK4" s="52"/>
      <c r="SVL4" s="52"/>
      <c r="SVM4" s="52"/>
      <c r="SVN4" s="52"/>
      <c r="SVO4" s="52"/>
      <c r="SVP4" s="52"/>
      <c r="SVQ4" s="52"/>
      <c r="SVR4" s="52"/>
      <c r="SVS4" s="52"/>
      <c r="SVT4" s="52"/>
      <c r="SVU4" s="52"/>
      <c r="SVV4" s="52"/>
      <c r="SVW4" s="52"/>
      <c r="SVX4" s="52"/>
      <c r="SVY4" s="52"/>
      <c r="SVZ4" s="52"/>
      <c r="SWA4" s="52"/>
      <c r="SWB4" s="52"/>
      <c r="SWC4" s="52"/>
      <c r="SWD4" s="52"/>
      <c r="SWE4" s="52"/>
      <c r="SWF4" s="52"/>
      <c r="SWG4" s="52"/>
      <c r="SWH4" s="52"/>
      <c r="SWI4" s="52"/>
      <c r="SWJ4" s="52"/>
      <c r="SWK4" s="52"/>
      <c r="SWL4" s="52"/>
      <c r="SWM4" s="52"/>
      <c r="SWN4" s="52"/>
      <c r="SWO4" s="52"/>
      <c r="SWP4" s="52"/>
      <c r="SWQ4" s="52"/>
      <c r="SWR4" s="52"/>
      <c r="SWS4" s="52"/>
      <c r="SWT4" s="52"/>
      <c r="SWU4" s="52"/>
      <c r="SWV4" s="52"/>
      <c r="SWW4" s="52"/>
      <c r="SWX4" s="52"/>
      <c r="SWY4" s="52"/>
      <c r="SWZ4" s="52"/>
      <c r="SXA4" s="52"/>
      <c r="SXB4" s="52"/>
      <c r="SXC4" s="52"/>
      <c r="SXD4" s="52"/>
      <c r="SXE4" s="52"/>
      <c r="SXF4" s="52"/>
      <c r="SXG4" s="52"/>
      <c r="SXH4" s="52"/>
      <c r="SXI4" s="52"/>
      <c r="SXJ4" s="52"/>
      <c r="SXK4" s="52"/>
      <c r="SXL4" s="52"/>
      <c r="SXM4" s="52"/>
      <c r="SXN4" s="52"/>
      <c r="SXO4" s="52"/>
      <c r="SXP4" s="52"/>
      <c r="SXQ4" s="52"/>
      <c r="SXR4" s="52"/>
      <c r="SXS4" s="52"/>
      <c r="SXT4" s="52"/>
      <c r="SXU4" s="52"/>
      <c r="SXV4" s="52"/>
      <c r="SXW4" s="52"/>
      <c r="SXX4" s="52"/>
      <c r="SXY4" s="52"/>
      <c r="SXZ4" s="52"/>
      <c r="SYA4" s="52"/>
      <c r="SYB4" s="52"/>
      <c r="SYC4" s="52"/>
      <c r="SYD4" s="52"/>
      <c r="SYE4" s="52"/>
      <c r="SYF4" s="52"/>
      <c r="SYG4" s="52"/>
      <c r="SYH4" s="52"/>
      <c r="SYI4" s="52"/>
      <c r="SYJ4" s="52"/>
      <c r="SYK4" s="52"/>
      <c r="SYL4" s="52"/>
      <c r="SYM4" s="52"/>
      <c r="SYN4" s="52"/>
      <c r="SYO4" s="52"/>
      <c r="SYP4" s="52"/>
      <c r="SYQ4" s="52"/>
      <c r="SYR4" s="52"/>
      <c r="SYS4" s="52"/>
      <c r="SYT4" s="52"/>
      <c r="SYU4" s="52"/>
      <c r="SYV4" s="52"/>
      <c r="SYW4" s="52"/>
      <c r="SYX4" s="52"/>
      <c r="SYY4" s="52"/>
      <c r="SYZ4" s="52"/>
      <c r="SZA4" s="52"/>
      <c r="SZB4" s="52"/>
      <c r="SZC4" s="52"/>
      <c r="SZD4" s="52"/>
      <c r="SZE4" s="52"/>
      <c r="SZF4" s="52"/>
      <c r="SZG4" s="52"/>
      <c r="SZH4" s="52"/>
      <c r="SZI4" s="52"/>
      <c r="SZJ4" s="52"/>
      <c r="SZK4" s="52"/>
      <c r="SZL4" s="52"/>
      <c r="SZM4" s="52"/>
      <c r="SZN4" s="52"/>
      <c r="SZO4" s="52"/>
      <c r="SZP4" s="52"/>
      <c r="SZQ4" s="52"/>
      <c r="SZR4" s="52"/>
      <c r="SZS4" s="52"/>
      <c r="SZT4" s="52"/>
      <c r="SZU4" s="52"/>
      <c r="SZV4" s="52"/>
      <c r="SZW4" s="52"/>
      <c r="SZX4" s="52"/>
      <c r="SZY4" s="52"/>
      <c r="SZZ4" s="52"/>
      <c r="TAA4" s="52"/>
      <c r="TAB4" s="52"/>
      <c r="TAC4" s="52"/>
      <c r="TAD4" s="52"/>
      <c r="TAE4" s="52"/>
      <c r="TAF4" s="52"/>
      <c r="TAG4" s="52"/>
      <c r="TAH4" s="52"/>
      <c r="TAI4" s="52"/>
      <c r="TAJ4" s="52"/>
      <c r="TAK4" s="52"/>
      <c r="TAL4" s="52"/>
      <c r="TAM4" s="52"/>
      <c r="TAN4" s="52"/>
      <c r="TAO4" s="52"/>
      <c r="TAP4" s="52"/>
      <c r="TAQ4" s="52"/>
      <c r="TAR4" s="52"/>
      <c r="TAS4" s="52"/>
      <c r="TAT4" s="52"/>
      <c r="TAU4" s="52"/>
      <c r="TAV4" s="52"/>
      <c r="TAW4" s="52"/>
      <c r="TAX4" s="52"/>
      <c r="TAY4" s="52"/>
      <c r="TAZ4" s="52"/>
      <c r="TBA4" s="52"/>
      <c r="TBB4" s="52"/>
      <c r="TBC4" s="52"/>
      <c r="TBD4" s="52"/>
      <c r="TBE4" s="52"/>
      <c r="TBF4" s="52"/>
      <c r="TBG4" s="52"/>
      <c r="TBH4" s="52"/>
      <c r="TBI4" s="52"/>
      <c r="TBJ4" s="52"/>
      <c r="TBK4" s="52"/>
      <c r="TBL4" s="52"/>
      <c r="TBM4" s="52"/>
      <c r="TBN4" s="52"/>
      <c r="TBO4" s="52"/>
      <c r="TBP4" s="52"/>
      <c r="TBQ4" s="52"/>
      <c r="TBR4" s="52"/>
      <c r="TBS4" s="52"/>
      <c r="TBT4" s="52"/>
      <c r="TBU4" s="52"/>
      <c r="TBV4" s="52"/>
      <c r="TBW4" s="52"/>
      <c r="TBX4" s="52"/>
      <c r="TBY4" s="52"/>
      <c r="TBZ4" s="52"/>
      <c r="TCA4" s="52"/>
      <c r="TCB4" s="52"/>
      <c r="TCC4" s="52"/>
      <c r="TCD4" s="52"/>
      <c r="TCE4" s="52"/>
      <c r="TCF4" s="52"/>
      <c r="TCG4" s="52"/>
      <c r="TCH4" s="52"/>
      <c r="TCI4" s="52"/>
      <c r="TCJ4" s="52"/>
      <c r="TCK4" s="52"/>
      <c r="TCL4" s="52"/>
      <c r="TCM4" s="52"/>
      <c r="TCN4" s="52"/>
      <c r="TCO4" s="52"/>
      <c r="TCP4" s="52"/>
      <c r="TCQ4" s="52"/>
      <c r="TCR4" s="52"/>
      <c r="TCS4" s="52"/>
      <c r="TCT4" s="52"/>
      <c r="TCU4" s="52"/>
      <c r="TCV4" s="52"/>
      <c r="TCW4" s="52"/>
      <c r="TCX4" s="52"/>
      <c r="TCY4" s="52"/>
      <c r="TCZ4" s="52"/>
      <c r="TDA4" s="52"/>
      <c r="TDB4" s="52"/>
      <c r="TDC4" s="52"/>
      <c r="TDD4" s="52"/>
      <c r="TDE4" s="52"/>
      <c r="TDF4" s="52"/>
      <c r="TDG4" s="52"/>
      <c r="TDH4" s="52"/>
      <c r="TDI4" s="52"/>
      <c r="TDJ4" s="52"/>
      <c r="TDK4" s="52"/>
      <c r="TDL4" s="52"/>
      <c r="TDM4" s="52"/>
      <c r="TDN4" s="52"/>
      <c r="TDO4" s="52"/>
      <c r="TDP4" s="52"/>
      <c r="TDQ4" s="52"/>
      <c r="TDR4" s="52"/>
      <c r="TDS4" s="52"/>
      <c r="TDT4" s="52"/>
      <c r="TDU4" s="52"/>
      <c r="TDV4" s="52"/>
      <c r="TDW4" s="52"/>
      <c r="TDX4" s="52"/>
      <c r="TDY4" s="52"/>
      <c r="TDZ4" s="52"/>
      <c r="TEA4" s="52"/>
      <c r="TEB4" s="52"/>
      <c r="TEC4" s="52"/>
      <c r="TED4" s="52"/>
      <c r="TEE4" s="52"/>
      <c r="TEF4" s="52"/>
      <c r="TEG4" s="52"/>
      <c r="TEH4" s="52"/>
      <c r="TEI4" s="52"/>
      <c r="TEJ4" s="52"/>
      <c r="TEK4" s="52"/>
      <c r="TEL4" s="52"/>
      <c r="TEM4" s="52"/>
      <c r="TEN4" s="52"/>
      <c r="TEO4" s="52"/>
      <c r="TEP4" s="52"/>
      <c r="TEQ4" s="52"/>
      <c r="TER4" s="52"/>
      <c r="TES4" s="52"/>
      <c r="TET4" s="52"/>
      <c r="TEU4" s="52"/>
      <c r="TEV4" s="52"/>
      <c r="TEW4" s="52"/>
      <c r="TEX4" s="52"/>
      <c r="TEY4" s="52"/>
      <c r="TEZ4" s="52"/>
      <c r="TFA4" s="52"/>
      <c r="TFB4" s="52"/>
      <c r="TFC4" s="52"/>
      <c r="TFD4" s="52"/>
      <c r="TFE4" s="52"/>
      <c r="TFF4" s="52"/>
      <c r="TFG4" s="52"/>
      <c r="TFH4" s="52"/>
      <c r="TFI4" s="52"/>
      <c r="TFJ4" s="52"/>
      <c r="TFK4" s="52"/>
      <c r="TFL4" s="52"/>
      <c r="TFM4" s="52"/>
      <c r="TFN4" s="52"/>
      <c r="TFO4" s="52"/>
      <c r="TFP4" s="52"/>
      <c r="TFQ4" s="52"/>
      <c r="TFR4" s="52"/>
      <c r="TFS4" s="52"/>
      <c r="TFT4" s="52"/>
      <c r="TFU4" s="52"/>
      <c r="TFV4" s="52"/>
      <c r="TFW4" s="52"/>
      <c r="TFX4" s="52"/>
      <c r="TFY4" s="52"/>
      <c r="TFZ4" s="52"/>
      <c r="TGA4" s="52"/>
      <c r="TGB4" s="52"/>
      <c r="TGC4" s="52"/>
      <c r="TGD4" s="52"/>
      <c r="TGE4" s="52"/>
      <c r="TGF4" s="52"/>
      <c r="TGG4" s="52"/>
      <c r="TGH4" s="52"/>
      <c r="TGI4" s="52"/>
      <c r="TGJ4" s="52"/>
      <c r="TGK4" s="52"/>
      <c r="TGL4" s="52"/>
      <c r="TGM4" s="52"/>
      <c r="TGN4" s="52"/>
      <c r="TGO4" s="52"/>
      <c r="TGP4" s="52"/>
      <c r="TGQ4" s="52"/>
      <c r="TGR4" s="52"/>
      <c r="TGS4" s="52"/>
      <c r="TGT4" s="52"/>
      <c r="TGU4" s="52"/>
      <c r="TGV4" s="52"/>
      <c r="TGW4" s="52"/>
      <c r="TGX4" s="52"/>
      <c r="TGY4" s="52"/>
      <c r="TGZ4" s="52"/>
      <c r="THA4" s="52"/>
      <c r="THB4" s="52"/>
      <c r="THC4" s="52"/>
      <c r="THD4" s="52"/>
      <c r="THE4" s="52"/>
      <c r="THF4" s="52"/>
      <c r="THG4" s="52"/>
      <c r="THH4" s="52"/>
      <c r="THI4" s="52"/>
      <c r="THJ4" s="52"/>
      <c r="THK4" s="52"/>
      <c r="THL4" s="52"/>
      <c r="THM4" s="52"/>
      <c r="THN4" s="52"/>
      <c r="THO4" s="52"/>
      <c r="THP4" s="52"/>
      <c r="THQ4" s="52"/>
      <c r="THR4" s="52"/>
      <c r="THS4" s="52"/>
      <c r="THT4" s="52"/>
      <c r="THU4" s="52"/>
      <c r="THV4" s="52"/>
      <c r="THW4" s="52"/>
      <c r="THX4" s="52"/>
      <c r="THY4" s="52"/>
      <c r="THZ4" s="52"/>
      <c r="TIA4" s="52"/>
      <c r="TIB4" s="52"/>
      <c r="TIC4" s="52"/>
      <c r="TID4" s="52"/>
      <c r="TIE4" s="52"/>
      <c r="TIF4" s="52"/>
      <c r="TIG4" s="52"/>
      <c r="TIH4" s="52"/>
      <c r="TII4" s="52"/>
      <c r="TIJ4" s="52"/>
      <c r="TIK4" s="52"/>
      <c r="TIL4" s="52"/>
      <c r="TIM4" s="52"/>
      <c r="TIN4" s="52"/>
      <c r="TIO4" s="52"/>
      <c r="TIP4" s="52"/>
      <c r="TIQ4" s="52"/>
      <c r="TIR4" s="52"/>
      <c r="TIS4" s="52"/>
      <c r="TIT4" s="52"/>
      <c r="TIU4" s="52"/>
      <c r="TIV4" s="52"/>
      <c r="TIW4" s="52"/>
      <c r="TIX4" s="52"/>
      <c r="TIY4" s="52"/>
      <c r="TIZ4" s="52"/>
      <c r="TJA4" s="52"/>
      <c r="TJB4" s="52"/>
      <c r="TJC4" s="52"/>
      <c r="TJD4" s="52"/>
      <c r="TJE4" s="52"/>
      <c r="TJF4" s="52"/>
      <c r="TJG4" s="52"/>
      <c r="TJH4" s="52"/>
      <c r="TJI4" s="52"/>
      <c r="TJJ4" s="52"/>
      <c r="TJK4" s="52"/>
      <c r="TJL4" s="52"/>
      <c r="TJM4" s="52"/>
      <c r="TJN4" s="52"/>
      <c r="TJO4" s="52"/>
      <c r="TJP4" s="52"/>
      <c r="TJQ4" s="52"/>
      <c r="TJR4" s="52"/>
      <c r="TJS4" s="52"/>
      <c r="TJT4" s="52"/>
      <c r="TJU4" s="52"/>
      <c r="TJV4" s="52"/>
      <c r="TJW4" s="52"/>
      <c r="TJX4" s="52"/>
      <c r="TJY4" s="52"/>
      <c r="TJZ4" s="52"/>
      <c r="TKA4" s="52"/>
      <c r="TKB4" s="52"/>
      <c r="TKC4" s="52"/>
      <c r="TKD4" s="52"/>
      <c r="TKE4" s="52"/>
      <c r="TKF4" s="52"/>
      <c r="TKG4" s="52"/>
      <c r="TKH4" s="52"/>
      <c r="TKI4" s="52"/>
      <c r="TKJ4" s="52"/>
      <c r="TKK4" s="52"/>
      <c r="TKL4" s="52"/>
      <c r="TKM4" s="52"/>
      <c r="TKN4" s="52"/>
      <c r="TKO4" s="52"/>
      <c r="TKP4" s="52"/>
      <c r="TKQ4" s="52"/>
      <c r="TKR4" s="52"/>
      <c r="TKS4" s="52"/>
      <c r="TKT4" s="52"/>
      <c r="TKU4" s="52"/>
      <c r="TKV4" s="52"/>
      <c r="TKW4" s="52"/>
      <c r="TKX4" s="52"/>
      <c r="TKY4" s="52"/>
      <c r="TKZ4" s="52"/>
      <c r="TLA4" s="52"/>
      <c r="TLB4" s="52"/>
      <c r="TLC4" s="52"/>
      <c r="TLD4" s="52"/>
      <c r="TLE4" s="52"/>
      <c r="TLF4" s="52"/>
      <c r="TLG4" s="52"/>
      <c r="TLH4" s="52"/>
      <c r="TLI4" s="52"/>
      <c r="TLJ4" s="52"/>
      <c r="TLK4" s="52"/>
      <c r="TLL4" s="52"/>
      <c r="TLM4" s="52"/>
      <c r="TLN4" s="52"/>
      <c r="TLO4" s="52"/>
      <c r="TLP4" s="52"/>
      <c r="TLQ4" s="52"/>
      <c r="TLR4" s="52"/>
      <c r="TLS4" s="52"/>
      <c r="TLT4" s="52"/>
      <c r="TLU4" s="52"/>
      <c r="TLV4" s="52"/>
      <c r="TLW4" s="52"/>
      <c r="TLX4" s="52"/>
      <c r="TLY4" s="52"/>
      <c r="TLZ4" s="52"/>
      <c r="TMA4" s="52"/>
      <c r="TMB4" s="52"/>
      <c r="TMC4" s="52"/>
      <c r="TMD4" s="52"/>
      <c r="TME4" s="52"/>
      <c r="TMF4" s="52"/>
      <c r="TMG4" s="52"/>
      <c r="TMH4" s="52"/>
      <c r="TMI4" s="52"/>
      <c r="TMJ4" s="52"/>
      <c r="TMK4" s="52"/>
      <c r="TML4" s="52"/>
      <c r="TMM4" s="52"/>
      <c r="TMN4" s="52"/>
      <c r="TMO4" s="52"/>
      <c r="TMP4" s="52"/>
      <c r="TMQ4" s="52"/>
      <c r="TMR4" s="52"/>
      <c r="TMS4" s="52"/>
      <c r="TMT4" s="52"/>
      <c r="TMU4" s="52"/>
      <c r="TMV4" s="52"/>
      <c r="TMW4" s="52"/>
      <c r="TMX4" s="52"/>
      <c r="TMY4" s="52"/>
      <c r="TMZ4" s="52"/>
      <c r="TNA4" s="52"/>
      <c r="TNB4" s="52"/>
      <c r="TNC4" s="52"/>
      <c r="TND4" s="52"/>
      <c r="TNE4" s="52"/>
      <c r="TNF4" s="52"/>
      <c r="TNG4" s="52"/>
      <c r="TNH4" s="52"/>
      <c r="TNI4" s="52"/>
      <c r="TNJ4" s="52"/>
      <c r="TNK4" s="52"/>
      <c r="TNL4" s="52"/>
      <c r="TNM4" s="52"/>
      <c r="TNN4" s="52"/>
      <c r="TNO4" s="52"/>
      <c r="TNP4" s="52"/>
      <c r="TNQ4" s="52"/>
      <c r="TNR4" s="52"/>
      <c r="TNS4" s="52"/>
      <c r="TNT4" s="52"/>
      <c r="TNU4" s="52"/>
      <c r="TNV4" s="52"/>
      <c r="TNW4" s="52"/>
      <c r="TNX4" s="52"/>
      <c r="TNY4" s="52"/>
      <c r="TNZ4" s="52"/>
      <c r="TOA4" s="52"/>
      <c r="TOB4" s="52"/>
      <c r="TOC4" s="52"/>
      <c r="TOD4" s="52"/>
      <c r="TOE4" s="52"/>
      <c r="TOF4" s="52"/>
      <c r="TOG4" s="52"/>
      <c r="TOH4" s="52"/>
      <c r="TOI4" s="52"/>
      <c r="TOJ4" s="52"/>
      <c r="TOK4" s="52"/>
      <c r="TOL4" s="52"/>
      <c r="TOM4" s="52"/>
      <c r="TON4" s="52"/>
      <c r="TOO4" s="52"/>
      <c r="TOP4" s="52"/>
      <c r="TOQ4" s="52"/>
      <c r="TOR4" s="52"/>
      <c r="TOS4" s="52"/>
      <c r="TOT4" s="52"/>
      <c r="TOU4" s="52"/>
      <c r="TOV4" s="52"/>
      <c r="TOW4" s="52"/>
      <c r="TOX4" s="52"/>
      <c r="TOY4" s="52"/>
      <c r="TOZ4" s="52"/>
      <c r="TPA4" s="52"/>
      <c r="TPB4" s="52"/>
      <c r="TPC4" s="52"/>
      <c r="TPD4" s="52"/>
      <c r="TPE4" s="52"/>
      <c r="TPF4" s="52"/>
      <c r="TPG4" s="52"/>
      <c r="TPH4" s="52"/>
      <c r="TPI4" s="52"/>
      <c r="TPJ4" s="52"/>
      <c r="TPK4" s="52"/>
      <c r="TPL4" s="52"/>
      <c r="TPM4" s="52"/>
      <c r="TPN4" s="52"/>
      <c r="TPO4" s="52"/>
      <c r="TPP4" s="52"/>
      <c r="TPQ4" s="52"/>
      <c r="TPR4" s="52"/>
      <c r="TPS4" s="52"/>
      <c r="TPT4" s="52"/>
      <c r="TPU4" s="52"/>
      <c r="TPV4" s="52"/>
      <c r="TPW4" s="52"/>
      <c r="TPX4" s="52"/>
      <c r="TPY4" s="52"/>
      <c r="TPZ4" s="52"/>
      <c r="TQA4" s="52"/>
      <c r="TQB4" s="52"/>
      <c r="TQC4" s="52"/>
      <c r="TQD4" s="52"/>
      <c r="TQE4" s="52"/>
      <c r="TQF4" s="52"/>
      <c r="TQG4" s="52"/>
      <c r="TQH4" s="52"/>
      <c r="TQI4" s="52"/>
      <c r="TQJ4" s="52"/>
      <c r="TQK4" s="52"/>
      <c r="TQL4" s="52"/>
      <c r="TQM4" s="52"/>
      <c r="TQN4" s="52"/>
      <c r="TQO4" s="52"/>
      <c r="TQP4" s="52"/>
      <c r="TQQ4" s="52"/>
      <c r="TQR4" s="52"/>
      <c r="TQS4" s="52"/>
      <c r="TQT4" s="52"/>
      <c r="TQU4" s="52"/>
      <c r="TQV4" s="52"/>
      <c r="TQW4" s="52"/>
      <c r="TQX4" s="52"/>
      <c r="TQY4" s="52"/>
      <c r="TQZ4" s="52"/>
      <c r="TRA4" s="52"/>
      <c r="TRB4" s="52"/>
      <c r="TRC4" s="52"/>
      <c r="TRD4" s="52"/>
      <c r="TRE4" s="52"/>
      <c r="TRF4" s="52"/>
      <c r="TRG4" s="52"/>
      <c r="TRH4" s="52"/>
      <c r="TRI4" s="52"/>
      <c r="TRJ4" s="52"/>
      <c r="TRK4" s="52"/>
      <c r="TRL4" s="52"/>
      <c r="TRM4" s="52"/>
      <c r="TRN4" s="52"/>
      <c r="TRO4" s="52"/>
      <c r="TRP4" s="52"/>
      <c r="TRQ4" s="52"/>
      <c r="TRR4" s="52"/>
      <c r="TRS4" s="52"/>
      <c r="TRT4" s="52"/>
      <c r="TRU4" s="52"/>
      <c r="TRV4" s="52"/>
      <c r="TRW4" s="52"/>
      <c r="TRX4" s="52"/>
      <c r="TRY4" s="52"/>
      <c r="TRZ4" s="52"/>
      <c r="TSA4" s="52"/>
      <c r="TSB4" s="52"/>
      <c r="TSC4" s="52"/>
      <c r="TSD4" s="52"/>
      <c r="TSE4" s="52"/>
      <c r="TSF4" s="52"/>
      <c r="TSG4" s="52"/>
      <c r="TSH4" s="52"/>
      <c r="TSI4" s="52"/>
      <c r="TSJ4" s="52"/>
      <c r="TSK4" s="52"/>
      <c r="TSL4" s="52"/>
      <c r="TSM4" s="52"/>
      <c r="TSN4" s="52"/>
      <c r="TSO4" s="52"/>
      <c r="TSP4" s="52"/>
      <c r="TSQ4" s="52"/>
      <c r="TSR4" s="52"/>
      <c r="TSS4" s="52"/>
      <c r="TST4" s="52"/>
      <c r="TSU4" s="52"/>
      <c r="TSV4" s="52"/>
      <c r="TSW4" s="52"/>
      <c r="TSX4" s="52"/>
      <c r="TSY4" s="52"/>
      <c r="TSZ4" s="52"/>
      <c r="TTA4" s="52"/>
      <c r="TTB4" s="52"/>
      <c r="TTC4" s="52"/>
      <c r="TTD4" s="52"/>
      <c r="TTE4" s="52"/>
      <c r="TTF4" s="52"/>
      <c r="TTG4" s="52"/>
      <c r="TTH4" s="52"/>
      <c r="TTI4" s="52"/>
      <c r="TTJ4" s="52"/>
      <c r="TTK4" s="52"/>
      <c r="TTL4" s="52"/>
      <c r="TTM4" s="52"/>
      <c r="TTN4" s="52"/>
      <c r="TTO4" s="52"/>
      <c r="TTP4" s="52"/>
      <c r="TTQ4" s="52"/>
      <c r="TTR4" s="52"/>
      <c r="TTS4" s="52"/>
      <c r="TTT4" s="52"/>
      <c r="TTU4" s="52"/>
      <c r="TTV4" s="52"/>
      <c r="TTW4" s="52"/>
      <c r="TTX4" s="52"/>
      <c r="TTY4" s="52"/>
      <c r="TTZ4" s="52"/>
      <c r="TUA4" s="52"/>
      <c r="TUB4" s="52"/>
      <c r="TUC4" s="52"/>
      <c r="TUD4" s="52"/>
      <c r="TUE4" s="52"/>
      <c r="TUF4" s="52"/>
      <c r="TUG4" s="52"/>
      <c r="TUH4" s="52"/>
      <c r="TUI4" s="52"/>
      <c r="TUJ4" s="52"/>
      <c r="TUK4" s="52"/>
      <c r="TUL4" s="52"/>
      <c r="TUM4" s="52"/>
      <c r="TUN4" s="52"/>
      <c r="TUO4" s="52"/>
      <c r="TUP4" s="52"/>
      <c r="TUQ4" s="52"/>
      <c r="TUR4" s="52"/>
      <c r="TUS4" s="52"/>
      <c r="TUT4" s="52"/>
      <c r="TUU4" s="52"/>
      <c r="TUV4" s="52"/>
      <c r="TUW4" s="52"/>
      <c r="TUX4" s="52"/>
      <c r="TUY4" s="52"/>
      <c r="TUZ4" s="52"/>
      <c r="TVA4" s="52"/>
      <c r="TVB4" s="52"/>
      <c r="TVC4" s="52"/>
      <c r="TVD4" s="52"/>
      <c r="TVE4" s="52"/>
      <c r="TVF4" s="52"/>
      <c r="TVG4" s="52"/>
      <c r="TVH4" s="52"/>
      <c r="TVI4" s="52"/>
      <c r="TVJ4" s="52"/>
      <c r="TVK4" s="52"/>
      <c r="TVL4" s="52"/>
      <c r="TVM4" s="52"/>
      <c r="TVN4" s="52"/>
      <c r="TVO4" s="52"/>
      <c r="TVP4" s="52"/>
      <c r="TVQ4" s="52"/>
      <c r="TVR4" s="52"/>
      <c r="TVS4" s="52"/>
      <c r="TVT4" s="52"/>
      <c r="TVU4" s="52"/>
      <c r="TVV4" s="52"/>
      <c r="TVW4" s="52"/>
      <c r="TVX4" s="52"/>
      <c r="TVY4" s="52"/>
      <c r="TVZ4" s="52"/>
      <c r="TWA4" s="52"/>
      <c r="TWB4" s="52"/>
      <c r="TWC4" s="52"/>
      <c r="TWD4" s="52"/>
      <c r="TWE4" s="52"/>
      <c r="TWF4" s="52"/>
      <c r="TWG4" s="52"/>
      <c r="TWH4" s="52"/>
      <c r="TWI4" s="52"/>
      <c r="TWJ4" s="52"/>
      <c r="TWK4" s="52"/>
      <c r="TWL4" s="52"/>
      <c r="TWM4" s="52"/>
      <c r="TWN4" s="52"/>
      <c r="TWO4" s="52"/>
      <c r="TWP4" s="52"/>
      <c r="TWQ4" s="52"/>
      <c r="TWR4" s="52"/>
      <c r="TWS4" s="52"/>
      <c r="TWT4" s="52"/>
      <c r="TWU4" s="52"/>
      <c r="TWV4" s="52"/>
      <c r="TWW4" s="52"/>
      <c r="TWX4" s="52"/>
      <c r="TWY4" s="52"/>
      <c r="TWZ4" s="52"/>
      <c r="TXA4" s="52"/>
      <c r="TXB4" s="52"/>
      <c r="TXC4" s="52"/>
      <c r="TXD4" s="52"/>
      <c r="TXE4" s="52"/>
      <c r="TXF4" s="52"/>
      <c r="TXG4" s="52"/>
      <c r="TXH4" s="52"/>
      <c r="TXI4" s="52"/>
      <c r="TXJ4" s="52"/>
      <c r="TXK4" s="52"/>
      <c r="TXL4" s="52"/>
      <c r="TXM4" s="52"/>
      <c r="TXN4" s="52"/>
      <c r="TXO4" s="52"/>
      <c r="TXP4" s="52"/>
      <c r="TXQ4" s="52"/>
      <c r="TXR4" s="52"/>
      <c r="TXS4" s="52"/>
      <c r="TXT4" s="52"/>
      <c r="TXU4" s="52"/>
      <c r="TXV4" s="52"/>
      <c r="TXW4" s="52"/>
      <c r="TXX4" s="52"/>
      <c r="TXY4" s="52"/>
      <c r="TXZ4" s="52"/>
      <c r="TYA4" s="52"/>
      <c r="TYB4" s="52"/>
      <c r="TYC4" s="52"/>
      <c r="TYD4" s="52"/>
      <c r="TYE4" s="52"/>
      <c r="TYF4" s="52"/>
      <c r="TYG4" s="52"/>
      <c r="TYH4" s="52"/>
      <c r="TYI4" s="52"/>
      <c r="TYJ4" s="52"/>
      <c r="TYK4" s="52"/>
      <c r="TYL4" s="52"/>
      <c r="TYM4" s="52"/>
      <c r="TYN4" s="52"/>
      <c r="TYO4" s="52"/>
      <c r="TYP4" s="52"/>
      <c r="TYQ4" s="52"/>
      <c r="TYR4" s="52"/>
      <c r="TYS4" s="52"/>
      <c r="TYT4" s="52"/>
      <c r="TYU4" s="52"/>
      <c r="TYV4" s="52"/>
      <c r="TYW4" s="52"/>
      <c r="TYX4" s="52"/>
      <c r="TYY4" s="52"/>
      <c r="TYZ4" s="52"/>
      <c r="TZA4" s="52"/>
      <c r="TZB4" s="52"/>
      <c r="TZC4" s="52"/>
      <c r="TZD4" s="52"/>
      <c r="TZE4" s="52"/>
      <c r="TZF4" s="52"/>
      <c r="TZG4" s="52"/>
      <c r="TZH4" s="52"/>
      <c r="TZI4" s="52"/>
      <c r="TZJ4" s="52"/>
      <c r="TZK4" s="52"/>
      <c r="TZL4" s="52"/>
      <c r="TZM4" s="52"/>
      <c r="TZN4" s="52"/>
      <c r="TZO4" s="52"/>
      <c r="TZP4" s="52"/>
      <c r="TZQ4" s="52"/>
      <c r="TZR4" s="52"/>
      <c r="TZS4" s="52"/>
      <c r="TZT4" s="52"/>
      <c r="TZU4" s="52"/>
      <c r="TZV4" s="52"/>
      <c r="TZW4" s="52"/>
      <c r="TZX4" s="52"/>
      <c r="TZY4" s="52"/>
      <c r="TZZ4" s="52"/>
      <c r="UAA4" s="52"/>
      <c r="UAB4" s="52"/>
      <c r="UAC4" s="52"/>
      <c r="UAD4" s="52"/>
      <c r="UAE4" s="52"/>
      <c r="UAF4" s="52"/>
      <c r="UAG4" s="52"/>
      <c r="UAH4" s="52"/>
      <c r="UAI4" s="52"/>
      <c r="UAJ4" s="52"/>
      <c r="UAK4" s="52"/>
      <c r="UAL4" s="52"/>
      <c r="UAM4" s="52"/>
      <c r="UAN4" s="52"/>
      <c r="UAO4" s="52"/>
      <c r="UAP4" s="52"/>
      <c r="UAQ4" s="52"/>
      <c r="UAR4" s="52"/>
      <c r="UAS4" s="52"/>
      <c r="UAT4" s="52"/>
      <c r="UAU4" s="52"/>
      <c r="UAV4" s="52"/>
      <c r="UAW4" s="52"/>
      <c r="UAX4" s="52"/>
      <c r="UAY4" s="52"/>
      <c r="UAZ4" s="52"/>
      <c r="UBA4" s="52"/>
      <c r="UBB4" s="52"/>
      <c r="UBC4" s="52"/>
      <c r="UBD4" s="52"/>
      <c r="UBE4" s="52"/>
      <c r="UBF4" s="52"/>
      <c r="UBG4" s="52"/>
      <c r="UBH4" s="52"/>
      <c r="UBI4" s="52"/>
      <c r="UBJ4" s="52"/>
      <c r="UBK4" s="52"/>
      <c r="UBL4" s="52"/>
      <c r="UBM4" s="52"/>
      <c r="UBN4" s="52"/>
      <c r="UBO4" s="52"/>
      <c r="UBP4" s="52"/>
      <c r="UBQ4" s="52"/>
      <c r="UBR4" s="52"/>
      <c r="UBS4" s="52"/>
      <c r="UBT4" s="52"/>
      <c r="UBU4" s="52"/>
      <c r="UBV4" s="52"/>
      <c r="UBW4" s="52"/>
      <c r="UBX4" s="52"/>
      <c r="UBY4" s="52"/>
      <c r="UBZ4" s="52"/>
      <c r="UCA4" s="52"/>
      <c r="UCB4" s="52"/>
      <c r="UCC4" s="52"/>
      <c r="UCD4" s="52"/>
      <c r="UCE4" s="52"/>
      <c r="UCF4" s="52"/>
      <c r="UCG4" s="52"/>
      <c r="UCH4" s="52"/>
      <c r="UCI4" s="52"/>
      <c r="UCJ4" s="52"/>
      <c r="UCK4" s="52"/>
      <c r="UCL4" s="52"/>
      <c r="UCM4" s="52"/>
      <c r="UCN4" s="52"/>
      <c r="UCO4" s="52"/>
      <c r="UCP4" s="52"/>
      <c r="UCQ4" s="52"/>
      <c r="UCR4" s="52"/>
      <c r="UCS4" s="52"/>
      <c r="UCT4" s="52"/>
      <c r="UCU4" s="52"/>
      <c r="UCV4" s="52"/>
      <c r="UCW4" s="52"/>
      <c r="UCX4" s="52"/>
      <c r="UCY4" s="52"/>
      <c r="UCZ4" s="52"/>
      <c r="UDA4" s="52"/>
      <c r="UDB4" s="52"/>
      <c r="UDC4" s="52"/>
      <c r="UDD4" s="52"/>
      <c r="UDE4" s="52"/>
      <c r="UDF4" s="52"/>
      <c r="UDG4" s="52"/>
      <c r="UDH4" s="52"/>
      <c r="UDI4" s="52"/>
      <c r="UDJ4" s="52"/>
      <c r="UDK4" s="52"/>
      <c r="UDL4" s="52"/>
      <c r="UDM4" s="52"/>
      <c r="UDN4" s="52"/>
      <c r="UDO4" s="52"/>
      <c r="UDP4" s="52"/>
      <c r="UDQ4" s="52"/>
      <c r="UDR4" s="52"/>
      <c r="UDS4" s="52"/>
      <c r="UDT4" s="52"/>
      <c r="UDU4" s="52"/>
      <c r="UDV4" s="52"/>
      <c r="UDW4" s="52"/>
      <c r="UDX4" s="52"/>
      <c r="UDY4" s="52"/>
      <c r="UDZ4" s="52"/>
      <c r="UEA4" s="52"/>
      <c r="UEB4" s="52"/>
      <c r="UEC4" s="52"/>
      <c r="UED4" s="52"/>
      <c r="UEE4" s="52"/>
      <c r="UEF4" s="52"/>
      <c r="UEG4" s="52"/>
      <c r="UEH4" s="52"/>
      <c r="UEI4" s="52"/>
      <c r="UEJ4" s="52"/>
      <c r="UEK4" s="52"/>
      <c r="UEL4" s="52"/>
      <c r="UEM4" s="52"/>
      <c r="UEN4" s="52"/>
      <c r="UEO4" s="52"/>
      <c r="UEP4" s="52"/>
      <c r="UEQ4" s="52"/>
      <c r="UER4" s="52"/>
      <c r="UES4" s="52"/>
      <c r="UET4" s="52"/>
      <c r="UEU4" s="52"/>
      <c r="UEV4" s="52"/>
      <c r="UEW4" s="52"/>
      <c r="UEX4" s="52"/>
      <c r="UEY4" s="52"/>
      <c r="UEZ4" s="52"/>
      <c r="UFA4" s="52"/>
      <c r="UFB4" s="52"/>
      <c r="UFC4" s="52"/>
      <c r="UFD4" s="52"/>
      <c r="UFE4" s="52"/>
      <c r="UFF4" s="52"/>
      <c r="UFG4" s="52"/>
      <c r="UFH4" s="52"/>
      <c r="UFI4" s="52"/>
      <c r="UFJ4" s="52"/>
      <c r="UFK4" s="52"/>
      <c r="UFL4" s="52"/>
      <c r="UFM4" s="52"/>
      <c r="UFN4" s="52"/>
      <c r="UFO4" s="52"/>
      <c r="UFP4" s="52"/>
      <c r="UFQ4" s="52"/>
      <c r="UFR4" s="52"/>
      <c r="UFS4" s="52"/>
      <c r="UFT4" s="52"/>
      <c r="UFU4" s="52"/>
      <c r="UFV4" s="52"/>
      <c r="UFW4" s="52"/>
      <c r="UFX4" s="52"/>
      <c r="UFY4" s="52"/>
      <c r="UFZ4" s="52"/>
      <c r="UGA4" s="52"/>
      <c r="UGB4" s="52"/>
      <c r="UGC4" s="52"/>
      <c r="UGD4" s="52"/>
      <c r="UGE4" s="52"/>
      <c r="UGF4" s="52"/>
      <c r="UGG4" s="52"/>
      <c r="UGH4" s="52"/>
      <c r="UGI4" s="52"/>
      <c r="UGJ4" s="52"/>
      <c r="UGK4" s="52"/>
      <c r="UGL4" s="52"/>
      <c r="UGM4" s="52"/>
      <c r="UGN4" s="52"/>
      <c r="UGO4" s="52"/>
      <c r="UGP4" s="52"/>
      <c r="UGQ4" s="52"/>
      <c r="UGR4" s="52"/>
      <c r="UGS4" s="52"/>
      <c r="UGT4" s="52"/>
      <c r="UGU4" s="52"/>
      <c r="UGV4" s="52"/>
      <c r="UGW4" s="52"/>
      <c r="UGX4" s="52"/>
      <c r="UGY4" s="52"/>
      <c r="UGZ4" s="52"/>
      <c r="UHA4" s="52"/>
      <c r="UHB4" s="52"/>
      <c r="UHC4" s="52"/>
      <c r="UHD4" s="52"/>
      <c r="UHE4" s="52"/>
      <c r="UHF4" s="52"/>
      <c r="UHG4" s="52"/>
      <c r="UHH4" s="52"/>
      <c r="UHI4" s="52"/>
      <c r="UHJ4" s="52"/>
      <c r="UHK4" s="52"/>
      <c r="UHL4" s="52"/>
      <c r="UHM4" s="52"/>
      <c r="UHN4" s="52"/>
      <c r="UHO4" s="52"/>
      <c r="UHP4" s="52"/>
      <c r="UHQ4" s="52"/>
      <c r="UHR4" s="52"/>
      <c r="UHS4" s="52"/>
      <c r="UHT4" s="52"/>
      <c r="UHU4" s="52"/>
      <c r="UHV4" s="52"/>
      <c r="UHW4" s="52"/>
      <c r="UHX4" s="52"/>
      <c r="UHY4" s="52"/>
      <c r="UHZ4" s="52"/>
      <c r="UIA4" s="52"/>
      <c r="UIB4" s="52"/>
      <c r="UIC4" s="52"/>
      <c r="UID4" s="52"/>
      <c r="UIE4" s="52"/>
      <c r="UIF4" s="52"/>
      <c r="UIG4" s="52"/>
      <c r="UIH4" s="52"/>
      <c r="UII4" s="52"/>
      <c r="UIJ4" s="52"/>
      <c r="UIK4" s="52"/>
      <c r="UIL4" s="52"/>
      <c r="UIM4" s="52"/>
      <c r="UIN4" s="52"/>
      <c r="UIO4" s="52"/>
      <c r="UIP4" s="52"/>
      <c r="UIQ4" s="52"/>
      <c r="UIR4" s="52"/>
      <c r="UIS4" s="52"/>
      <c r="UIT4" s="52"/>
      <c r="UIU4" s="52"/>
      <c r="UIV4" s="52"/>
      <c r="UIW4" s="52"/>
      <c r="UIX4" s="52"/>
      <c r="UIY4" s="52"/>
      <c r="UIZ4" s="52"/>
      <c r="UJA4" s="52"/>
      <c r="UJB4" s="52"/>
      <c r="UJC4" s="52"/>
      <c r="UJD4" s="52"/>
      <c r="UJE4" s="52"/>
      <c r="UJF4" s="52"/>
      <c r="UJG4" s="52"/>
      <c r="UJH4" s="52"/>
      <c r="UJI4" s="52"/>
      <c r="UJJ4" s="52"/>
      <c r="UJK4" s="52"/>
      <c r="UJL4" s="52"/>
      <c r="UJM4" s="52"/>
      <c r="UJN4" s="52"/>
      <c r="UJO4" s="52"/>
      <c r="UJP4" s="52"/>
      <c r="UJQ4" s="52"/>
      <c r="UJR4" s="52"/>
      <c r="UJS4" s="52"/>
      <c r="UJT4" s="52"/>
      <c r="UJU4" s="52"/>
      <c r="UJV4" s="52"/>
      <c r="UJW4" s="52"/>
      <c r="UJX4" s="52"/>
      <c r="UJY4" s="52"/>
      <c r="UJZ4" s="52"/>
      <c r="UKA4" s="52"/>
      <c r="UKB4" s="52"/>
      <c r="UKC4" s="52"/>
      <c r="UKD4" s="52"/>
      <c r="UKE4" s="52"/>
      <c r="UKF4" s="52"/>
      <c r="UKG4" s="52"/>
      <c r="UKH4" s="52"/>
      <c r="UKI4" s="52"/>
      <c r="UKJ4" s="52"/>
      <c r="UKK4" s="52"/>
      <c r="UKL4" s="52"/>
      <c r="UKM4" s="52"/>
      <c r="UKN4" s="52"/>
      <c r="UKO4" s="52"/>
      <c r="UKP4" s="52"/>
      <c r="UKQ4" s="52"/>
      <c r="UKR4" s="52"/>
      <c r="UKS4" s="52"/>
      <c r="UKT4" s="52"/>
      <c r="UKU4" s="52"/>
      <c r="UKV4" s="52"/>
      <c r="UKW4" s="52"/>
      <c r="UKX4" s="52"/>
      <c r="UKY4" s="52"/>
      <c r="UKZ4" s="52"/>
      <c r="ULA4" s="52"/>
      <c r="ULB4" s="52"/>
      <c r="ULC4" s="52"/>
      <c r="ULD4" s="52"/>
      <c r="ULE4" s="52"/>
      <c r="ULF4" s="52"/>
      <c r="ULG4" s="52"/>
      <c r="ULH4" s="52"/>
      <c r="ULI4" s="52"/>
      <c r="ULJ4" s="52"/>
      <c r="ULK4" s="52"/>
      <c r="ULL4" s="52"/>
      <c r="ULM4" s="52"/>
      <c r="ULN4" s="52"/>
      <c r="ULO4" s="52"/>
      <c r="ULP4" s="52"/>
      <c r="ULQ4" s="52"/>
      <c r="ULR4" s="52"/>
      <c r="ULS4" s="52"/>
      <c r="ULT4" s="52"/>
      <c r="ULU4" s="52"/>
      <c r="ULV4" s="52"/>
      <c r="ULW4" s="52"/>
      <c r="ULX4" s="52"/>
      <c r="ULY4" s="52"/>
      <c r="ULZ4" s="52"/>
      <c r="UMA4" s="52"/>
      <c r="UMB4" s="52"/>
      <c r="UMC4" s="52"/>
      <c r="UMD4" s="52"/>
      <c r="UME4" s="52"/>
      <c r="UMF4" s="52"/>
      <c r="UMG4" s="52"/>
      <c r="UMH4" s="52"/>
      <c r="UMI4" s="52"/>
      <c r="UMJ4" s="52"/>
      <c r="UMK4" s="52"/>
      <c r="UML4" s="52"/>
      <c r="UMM4" s="52"/>
      <c r="UMN4" s="52"/>
      <c r="UMO4" s="52"/>
      <c r="UMP4" s="52"/>
      <c r="UMQ4" s="52"/>
      <c r="UMR4" s="52"/>
      <c r="UMS4" s="52"/>
      <c r="UMT4" s="52"/>
      <c r="UMU4" s="52"/>
      <c r="UMV4" s="52"/>
      <c r="UMW4" s="52"/>
      <c r="UMX4" s="52"/>
      <c r="UMY4" s="52"/>
      <c r="UMZ4" s="52"/>
      <c r="UNA4" s="52"/>
      <c r="UNB4" s="52"/>
      <c r="UNC4" s="52"/>
      <c r="UND4" s="52"/>
      <c r="UNE4" s="52"/>
      <c r="UNF4" s="52"/>
      <c r="UNG4" s="52"/>
      <c r="UNH4" s="52"/>
      <c r="UNI4" s="52"/>
      <c r="UNJ4" s="52"/>
      <c r="UNK4" s="52"/>
      <c r="UNL4" s="52"/>
      <c r="UNM4" s="52"/>
      <c r="UNN4" s="52"/>
      <c r="UNO4" s="52"/>
      <c r="UNP4" s="52"/>
      <c r="UNQ4" s="52"/>
      <c r="UNR4" s="52"/>
      <c r="UNS4" s="52"/>
      <c r="UNT4" s="52"/>
      <c r="UNU4" s="52"/>
      <c r="UNV4" s="52"/>
      <c r="UNW4" s="52"/>
      <c r="UNX4" s="52"/>
      <c r="UNY4" s="52"/>
      <c r="UNZ4" s="52"/>
      <c r="UOA4" s="52"/>
      <c r="UOB4" s="52"/>
      <c r="UOC4" s="52"/>
      <c r="UOD4" s="52"/>
      <c r="UOE4" s="52"/>
      <c r="UOF4" s="52"/>
      <c r="UOG4" s="52"/>
      <c r="UOH4" s="52"/>
      <c r="UOI4" s="52"/>
      <c r="UOJ4" s="52"/>
      <c r="UOK4" s="52"/>
      <c r="UOL4" s="52"/>
      <c r="UOM4" s="52"/>
      <c r="UON4" s="52"/>
      <c r="UOO4" s="52"/>
      <c r="UOP4" s="52"/>
      <c r="UOQ4" s="52"/>
      <c r="UOR4" s="52"/>
      <c r="UOS4" s="52"/>
      <c r="UOT4" s="52"/>
      <c r="UOU4" s="52"/>
      <c r="UOV4" s="52"/>
      <c r="UOW4" s="52"/>
      <c r="UOX4" s="52"/>
      <c r="UOY4" s="52"/>
      <c r="UOZ4" s="52"/>
      <c r="UPA4" s="52"/>
      <c r="UPB4" s="52"/>
      <c r="UPC4" s="52"/>
      <c r="UPD4" s="52"/>
      <c r="UPE4" s="52"/>
      <c r="UPF4" s="52"/>
      <c r="UPG4" s="52"/>
      <c r="UPH4" s="52"/>
      <c r="UPI4" s="52"/>
      <c r="UPJ4" s="52"/>
      <c r="UPK4" s="52"/>
      <c r="UPL4" s="52"/>
      <c r="UPM4" s="52"/>
      <c r="UPN4" s="52"/>
      <c r="UPO4" s="52"/>
      <c r="UPP4" s="52"/>
      <c r="UPQ4" s="52"/>
      <c r="UPR4" s="52"/>
      <c r="UPS4" s="52"/>
      <c r="UPT4" s="52"/>
      <c r="UPU4" s="52"/>
      <c r="UPV4" s="52"/>
      <c r="UPW4" s="52"/>
      <c r="UPX4" s="52"/>
      <c r="UPY4" s="52"/>
      <c r="UPZ4" s="52"/>
      <c r="UQA4" s="52"/>
      <c r="UQB4" s="52"/>
      <c r="UQC4" s="52"/>
      <c r="UQD4" s="52"/>
      <c r="UQE4" s="52"/>
      <c r="UQF4" s="52"/>
      <c r="UQG4" s="52"/>
      <c r="UQH4" s="52"/>
      <c r="UQI4" s="52"/>
      <c r="UQJ4" s="52"/>
      <c r="UQK4" s="52"/>
      <c r="UQL4" s="52"/>
      <c r="UQM4" s="52"/>
      <c r="UQN4" s="52"/>
      <c r="UQO4" s="52"/>
      <c r="UQP4" s="52"/>
      <c r="UQQ4" s="52"/>
      <c r="UQR4" s="52"/>
      <c r="UQS4" s="52"/>
      <c r="UQT4" s="52"/>
      <c r="UQU4" s="52"/>
      <c r="UQV4" s="52"/>
      <c r="UQW4" s="52"/>
      <c r="UQX4" s="52"/>
      <c r="UQY4" s="52"/>
      <c r="UQZ4" s="52"/>
      <c r="URA4" s="52"/>
      <c r="URB4" s="52"/>
      <c r="URC4" s="52"/>
      <c r="URD4" s="52"/>
      <c r="URE4" s="52"/>
      <c r="URF4" s="52"/>
      <c r="URG4" s="52"/>
      <c r="URH4" s="52"/>
      <c r="URI4" s="52"/>
      <c r="URJ4" s="52"/>
      <c r="URK4" s="52"/>
      <c r="URL4" s="52"/>
      <c r="URM4" s="52"/>
      <c r="URN4" s="52"/>
      <c r="URO4" s="52"/>
      <c r="URP4" s="52"/>
      <c r="URQ4" s="52"/>
      <c r="URR4" s="52"/>
      <c r="URS4" s="52"/>
      <c r="URT4" s="52"/>
      <c r="URU4" s="52"/>
      <c r="URV4" s="52"/>
      <c r="URW4" s="52"/>
      <c r="URX4" s="52"/>
      <c r="URY4" s="52"/>
      <c r="URZ4" s="52"/>
      <c r="USA4" s="52"/>
      <c r="USB4" s="52"/>
      <c r="USC4" s="52"/>
      <c r="USD4" s="52"/>
      <c r="USE4" s="52"/>
      <c r="USF4" s="52"/>
      <c r="USG4" s="52"/>
      <c r="USH4" s="52"/>
      <c r="USI4" s="52"/>
      <c r="USJ4" s="52"/>
      <c r="USK4" s="52"/>
      <c r="USL4" s="52"/>
      <c r="USM4" s="52"/>
      <c r="USN4" s="52"/>
      <c r="USO4" s="52"/>
      <c r="USP4" s="52"/>
      <c r="USQ4" s="52"/>
      <c r="USR4" s="52"/>
      <c r="USS4" s="52"/>
      <c r="UST4" s="52"/>
      <c r="USU4" s="52"/>
      <c r="USV4" s="52"/>
      <c r="USW4" s="52"/>
      <c r="USX4" s="52"/>
      <c r="USY4" s="52"/>
      <c r="USZ4" s="52"/>
      <c r="UTA4" s="52"/>
      <c r="UTB4" s="52"/>
      <c r="UTC4" s="52"/>
      <c r="UTD4" s="52"/>
      <c r="UTE4" s="52"/>
      <c r="UTF4" s="52"/>
      <c r="UTG4" s="52"/>
      <c r="UTH4" s="52"/>
      <c r="UTI4" s="52"/>
      <c r="UTJ4" s="52"/>
      <c r="UTK4" s="52"/>
      <c r="UTL4" s="52"/>
      <c r="UTM4" s="52"/>
      <c r="UTN4" s="52"/>
      <c r="UTO4" s="52"/>
      <c r="UTP4" s="52"/>
      <c r="UTQ4" s="52"/>
      <c r="UTR4" s="52"/>
      <c r="UTS4" s="52"/>
      <c r="UTT4" s="52"/>
      <c r="UTU4" s="52"/>
      <c r="UTV4" s="52"/>
      <c r="UTW4" s="52"/>
      <c r="UTX4" s="52"/>
      <c r="UTY4" s="52"/>
      <c r="UTZ4" s="52"/>
      <c r="UUA4" s="52"/>
      <c r="UUB4" s="52"/>
      <c r="UUC4" s="52"/>
      <c r="UUD4" s="52"/>
      <c r="UUE4" s="52"/>
      <c r="UUF4" s="52"/>
      <c r="UUG4" s="52"/>
      <c r="UUH4" s="52"/>
      <c r="UUI4" s="52"/>
      <c r="UUJ4" s="52"/>
      <c r="UUK4" s="52"/>
      <c r="UUL4" s="52"/>
      <c r="UUM4" s="52"/>
      <c r="UUN4" s="52"/>
      <c r="UUO4" s="52"/>
      <c r="UUP4" s="52"/>
      <c r="UUQ4" s="52"/>
      <c r="UUR4" s="52"/>
      <c r="UUS4" s="52"/>
      <c r="UUT4" s="52"/>
      <c r="UUU4" s="52"/>
      <c r="UUV4" s="52"/>
      <c r="UUW4" s="52"/>
      <c r="UUX4" s="52"/>
      <c r="UUY4" s="52"/>
      <c r="UUZ4" s="52"/>
      <c r="UVA4" s="52"/>
      <c r="UVB4" s="52"/>
      <c r="UVC4" s="52"/>
      <c r="UVD4" s="52"/>
      <c r="UVE4" s="52"/>
      <c r="UVF4" s="52"/>
      <c r="UVG4" s="52"/>
      <c r="UVH4" s="52"/>
      <c r="UVI4" s="52"/>
      <c r="UVJ4" s="52"/>
      <c r="UVK4" s="52"/>
      <c r="UVL4" s="52"/>
      <c r="UVM4" s="52"/>
      <c r="UVN4" s="52"/>
      <c r="UVO4" s="52"/>
      <c r="UVP4" s="52"/>
      <c r="UVQ4" s="52"/>
      <c r="UVR4" s="52"/>
      <c r="UVS4" s="52"/>
      <c r="UVT4" s="52"/>
      <c r="UVU4" s="52"/>
      <c r="UVV4" s="52"/>
      <c r="UVW4" s="52"/>
      <c r="UVX4" s="52"/>
      <c r="UVY4" s="52"/>
      <c r="UVZ4" s="52"/>
      <c r="UWA4" s="52"/>
      <c r="UWB4" s="52"/>
      <c r="UWC4" s="52"/>
      <c r="UWD4" s="52"/>
      <c r="UWE4" s="52"/>
      <c r="UWF4" s="52"/>
      <c r="UWG4" s="52"/>
      <c r="UWH4" s="52"/>
      <c r="UWI4" s="52"/>
      <c r="UWJ4" s="52"/>
      <c r="UWK4" s="52"/>
      <c r="UWL4" s="52"/>
      <c r="UWM4" s="52"/>
      <c r="UWN4" s="52"/>
      <c r="UWO4" s="52"/>
      <c r="UWP4" s="52"/>
      <c r="UWQ4" s="52"/>
      <c r="UWR4" s="52"/>
      <c r="UWS4" s="52"/>
      <c r="UWT4" s="52"/>
      <c r="UWU4" s="52"/>
      <c r="UWV4" s="52"/>
      <c r="UWW4" s="52"/>
      <c r="UWX4" s="52"/>
      <c r="UWY4" s="52"/>
      <c r="UWZ4" s="52"/>
      <c r="UXA4" s="52"/>
      <c r="UXB4" s="52"/>
      <c r="UXC4" s="52"/>
      <c r="UXD4" s="52"/>
      <c r="UXE4" s="52"/>
      <c r="UXF4" s="52"/>
      <c r="UXG4" s="52"/>
      <c r="UXH4" s="52"/>
      <c r="UXI4" s="52"/>
      <c r="UXJ4" s="52"/>
      <c r="UXK4" s="52"/>
      <c r="UXL4" s="52"/>
      <c r="UXM4" s="52"/>
      <c r="UXN4" s="52"/>
      <c r="UXO4" s="52"/>
      <c r="UXP4" s="52"/>
      <c r="UXQ4" s="52"/>
      <c r="UXR4" s="52"/>
      <c r="UXS4" s="52"/>
      <c r="UXT4" s="52"/>
      <c r="UXU4" s="52"/>
      <c r="UXV4" s="52"/>
      <c r="UXW4" s="52"/>
      <c r="UXX4" s="52"/>
      <c r="UXY4" s="52"/>
      <c r="UXZ4" s="52"/>
      <c r="UYA4" s="52"/>
      <c r="UYB4" s="52"/>
      <c r="UYC4" s="52"/>
      <c r="UYD4" s="52"/>
      <c r="UYE4" s="52"/>
      <c r="UYF4" s="52"/>
      <c r="UYG4" s="52"/>
      <c r="UYH4" s="52"/>
      <c r="UYI4" s="52"/>
      <c r="UYJ4" s="52"/>
      <c r="UYK4" s="52"/>
      <c r="UYL4" s="52"/>
      <c r="UYM4" s="52"/>
      <c r="UYN4" s="52"/>
      <c r="UYO4" s="52"/>
      <c r="UYP4" s="52"/>
      <c r="UYQ4" s="52"/>
      <c r="UYR4" s="52"/>
      <c r="UYS4" s="52"/>
      <c r="UYT4" s="52"/>
      <c r="UYU4" s="52"/>
      <c r="UYV4" s="52"/>
      <c r="UYW4" s="52"/>
      <c r="UYX4" s="52"/>
      <c r="UYY4" s="52"/>
      <c r="UYZ4" s="52"/>
      <c r="UZA4" s="52"/>
      <c r="UZB4" s="52"/>
      <c r="UZC4" s="52"/>
      <c r="UZD4" s="52"/>
      <c r="UZE4" s="52"/>
      <c r="UZF4" s="52"/>
      <c r="UZG4" s="52"/>
      <c r="UZH4" s="52"/>
      <c r="UZI4" s="52"/>
      <c r="UZJ4" s="52"/>
      <c r="UZK4" s="52"/>
      <c r="UZL4" s="52"/>
      <c r="UZM4" s="52"/>
      <c r="UZN4" s="52"/>
      <c r="UZO4" s="52"/>
      <c r="UZP4" s="52"/>
      <c r="UZQ4" s="52"/>
      <c r="UZR4" s="52"/>
      <c r="UZS4" s="52"/>
      <c r="UZT4" s="52"/>
      <c r="UZU4" s="52"/>
      <c r="UZV4" s="52"/>
      <c r="UZW4" s="52"/>
      <c r="UZX4" s="52"/>
      <c r="UZY4" s="52"/>
      <c r="UZZ4" s="52"/>
      <c r="VAA4" s="52"/>
      <c r="VAB4" s="52"/>
      <c r="VAC4" s="52"/>
      <c r="VAD4" s="52"/>
      <c r="VAE4" s="52"/>
      <c r="VAF4" s="52"/>
      <c r="VAG4" s="52"/>
      <c r="VAH4" s="52"/>
      <c r="VAI4" s="52"/>
      <c r="VAJ4" s="52"/>
      <c r="VAK4" s="52"/>
      <c r="VAL4" s="52"/>
      <c r="VAM4" s="52"/>
      <c r="VAN4" s="52"/>
      <c r="VAO4" s="52"/>
      <c r="VAP4" s="52"/>
      <c r="VAQ4" s="52"/>
      <c r="VAR4" s="52"/>
      <c r="VAS4" s="52"/>
      <c r="VAT4" s="52"/>
      <c r="VAU4" s="52"/>
      <c r="VAV4" s="52"/>
      <c r="VAW4" s="52"/>
      <c r="VAX4" s="52"/>
      <c r="VAY4" s="52"/>
      <c r="VAZ4" s="52"/>
      <c r="VBA4" s="52"/>
      <c r="VBB4" s="52"/>
      <c r="VBC4" s="52"/>
      <c r="VBD4" s="52"/>
      <c r="VBE4" s="52"/>
      <c r="VBF4" s="52"/>
      <c r="VBG4" s="52"/>
      <c r="VBH4" s="52"/>
      <c r="VBI4" s="52"/>
      <c r="VBJ4" s="52"/>
      <c r="VBK4" s="52"/>
      <c r="VBL4" s="52"/>
      <c r="VBM4" s="52"/>
      <c r="VBN4" s="52"/>
      <c r="VBO4" s="52"/>
      <c r="VBP4" s="52"/>
      <c r="VBQ4" s="52"/>
      <c r="VBR4" s="52"/>
      <c r="VBS4" s="52"/>
      <c r="VBT4" s="52"/>
      <c r="VBU4" s="52"/>
      <c r="VBV4" s="52"/>
      <c r="VBW4" s="52"/>
      <c r="VBX4" s="52"/>
      <c r="VBY4" s="52"/>
      <c r="VBZ4" s="52"/>
      <c r="VCA4" s="52"/>
      <c r="VCB4" s="52"/>
      <c r="VCC4" s="52"/>
      <c r="VCD4" s="52"/>
      <c r="VCE4" s="52"/>
      <c r="VCF4" s="52"/>
      <c r="VCG4" s="52"/>
      <c r="VCH4" s="52"/>
      <c r="VCI4" s="52"/>
      <c r="VCJ4" s="52"/>
      <c r="VCK4" s="52"/>
      <c r="VCL4" s="52"/>
      <c r="VCM4" s="52"/>
      <c r="VCN4" s="52"/>
      <c r="VCO4" s="52"/>
      <c r="VCP4" s="52"/>
      <c r="VCQ4" s="52"/>
      <c r="VCR4" s="52"/>
      <c r="VCS4" s="52"/>
      <c r="VCT4" s="52"/>
      <c r="VCU4" s="52"/>
      <c r="VCV4" s="52"/>
      <c r="VCW4" s="52"/>
      <c r="VCX4" s="52"/>
      <c r="VCY4" s="52"/>
      <c r="VCZ4" s="52"/>
      <c r="VDA4" s="52"/>
      <c r="VDB4" s="52"/>
      <c r="VDC4" s="52"/>
      <c r="VDD4" s="52"/>
      <c r="VDE4" s="52"/>
      <c r="VDF4" s="52"/>
      <c r="VDG4" s="52"/>
      <c r="VDH4" s="52"/>
      <c r="VDI4" s="52"/>
      <c r="VDJ4" s="52"/>
      <c r="VDK4" s="52"/>
      <c r="VDL4" s="52"/>
      <c r="VDM4" s="52"/>
      <c r="VDN4" s="52"/>
      <c r="VDO4" s="52"/>
      <c r="VDP4" s="52"/>
      <c r="VDQ4" s="52"/>
      <c r="VDR4" s="52"/>
      <c r="VDS4" s="52"/>
      <c r="VDT4" s="52"/>
      <c r="VDU4" s="52"/>
      <c r="VDV4" s="52"/>
      <c r="VDW4" s="52"/>
      <c r="VDX4" s="52"/>
      <c r="VDY4" s="52"/>
      <c r="VDZ4" s="52"/>
      <c r="VEA4" s="52"/>
      <c r="VEB4" s="52"/>
      <c r="VEC4" s="52"/>
      <c r="VED4" s="52"/>
      <c r="VEE4" s="52"/>
      <c r="VEF4" s="52"/>
      <c r="VEG4" s="52"/>
      <c r="VEH4" s="52"/>
      <c r="VEI4" s="52"/>
      <c r="VEJ4" s="52"/>
      <c r="VEK4" s="52"/>
      <c r="VEL4" s="52"/>
      <c r="VEM4" s="52"/>
      <c r="VEN4" s="52"/>
      <c r="VEO4" s="52"/>
      <c r="VEP4" s="52"/>
      <c r="VEQ4" s="52"/>
      <c r="VER4" s="52"/>
      <c r="VES4" s="52"/>
      <c r="VET4" s="52"/>
      <c r="VEU4" s="52"/>
      <c r="VEV4" s="52"/>
      <c r="VEW4" s="52"/>
      <c r="VEX4" s="52"/>
      <c r="VEY4" s="52"/>
      <c r="VEZ4" s="52"/>
      <c r="VFA4" s="52"/>
      <c r="VFB4" s="52"/>
      <c r="VFC4" s="52"/>
      <c r="VFD4" s="52"/>
      <c r="VFE4" s="52"/>
      <c r="VFF4" s="52"/>
      <c r="VFG4" s="52"/>
      <c r="VFH4" s="52"/>
      <c r="VFI4" s="52"/>
      <c r="VFJ4" s="52"/>
      <c r="VFK4" s="52"/>
      <c r="VFL4" s="52"/>
      <c r="VFM4" s="52"/>
      <c r="VFN4" s="52"/>
      <c r="VFO4" s="52"/>
      <c r="VFP4" s="52"/>
      <c r="VFQ4" s="52"/>
      <c r="VFR4" s="52"/>
      <c r="VFS4" s="52"/>
      <c r="VFT4" s="52"/>
      <c r="VFU4" s="52"/>
      <c r="VFV4" s="52"/>
      <c r="VFW4" s="52"/>
      <c r="VFX4" s="52"/>
      <c r="VFY4" s="52"/>
      <c r="VFZ4" s="52"/>
      <c r="VGA4" s="52"/>
      <c r="VGB4" s="52"/>
      <c r="VGC4" s="52"/>
      <c r="VGD4" s="52"/>
      <c r="VGE4" s="52"/>
      <c r="VGF4" s="52"/>
      <c r="VGG4" s="52"/>
      <c r="VGH4" s="52"/>
      <c r="VGI4" s="52"/>
      <c r="VGJ4" s="52"/>
      <c r="VGK4" s="52"/>
      <c r="VGL4" s="52"/>
      <c r="VGM4" s="52"/>
      <c r="VGN4" s="52"/>
      <c r="VGO4" s="52"/>
      <c r="VGP4" s="52"/>
      <c r="VGQ4" s="52"/>
      <c r="VGR4" s="52"/>
      <c r="VGS4" s="52"/>
      <c r="VGT4" s="52"/>
      <c r="VGU4" s="52"/>
      <c r="VGV4" s="52"/>
      <c r="VGW4" s="52"/>
      <c r="VGX4" s="52"/>
      <c r="VGY4" s="52"/>
      <c r="VGZ4" s="52"/>
      <c r="VHA4" s="52"/>
      <c r="VHB4" s="52"/>
      <c r="VHC4" s="52"/>
      <c r="VHD4" s="52"/>
      <c r="VHE4" s="52"/>
      <c r="VHF4" s="52"/>
      <c r="VHG4" s="52"/>
      <c r="VHH4" s="52"/>
      <c r="VHI4" s="52"/>
      <c r="VHJ4" s="52"/>
      <c r="VHK4" s="52"/>
      <c r="VHL4" s="52"/>
      <c r="VHM4" s="52"/>
      <c r="VHN4" s="52"/>
      <c r="VHO4" s="52"/>
      <c r="VHP4" s="52"/>
      <c r="VHQ4" s="52"/>
      <c r="VHR4" s="52"/>
      <c r="VHS4" s="52"/>
      <c r="VHT4" s="52"/>
      <c r="VHU4" s="52"/>
      <c r="VHV4" s="52"/>
      <c r="VHW4" s="52"/>
      <c r="VHX4" s="52"/>
      <c r="VHY4" s="52"/>
      <c r="VHZ4" s="52"/>
      <c r="VIA4" s="52"/>
      <c r="VIB4" s="52"/>
      <c r="VIC4" s="52"/>
      <c r="VID4" s="52"/>
      <c r="VIE4" s="52"/>
      <c r="VIF4" s="52"/>
      <c r="VIG4" s="52"/>
      <c r="VIH4" s="52"/>
      <c r="VII4" s="52"/>
      <c r="VIJ4" s="52"/>
      <c r="VIK4" s="52"/>
      <c r="VIL4" s="52"/>
      <c r="VIM4" s="52"/>
      <c r="VIN4" s="52"/>
      <c r="VIO4" s="52"/>
      <c r="VIP4" s="52"/>
      <c r="VIQ4" s="52"/>
      <c r="VIR4" s="52"/>
      <c r="VIS4" s="52"/>
      <c r="VIT4" s="52"/>
      <c r="VIU4" s="52"/>
      <c r="VIV4" s="52"/>
      <c r="VIW4" s="52"/>
      <c r="VIX4" s="52"/>
      <c r="VIY4" s="52"/>
      <c r="VIZ4" s="52"/>
      <c r="VJA4" s="52"/>
      <c r="VJB4" s="52"/>
      <c r="VJC4" s="52"/>
      <c r="VJD4" s="52"/>
      <c r="VJE4" s="52"/>
      <c r="VJF4" s="52"/>
      <c r="VJG4" s="52"/>
      <c r="VJH4" s="52"/>
      <c r="VJI4" s="52"/>
      <c r="VJJ4" s="52"/>
      <c r="VJK4" s="52"/>
      <c r="VJL4" s="52"/>
      <c r="VJM4" s="52"/>
      <c r="VJN4" s="52"/>
      <c r="VJO4" s="52"/>
      <c r="VJP4" s="52"/>
      <c r="VJQ4" s="52"/>
      <c r="VJR4" s="52"/>
      <c r="VJS4" s="52"/>
      <c r="VJT4" s="52"/>
      <c r="VJU4" s="52"/>
      <c r="VJV4" s="52"/>
      <c r="VJW4" s="52"/>
      <c r="VJX4" s="52"/>
      <c r="VJY4" s="52"/>
      <c r="VJZ4" s="52"/>
      <c r="VKA4" s="52"/>
      <c r="VKB4" s="52"/>
      <c r="VKC4" s="52"/>
      <c r="VKD4" s="52"/>
      <c r="VKE4" s="52"/>
      <c r="VKF4" s="52"/>
      <c r="VKG4" s="52"/>
      <c r="VKH4" s="52"/>
      <c r="VKI4" s="52"/>
      <c r="VKJ4" s="52"/>
      <c r="VKK4" s="52"/>
      <c r="VKL4" s="52"/>
      <c r="VKM4" s="52"/>
      <c r="VKN4" s="52"/>
      <c r="VKO4" s="52"/>
      <c r="VKP4" s="52"/>
      <c r="VKQ4" s="52"/>
      <c r="VKR4" s="52"/>
      <c r="VKS4" s="52"/>
      <c r="VKT4" s="52"/>
      <c r="VKU4" s="52"/>
      <c r="VKV4" s="52"/>
      <c r="VKW4" s="52"/>
      <c r="VKX4" s="52"/>
      <c r="VKY4" s="52"/>
      <c r="VKZ4" s="52"/>
      <c r="VLA4" s="52"/>
      <c r="VLB4" s="52"/>
      <c r="VLC4" s="52"/>
      <c r="VLD4" s="52"/>
      <c r="VLE4" s="52"/>
      <c r="VLF4" s="52"/>
      <c r="VLG4" s="52"/>
      <c r="VLH4" s="52"/>
      <c r="VLI4" s="52"/>
      <c r="VLJ4" s="52"/>
      <c r="VLK4" s="52"/>
      <c r="VLL4" s="52"/>
      <c r="VLM4" s="52"/>
      <c r="VLN4" s="52"/>
      <c r="VLO4" s="52"/>
      <c r="VLP4" s="52"/>
      <c r="VLQ4" s="52"/>
      <c r="VLR4" s="52"/>
      <c r="VLS4" s="52"/>
      <c r="VLT4" s="52"/>
      <c r="VLU4" s="52"/>
      <c r="VLV4" s="52"/>
      <c r="VLW4" s="52"/>
      <c r="VLX4" s="52"/>
      <c r="VLY4" s="52"/>
      <c r="VLZ4" s="52"/>
      <c r="VMA4" s="52"/>
      <c r="VMB4" s="52"/>
      <c r="VMC4" s="52"/>
      <c r="VMD4" s="52"/>
      <c r="VME4" s="52"/>
      <c r="VMF4" s="52"/>
      <c r="VMG4" s="52"/>
      <c r="VMH4" s="52"/>
      <c r="VMI4" s="52"/>
      <c r="VMJ4" s="52"/>
      <c r="VMK4" s="52"/>
      <c r="VML4" s="52"/>
      <c r="VMM4" s="52"/>
      <c r="VMN4" s="52"/>
      <c r="VMO4" s="52"/>
      <c r="VMP4" s="52"/>
      <c r="VMQ4" s="52"/>
      <c r="VMR4" s="52"/>
      <c r="VMS4" s="52"/>
      <c r="VMT4" s="52"/>
      <c r="VMU4" s="52"/>
      <c r="VMV4" s="52"/>
      <c r="VMW4" s="52"/>
      <c r="VMX4" s="52"/>
      <c r="VMY4" s="52"/>
      <c r="VMZ4" s="52"/>
      <c r="VNA4" s="52"/>
      <c r="VNB4" s="52"/>
      <c r="VNC4" s="52"/>
      <c r="VND4" s="52"/>
      <c r="VNE4" s="52"/>
      <c r="VNF4" s="52"/>
      <c r="VNG4" s="52"/>
      <c r="VNH4" s="52"/>
      <c r="VNI4" s="52"/>
      <c r="VNJ4" s="52"/>
      <c r="VNK4" s="52"/>
      <c r="VNL4" s="52"/>
      <c r="VNM4" s="52"/>
      <c r="VNN4" s="52"/>
      <c r="VNO4" s="52"/>
      <c r="VNP4" s="52"/>
      <c r="VNQ4" s="52"/>
      <c r="VNR4" s="52"/>
      <c r="VNS4" s="52"/>
      <c r="VNT4" s="52"/>
      <c r="VNU4" s="52"/>
      <c r="VNV4" s="52"/>
      <c r="VNW4" s="52"/>
      <c r="VNX4" s="52"/>
      <c r="VNY4" s="52"/>
      <c r="VNZ4" s="52"/>
      <c r="VOA4" s="52"/>
      <c r="VOB4" s="52"/>
      <c r="VOC4" s="52"/>
      <c r="VOD4" s="52"/>
      <c r="VOE4" s="52"/>
      <c r="VOF4" s="52"/>
      <c r="VOG4" s="52"/>
      <c r="VOH4" s="52"/>
      <c r="VOI4" s="52"/>
      <c r="VOJ4" s="52"/>
      <c r="VOK4" s="52"/>
      <c r="VOL4" s="52"/>
      <c r="VOM4" s="52"/>
      <c r="VON4" s="52"/>
      <c r="VOO4" s="52"/>
      <c r="VOP4" s="52"/>
      <c r="VOQ4" s="52"/>
      <c r="VOR4" s="52"/>
      <c r="VOS4" s="52"/>
      <c r="VOT4" s="52"/>
      <c r="VOU4" s="52"/>
      <c r="VOV4" s="52"/>
      <c r="VOW4" s="52"/>
      <c r="VOX4" s="52"/>
      <c r="VOY4" s="52"/>
      <c r="VOZ4" s="52"/>
      <c r="VPA4" s="52"/>
      <c r="VPB4" s="52"/>
      <c r="VPC4" s="52"/>
      <c r="VPD4" s="52"/>
      <c r="VPE4" s="52"/>
      <c r="VPF4" s="52"/>
      <c r="VPG4" s="52"/>
      <c r="VPH4" s="52"/>
      <c r="VPI4" s="52"/>
      <c r="VPJ4" s="52"/>
      <c r="VPK4" s="52"/>
      <c r="VPL4" s="52"/>
      <c r="VPM4" s="52"/>
      <c r="VPN4" s="52"/>
      <c r="VPO4" s="52"/>
      <c r="VPP4" s="52"/>
      <c r="VPQ4" s="52"/>
      <c r="VPR4" s="52"/>
      <c r="VPS4" s="52"/>
      <c r="VPT4" s="52"/>
      <c r="VPU4" s="52"/>
      <c r="VPV4" s="52"/>
      <c r="VPW4" s="52"/>
      <c r="VPX4" s="52"/>
      <c r="VPY4" s="52"/>
      <c r="VPZ4" s="52"/>
      <c r="VQA4" s="52"/>
      <c r="VQB4" s="52"/>
      <c r="VQC4" s="52"/>
      <c r="VQD4" s="52"/>
      <c r="VQE4" s="52"/>
      <c r="VQF4" s="52"/>
      <c r="VQG4" s="52"/>
      <c r="VQH4" s="52"/>
      <c r="VQI4" s="52"/>
      <c r="VQJ4" s="52"/>
      <c r="VQK4" s="52"/>
      <c r="VQL4" s="52"/>
      <c r="VQM4" s="52"/>
      <c r="VQN4" s="52"/>
      <c r="VQO4" s="52"/>
      <c r="VQP4" s="52"/>
      <c r="VQQ4" s="52"/>
      <c r="VQR4" s="52"/>
      <c r="VQS4" s="52"/>
      <c r="VQT4" s="52"/>
      <c r="VQU4" s="52"/>
      <c r="VQV4" s="52"/>
      <c r="VQW4" s="52"/>
      <c r="VQX4" s="52"/>
      <c r="VQY4" s="52"/>
      <c r="VQZ4" s="52"/>
      <c r="VRA4" s="52"/>
      <c r="VRB4" s="52"/>
      <c r="VRC4" s="52"/>
      <c r="VRD4" s="52"/>
      <c r="VRE4" s="52"/>
      <c r="VRF4" s="52"/>
      <c r="VRG4" s="52"/>
      <c r="VRH4" s="52"/>
      <c r="VRI4" s="52"/>
      <c r="VRJ4" s="52"/>
      <c r="VRK4" s="52"/>
      <c r="VRL4" s="52"/>
      <c r="VRM4" s="52"/>
      <c r="VRN4" s="52"/>
      <c r="VRO4" s="52"/>
      <c r="VRP4" s="52"/>
      <c r="VRQ4" s="52"/>
      <c r="VRR4" s="52"/>
      <c r="VRS4" s="52"/>
      <c r="VRT4" s="52"/>
      <c r="VRU4" s="52"/>
      <c r="VRV4" s="52"/>
      <c r="VRW4" s="52"/>
      <c r="VRX4" s="52"/>
      <c r="VRY4" s="52"/>
      <c r="VRZ4" s="52"/>
      <c r="VSA4" s="52"/>
      <c r="VSB4" s="52"/>
      <c r="VSC4" s="52"/>
      <c r="VSD4" s="52"/>
      <c r="VSE4" s="52"/>
      <c r="VSF4" s="52"/>
      <c r="VSG4" s="52"/>
      <c r="VSH4" s="52"/>
      <c r="VSI4" s="52"/>
      <c r="VSJ4" s="52"/>
      <c r="VSK4" s="52"/>
      <c r="VSL4" s="52"/>
      <c r="VSM4" s="52"/>
      <c r="VSN4" s="52"/>
      <c r="VSO4" s="52"/>
      <c r="VSP4" s="52"/>
      <c r="VSQ4" s="52"/>
      <c r="VSR4" s="52"/>
      <c r="VSS4" s="52"/>
      <c r="VST4" s="52"/>
      <c r="VSU4" s="52"/>
      <c r="VSV4" s="52"/>
      <c r="VSW4" s="52"/>
      <c r="VSX4" s="52"/>
      <c r="VSY4" s="52"/>
      <c r="VSZ4" s="52"/>
      <c r="VTA4" s="52"/>
      <c r="VTB4" s="52"/>
      <c r="VTC4" s="52"/>
      <c r="VTD4" s="52"/>
      <c r="VTE4" s="52"/>
      <c r="VTF4" s="52"/>
      <c r="VTG4" s="52"/>
      <c r="VTH4" s="52"/>
      <c r="VTI4" s="52"/>
      <c r="VTJ4" s="52"/>
      <c r="VTK4" s="52"/>
      <c r="VTL4" s="52"/>
      <c r="VTM4" s="52"/>
      <c r="VTN4" s="52"/>
      <c r="VTO4" s="52"/>
      <c r="VTP4" s="52"/>
      <c r="VTQ4" s="52"/>
      <c r="VTR4" s="52"/>
      <c r="VTS4" s="52"/>
      <c r="VTT4" s="52"/>
      <c r="VTU4" s="52"/>
      <c r="VTV4" s="52"/>
      <c r="VTW4" s="52"/>
      <c r="VTX4" s="52"/>
      <c r="VTY4" s="52"/>
      <c r="VTZ4" s="52"/>
      <c r="VUA4" s="52"/>
      <c r="VUB4" s="52"/>
      <c r="VUC4" s="52"/>
      <c r="VUD4" s="52"/>
      <c r="VUE4" s="52"/>
      <c r="VUF4" s="52"/>
      <c r="VUG4" s="52"/>
      <c r="VUH4" s="52"/>
      <c r="VUI4" s="52"/>
      <c r="VUJ4" s="52"/>
      <c r="VUK4" s="52"/>
      <c r="VUL4" s="52"/>
      <c r="VUM4" s="52"/>
      <c r="VUN4" s="52"/>
      <c r="VUO4" s="52"/>
      <c r="VUP4" s="52"/>
      <c r="VUQ4" s="52"/>
      <c r="VUR4" s="52"/>
      <c r="VUS4" s="52"/>
      <c r="VUT4" s="52"/>
      <c r="VUU4" s="52"/>
      <c r="VUV4" s="52"/>
      <c r="VUW4" s="52"/>
      <c r="VUX4" s="52"/>
      <c r="VUY4" s="52"/>
      <c r="VUZ4" s="52"/>
      <c r="VVA4" s="52"/>
      <c r="VVB4" s="52"/>
      <c r="VVC4" s="52"/>
      <c r="VVD4" s="52"/>
      <c r="VVE4" s="52"/>
      <c r="VVF4" s="52"/>
      <c r="VVG4" s="52"/>
      <c r="VVH4" s="52"/>
      <c r="VVI4" s="52"/>
      <c r="VVJ4" s="52"/>
      <c r="VVK4" s="52"/>
      <c r="VVL4" s="52"/>
      <c r="VVM4" s="52"/>
      <c r="VVN4" s="52"/>
      <c r="VVO4" s="52"/>
      <c r="VVP4" s="52"/>
      <c r="VVQ4" s="52"/>
      <c r="VVR4" s="52"/>
      <c r="VVS4" s="52"/>
      <c r="VVT4" s="52"/>
      <c r="VVU4" s="52"/>
      <c r="VVV4" s="52"/>
      <c r="VVW4" s="52"/>
      <c r="VVX4" s="52"/>
      <c r="VVY4" s="52"/>
      <c r="VVZ4" s="52"/>
      <c r="VWA4" s="52"/>
      <c r="VWB4" s="52"/>
      <c r="VWC4" s="52"/>
      <c r="VWD4" s="52"/>
      <c r="VWE4" s="52"/>
      <c r="VWF4" s="52"/>
      <c r="VWG4" s="52"/>
      <c r="VWH4" s="52"/>
      <c r="VWI4" s="52"/>
      <c r="VWJ4" s="52"/>
      <c r="VWK4" s="52"/>
      <c r="VWL4" s="52"/>
      <c r="VWM4" s="52"/>
      <c r="VWN4" s="52"/>
      <c r="VWO4" s="52"/>
      <c r="VWP4" s="52"/>
      <c r="VWQ4" s="52"/>
      <c r="VWR4" s="52"/>
      <c r="VWS4" s="52"/>
      <c r="VWT4" s="52"/>
      <c r="VWU4" s="52"/>
      <c r="VWV4" s="52"/>
      <c r="VWW4" s="52"/>
      <c r="VWX4" s="52"/>
      <c r="VWY4" s="52"/>
      <c r="VWZ4" s="52"/>
      <c r="VXA4" s="52"/>
      <c r="VXB4" s="52"/>
      <c r="VXC4" s="52"/>
      <c r="VXD4" s="52"/>
      <c r="VXE4" s="52"/>
      <c r="VXF4" s="52"/>
      <c r="VXG4" s="52"/>
      <c r="VXH4" s="52"/>
      <c r="VXI4" s="52"/>
      <c r="VXJ4" s="52"/>
      <c r="VXK4" s="52"/>
      <c r="VXL4" s="52"/>
      <c r="VXM4" s="52"/>
      <c r="VXN4" s="52"/>
      <c r="VXO4" s="52"/>
      <c r="VXP4" s="52"/>
      <c r="VXQ4" s="52"/>
      <c r="VXR4" s="52"/>
      <c r="VXS4" s="52"/>
      <c r="VXT4" s="52"/>
      <c r="VXU4" s="52"/>
      <c r="VXV4" s="52"/>
      <c r="VXW4" s="52"/>
      <c r="VXX4" s="52"/>
      <c r="VXY4" s="52"/>
      <c r="VXZ4" s="52"/>
      <c r="VYA4" s="52"/>
      <c r="VYB4" s="52"/>
      <c r="VYC4" s="52"/>
      <c r="VYD4" s="52"/>
      <c r="VYE4" s="52"/>
      <c r="VYF4" s="52"/>
      <c r="VYG4" s="52"/>
      <c r="VYH4" s="52"/>
      <c r="VYI4" s="52"/>
      <c r="VYJ4" s="52"/>
      <c r="VYK4" s="52"/>
      <c r="VYL4" s="52"/>
      <c r="VYM4" s="52"/>
      <c r="VYN4" s="52"/>
      <c r="VYO4" s="52"/>
      <c r="VYP4" s="52"/>
      <c r="VYQ4" s="52"/>
      <c r="VYR4" s="52"/>
      <c r="VYS4" s="52"/>
      <c r="VYT4" s="52"/>
      <c r="VYU4" s="52"/>
      <c r="VYV4" s="52"/>
      <c r="VYW4" s="52"/>
      <c r="VYX4" s="52"/>
      <c r="VYY4" s="52"/>
      <c r="VYZ4" s="52"/>
      <c r="VZA4" s="52"/>
      <c r="VZB4" s="52"/>
      <c r="VZC4" s="52"/>
      <c r="VZD4" s="52"/>
      <c r="VZE4" s="52"/>
      <c r="VZF4" s="52"/>
      <c r="VZG4" s="52"/>
      <c r="VZH4" s="52"/>
      <c r="VZI4" s="52"/>
      <c r="VZJ4" s="52"/>
      <c r="VZK4" s="52"/>
      <c r="VZL4" s="52"/>
      <c r="VZM4" s="52"/>
      <c r="VZN4" s="52"/>
      <c r="VZO4" s="52"/>
      <c r="VZP4" s="52"/>
      <c r="VZQ4" s="52"/>
      <c r="VZR4" s="52"/>
      <c r="VZS4" s="52"/>
      <c r="VZT4" s="52"/>
      <c r="VZU4" s="52"/>
      <c r="VZV4" s="52"/>
      <c r="VZW4" s="52"/>
      <c r="VZX4" s="52"/>
      <c r="VZY4" s="52"/>
      <c r="VZZ4" s="52"/>
      <c r="WAA4" s="52"/>
      <c r="WAB4" s="52"/>
      <c r="WAC4" s="52"/>
      <c r="WAD4" s="52"/>
      <c r="WAE4" s="52"/>
      <c r="WAF4" s="52"/>
      <c r="WAG4" s="52"/>
      <c r="WAH4" s="52"/>
      <c r="WAI4" s="52"/>
      <c r="WAJ4" s="52"/>
      <c r="WAK4" s="52"/>
      <c r="WAL4" s="52"/>
      <c r="WAM4" s="52"/>
      <c r="WAN4" s="52"/>
      <c r="WAO4" s="52"/>
      <c r="WAP4" s="52"/>
      <c r="WAQ4" s="52"/>
      <c r="WAR4" s="52"/>
      <c r="WAS4" s="52"/>
      <c r="WAT4" s="52"/>
      <c r="WAU4" s="52"/>
      <c r="WAV4" s="52"/>
      <c r="WAW4" s="52"/>
      <c r="WAX4" s="52"/>
      <c r="WAY4" s="52"/>
      <c r="WAZ4" s="52"/>
      <c r="WBA4" s="52"/>
      <c r="WBB4" s="52"/>
      <c r="WBC4" s="52"/>
      <c r="WBD4" s="52"/>
      <c r="WBE4" s="52"/>
      <c r="WBF4" s="52"/>
      <c r="WBG4" s="52"/>
      <c r="WBH4" s="52"/>
      <c r="WBI4" s="52"/>
      <c r="WBJ4" s="52"/>
      <c r="WBK4" s="52"/>
      <c r="WBL4" s="52"/>
      <c r="WBM4" s="52"/>
      <c r="WBN4" s="52"/>
      <c r="WBO4" s="52"/>
      <c r="WBP4" s="52"/>
      <c r="WBQ4" s="52"/>
      <c r="WBR4" s="52"/>
      <c r="WBS4" s="52"/>
      <c r="WBT4" s="52"/>
      <c r="WBU4" s="52"/>
      <c r="WBV4" s="52"/>
      <c r="WBW4" s="52"/>
      <c r="WBX4" s="52"/>
      <c r="WBY4" s="52"/>
      <c r="WBZ4" s="52"/>
      <c r="WCA4" s="52"/>
      <c r="WCB4" s="52"/>
      <c r="WCC4" s="52"/>
      <c r="WCD4" s="52"/>
      <c r="WCE4" s="52"/>
      <c r="WCF4" s="52"/>
      <c r="WCG4" s="52"/>
      <c r="WCH4" s="52"/>
      <c r="WCI4" s="52"/>
      <c r="WCJ4" s="52"/>
      <c r="WCK4" s="52"/>
      <c r="WCL4" s="52"/>
      <c r="WCM4" s="52"/>
      <c r="WCN4" s="52"/>
      <c r="WCO4" s="52"/>
      <c r="WCP4" s="52"/>
      <c r="WCQ4" s="52"/>
      <c r="WCR4" s="52"/>
      <c r="WCS4" s="52"/>
      <c r="WCT4" s="52"/>
      <c r="WCU4" s="52"/>
      <c r="WCV4" s="52"/>
      <c r="WCW4" s="52"/>
      <c r="WCX4" s="52"/>
      <c r="WCY4" s="52"/>
      <c r="WCZ4" s="52"/>
      <c r="WDA4" s="52"/>
      <c r="WDB4" s="52"/>
      <c r="WDC4" s="52"/>
      <c r="WDD4" s="52"/>
      <c r="WDE4" s="52"/>
      <c r="WDF4" s="52"/>
      <c r="WDG4" s="52"/>
      <c r="WDH4" s="52"/>
      <c r="WDI4" s="52"/>
      <c r="WDJ4" s="52"/>
      <c r="WDK4" s="52"/>
      <c r="WDL4" s="52"/>
      <c r="WDM4" s="52"/>
      <c r="WDN4" s="52"/>
      <c r="WDO4" s="52"/>
      <c r="WDP4" s="52"/>
      <c r="WDQ4" s="52"/>
      <c r="WDR4" s="52"/>
      <c r="WDS4" s="52"/>
      <c r="WDT4" s="52"/>
      <c r="WDU4" s="52"/>
      <c r="WDV4" s="52"/>
      <c r="WDW4" s="52"/>
      <c r="WDX4" s="52"/>
      <c r="WDY4" s="52"/>
      <c r="WDZ4" s="52"/>
      <c r="WEA4" s="52"/>
      <c r="WEB4" s="52"/>
      <c r="WEC4" s="52"/>
      <c r="WED4" s="52"/>
      <c r="WEE4" s="52"/>
      <c r="WEF4" s="52"/>
      <c r="WEG4" s="52"/>
      <c r="WEH4" s="52"/>
      <c r="WEI4" s="52"/>
      <c r="WEJ4" s="52"/>
      <c r="WEK4" s="52"/>
      <c r="WEL4" s="52"/>
      <c r="WEM4" s="52"/>
      <c r="WEN4" s="52"/>
      <c r="WEO4" s="52"/>
      <c r="WEP4" s="52"/>
      <c r="WEQ4" s="52"/>
      <c r="WER4" s="52"/>
      <c r="WES4" s="52"/>
      <c r="WET4" s="52"/>
      <c r="WEU4" s="52"/>
      <c r="WEV4" s="52"/>
      <c r="WEW4" s="52"/>
      <c r="WEX4" s="52"/>
      <c r="WEY4" s="52"/>
      <c r="WEZ4" s="52"/>
      <c r="WFA4" s="52"/>
      <c r="WFB4" s="52"/>
      <c r="WFC4" s="52"/>
      <c r="WFD4" s="52"/>
      <c r="WFE4" s="52"/>
      <c r="WFF4" s="52"/>
      <c r="WFG4" s="52"/>
      <c r="WFH4" s="52"/>
      <c r="WFI4" s="52"/>
      <c r="WFJ4" s="52"/>
      <c r="WFK4" s="52"/>
      <c r="WFL4" s="52"/>
      <c r="WFM4" s="52"/>
      <c r="WFN4" s="52"/>
      <c r="WFO4" s="52"/>
      <c r="WFP4" s="52"/>
      <c r="WFQ4" s="52"/>
      <c r="WFR4" s="52"/>
      <c r="WFS4" s="52"/>
      <c r="WFT4" s="52"/>
      <c r="WFU4" s="52"/>
      <c r="WFV4" s="52"/>
      <c r="WFW4" s="52"/>
      <c r="WFX4" s="52"/>
      <c r="WFY4" s="52"/>
      <c r="WFZ4" s="52"/>
      <c r="WGA4" s="52"/>
      <c r="WGB4" s="52"/>
      <c r="WGC4" s="52"/>
      <c r="WGD4" s="52"/>
      <c r="WGE4" s="52"/>
      <c r="WGF4" s="52"/>
      <c r="WGG4" s="52"/>
      <c r="WGH4" s="52"/>
      <c r="WGI4" s="52"/>
      <c r="WGJ4" s="52"/>
      <c r="WGK4" s="52"/>
      <c r="WGL4" s="52"/>
      <c r="WGM4" s="52"/>
      <c r="WGN4" s="52"/>
      <c r="WGO4" s="52"/>
      <c r="WGP4" s="52"/>
      <c r="WGQ4" s="52"/>
      <c r="WGR4" s="52"/>
      <c r="WGS4" s="52"/>
      <c r="WGT4" s="52"/>
      <c r="WGU4" s="52"/>
      <c r="WGV4" s="52"/>
      <c r="WGW4" s="52"/>
      <c r="WGX4" s="52"/>
      <c r="WGY4" s="52"/>
      <c r="WGZ4" s="52"/>
      <c r="WHA4" s="52"/>
      <c r="WHB4" s="52"/>
      <c r="WHC4" s="52"/>
      <c r="WHD4" s="52"/>
      <c r="WHE4" s="52"/>
      <c r="WHF4" s="52"/>
      <c r="WHG4" s="52"/>
      <c r="WHH4" s="52"/>
      <c r="WHI4" s="52"/>
      <c r="WHJ4" s="52"/>
      <c r="WHK4" s="52"/>
      <c r="WHL4" s="52"/>
      <c r="WHM4" s="52"/>
      <c r="WHN4" s="52"/>
      <c r="WHO4" s="52"/>
      <c r="WHP4" s="52"/>
      <c r="WHQ4" s="52"/>
      <c r="WHR4" s="52"/>
      <c r="WHS4" s="52"/>
      <c r="WHT4" s="52"/>
      <c r="WHU4" s="52"/>
      <c r="WHV4" s="52"/>
      <c r="WHW4" s="52"/>
      <c r="WHX4" s="52"/>
      <c r="WHY4" s="52"/>
      <c r="WHZ4" s="52"/>
      <c r="WIA4" s="52"/>
      <c r="WIB4" s="52"/>
      <c r="WIC4" s="52"/>
      <c r="WID4" s="52"/>
      <c r="WIE4" s="52"/>
      <c r="WIF4" s="52"/>
      <c r="WIG4" s="52"/>
      <c r="WIH4" s="52"/>
      <c r="WII4" s="52"/>
      <c r="WIJ4" s="52"/>
      <c r="WIK4" s="52"/>
      <c r="WIL4" s="52"/>
      <c r="WIM4" s="52"/>
      <c r="WIN4" s="52"/>
      <c r="WIO4" s="52"/>
      <c r="WIP4" s="52"/>
      <c r="WIQ4" s="52"/>
      <c r="WIR4" s="52"/>
      <c r="WIS4" s="52"/>
      <c r="WIT4" s="52"/>
      <c r="WIU4" s="52"/>
      <c r="WIV4" s="52"/>
      <c r="WIW4" s="52"/>
      <c r="WIX4" s="52"/>
      <c r="WIY4" s="52"/>
      <c r="WIZ4" s="52"/>
      <c r="WJA4" s="52"/>
      <c r="WJB4" s="52"/>
      <c r="WJC4" s="52"/>
      <c r="WJD4" s="52"/>
      <c r="WJE4" s="52"/>
      <c r="WJF4" s="52"/>
      <c r="WJG4" s="52"/>
      <c r="WJH4" s="52"/>
      <c r="WJI4" s="52"/>
      <c r="WJJ4" s="52"/>
      <c r="WJK4" s="52"/>
      <c r="WJL4" s="52"/>
      <c r="WJM4" s="52"/>
      <c r="WJN4" s="52"/>
      <c r="WJO4" s="52"/>
      <c r="WJP4" s="52"/>
      <c r="WJQ4" s="52"/>
      <c r="WJR4" s="52"/>
      <c r="WJS4" s="52"/>
      <c r="WJT4" s="52"/>
      <c r="WJU4" s="52"/>
      <c r="WJV4" s="52"/>
      <c r="WJW4" s="52"/>
      <c r="WJX4" s="52"/>
      <c r="WJY4" s="52"/>
      <c r="WJZ4" s="52"/>
      <c r="WKA4" s="52"/>
      <c r="WKB4" s="52"/>
      <c r="WKC4" s="52"/>
      <c r="WKD4" s="52"/>
      <c r="WKE4" s="52"/>
      <c r="WKF4" s="52"/>
      <c r="WKG4" s="52"/>
      <c r="WKH4" s="52"/>
      <c r="WKI4" s="52"/>
      <c r="WKJ4" s="52"/>
      <c r="WKK4" s="52"/>
      <c r="WKL4" s="52"/>
      <c r="WKM4" s="52"/>
      <c r="WKN4" s="52"/>
      <c r="WKO4" s="52"/>
      <c r="WKP4" s="52"/>
      <c r="WKQ4" s="52"/>
      <c r="WKR4" s="52"/>
      <c r="WKS4" s="52"/>
      <c r="WKT4" s="52"/>
      <c r="WKU4" s="52"/>
      <c r="WKV4" s="52"/>
      <c r="WKW4" s="52"/>
      <c r="WKX4" s="52"/>
      <c r="WKY4" s="52"/>
      <c r="WKZ4" s="52"/>
      <c r="WLA4" s="52"/>
      <c r="WLB4" s="52"/>
      <c r="WLC4" s="52"/>
      <c r="WLD4" s="52"/>
      <c r="WLE4" s="52"/>
      <c r="WLF4" s="52"/>
      <c r="WLG4" s="52"/>
      <c r="WLH4" s="52"/>
      <c r="WLI4" s="52"/>
      <c r="WLJ4" s="52"/>
      <c r="WLK4" s="52"/>
      <c r="WLL4" s="52"/>
      <c r="WLM4" s="52"/>
      <c r="WLN4" s="52"/>
      <c r="WLO4" s="52"/>
      <c r="WLP4" s="52"/>
      <c r="WLQ4" s="52"/>
      <c r="WLR4" s="52"/>
      <c r="WLS4" s="52"/>
      <c r="WLT4" s="52"/>
      <c r="WLU4" s="52"/>
      <c r="WLV4" s="52"/>
      <c r="WLW4" s="52"/>
      <c r="WLX4" s="52"/>
      <c r="WLY4" s="52"/>
      <c r="WLZ4" s="52"/>
      <c r="WMA4" s="52"/>
      <c r="WMB4" s="52"/>
      <c r="WMC4" s="52"/>
      <c r="WMD4" s="52"/>
      <c r="WME4" s="52"/>
      <c r="WMF4" s="52"/>
      <c r="WMG4" s="52"/>
      <c r="WMH4" s="52"/>
      <c r="WMI4" s="52"/>
      <c r="WMJ4" s="52"/>
      <c r="WMK4" s="52"/>
      <c r="WML4" s="52"/>
      <c r="WMM4" s="52"/>
      <c r="WMN4" s="52"/>
      <c r="WMO4" s="52"/>
      <c r="WMP4" s="52"/>
      <c r="WMQ4" s="52"/>
      <c r="WMR4" s="52"/>
      <c r="WMS4" s="52"/>
      <c r="WMT4" s="52"/>
      <c r="WMU4" s="52"/>
      <c r="WMV4" s="52"/>
      <c r="WMW4" s="52"/>
      <c r="WMX4" s="52"/>
      <c r="WMY4" s="52"/>
      <c r="WMZ4" s="52"/>
      <c r="WNA4" s="52"/>
      <c r="WNB4" s="52"/>
      <c r="WNC4" s="52"/>
      <c r="WND4" s="52"/>
      <c r="WNE4" s="52"/>
      <c r="WNF4" s="52"/>
      <c r="WNG4" s="52"/>
      <c r="WNH4" s="52"/>
      <c r="WNI4" s="52"/>
      <c r="WNJ4" s="52"/>
      <c r="WNK4" s="52"/>
      <c r="WNL4" s="52"/>
      <c r="WNM4" s="52"/>
      <c r="WNN4" s="52"/>
      <c r="WNO4" s="52"/>
      <c r="WNP4" s="52"/>
      <c r="WNQ4" s="52"/>
      <c r="WNR4" s="52"/>
      <c r="WNS4" s="52"/>
      <c r="WNT4" s="52"/>
      <c r="WNU4" s="52"/>
      <c r="WNV4" s="52"/>
      <c r="WNW4" s="52"/>
      <c r="WNX4" s="52"/>
      <c r="WNY4" s="52"/>
      <c r="WNZ4" s="52"/>
      <c r="WOA4" s="52"/>
      <c r="WOB4" s="52"/>
      <c r="WOC4" s="52"/>
      <c r="WOD4" s="52"/>
      <c r="WOE4" s="52"/>
      <c r="WOF4" s="52"/>
      <c r="WOG4" s="52"/>
      <c r="WOH4" s="52"/>
      <c r="WOI4" s="52"/>
      <c r="WOJ4" s="52"/>
      <c r="WOK4" s="52"/>
      <c r="WOL4" s="52"/>
      <c r="WOM4" s="52"/>
      <c r="WON4" s="52"/>
      <c r="WOO4" s="52"/>
      <c r="WOP4" s="52"/>
      <c r="WOQ4" s="52"/>
      <c r="WOR4" s="52"/>
      <c r="WOS4" s="52"/>
      <c r="WOT4" s="52"/>
      <c r="WOU4" s="52"/>
      <c r="WOV4" s="52"/>
      <c r="WOW4" s="52"/>
      <c r="WOX4" s="52"/>
      <c r="WOY4" s="52"/>
      <c r="WOZ4" s="52"/>
      <c r="WPA4" s="52"/>
      <c r="WPB4" s="52"/>
      <c r="WPC4" s="52"/>
      <c r="WPD4" s="52"/>
      <c r="WPE4" s="52"/>
      <c r="WPF4" s="52"/>
      <c r="WPG4" s="52"/>
      <c r="WPH4" s="52"/>
      <c r="WPI4" s="52"/>
      <c r="WPJ4" s="52"/>
      <c r="WPK4" s="52"/>
      <c r="WPL4" s="52"/>
      <c r="WPM4" s="52"/>
      <c r="WPN4" s="52"/>
      <c r="WPO4" s="52"/>
      <c r="WPP4" s="52"/>
      <c r="WPQ4" s="52"/>
      <c r="WPR4" s="52"/>
      <c r="WPS4" s="52"/>
      <c r="WPT4" s="52"/>
      <c r="WPU4" s="52"/>
      <c r="WPV4" s="52"/>
      <c r="WPW4" s="52"/>
      <c r="WPX4" s="52"/>
      <c r="WPY4" s="52"/>
      <c r="WPZ4" s="52"/>
      <c r="WQA4" s="52"/>
      <c r="WQB4" s="52"/>
      <c r="WQC4" s="52"/>
      <c r="WQD4" s="52"/>
      <c r="WQE4" s="52"/>
      <c r="WQF4" s="52"/>
      <c r="WQG4" s="52"/>
      <c r="WQH4" s="52"/>
      <c r="WQI4" s="52"/>
      <c r="WQJ4" s="52"/>
      <c r="WQK4" s="52"/>
      <c r="WQL4" s="52"/>
      <c r="WQM4" s="52"/>
      <c r="WQN4" s="52"/>
      <c r="WQO4" s="52"/>
      <c r="WQP4" s="52"/>
      <c r="WQQ4" s="52"/>
      <c r="WQR4" s="52"/>
      <c r="WQS4" s="52"/>
      <c r="WQT4" s="52"/>
      <c r="WQU4" s="52"/>
      <c r="WQV4" s="52"/>
      <c r="WQW4" s="52"/>
      <c r="WQX4" s="52"/>
      <c r="WQY4" s="52"/>
      <c r="WQZ4" s="52"/>
      <c r="WRA4" s="52"/>
      <c r="WRB4" s="52"/>
      <c r="WRC4" s="52"/>
      <c r="WRD4" s="52"/>
      <c r="WRE4" s="52"/>
      <c r="WRF4" s="52"/>
      <c r="WRG4" s="52"/>
      <c r="WRH4" s="52"/>
      <c r="WRI4" s="52"/>
      <c r="WRJ4" s="52"/>
      <c r="WRK4" s="52"/>
      <c r="WRL4" s="52"/>
      <c r="WRM4" s="52"/>
      <c r="WRN4" s="52"/>
      <c r="WRO4" s="52"/>
      <c r="WRP4" s="52"/>
      <c r="WRQ4" s="52"/>
      <c r="WRR4" s="52"/>
      <c r="WRS4" s="52"/>
      <c r="WRT4" s="52"/>
      <c r="WRU4" s="52"/>
      <c r="WRV4" s="52"/>
      <c r="WRW4" s="52"/>
      <c r="WRX4" s="52"/>
      <c r="WRY4" s="52"/>
      <c r="WRZ4" s="52"/>
      <c r="WSA4" s="52"/>
      <c r="WSB4" s="52"/>
      <c r="WSC4" s="52"/>
      <c r="WSD4" s="52"/>
      <c r="WSE4" s="52"/>
      <c r="WSF4" s="52"/>
      <c r="WSG4" s="52"/>
      <c r="WSH4" s="52"/>
      <c r="WSI4" s="52"/>
      <c r="WSJ4" s="52"/>
      <c r="WSK4" s="52"/>
      <c r="WSL4" s="52"/>
      <c r="WSM4" s="52"/>
      <c r="WSN4" s="52"/>
      <c r="WSO4" s="52"/>
      <c r="WSP4" s="52"/>
      <c r="WSQ4" s="52"/>
      <c r="WSR4" s="52"/>
      <c r="WSS4" s="52"/>
      <c r="WST4" s="52"/>
      <c r="WSU4" s="52"/>
      <c r="WSV4" s="52"/>
      <c r="WSW4" s="52"/>
      <c r="WSX4" s="52"/>
      <c r="WSY4" s="52"/>
      <c r="WSZ4" s="52"/>
      <c r="WTA4" s="52"/>
      <c r="WTB4" s="52"/>
      <c r="WTC4" s="52"/>
      <c r="WTD4" s="52"/>
      <c r="WTE4" s="52"/>
      <c r="WTF4" s="52"/>
      <c r="WTG4" s="52"/>
      <c r="WTH4" s="52"/>
      <c r="WTI4" s="52"/>
      <c r="WTJ4" s="52"/>
      <c r="WTK4" s="52"/>
      <c r="WTL4" s="52"/>
      <c r="WTM4" s="52"/>
      <c r="WTN4" s="52"/>
      <c r="WTO4" s="52"/>
      <c r="WTP4" s="52"/>
      <c r="WTQ4" s="52"/>
      <c r="WTR4" s="52"/>
      <c r="WTS4" s="52"/>
      <c r="WTT4" s="52"/>
      <c r="WTU4" s="52"/>
      <c r="WTV4" s="52"/>
      <c r="WTW4" s="52"/>
      <c r="WTX4" s="52"/>
      <c r="WTY4" s="52"/>
      <c r="WTZ4" s="52"/>
      <c r="WUA4" s="52"/>
      <c r="WUB4" s="52"/>
      <c r="WUC4" s="52"/>
      <c r="WUD4" s="52"/>
      <c r="WUE4" s="52"/>
      <c r="WUF4" s="52"/>
      <c r="WUG4" s="52"/>
      <c r="WUH4" s="52"/>
      <c r="WUI4" s="52"/>
      <c r="WUJ4" s="52"/>
      <c r="WUK4" s="52"/>
      <c r="WUL4" s="52"/>
      <c r="WUM4" s="52"/>
      <c r="WUN4" s="52"/>
      <c r="WUO4" s="52"/>
      <c r="WUP4" s="52"/>
      <c r="WUQ4" s="52"/>
      <c r="WUR4" s="52"/>
      <c r="WUS4" s="52"/>
      <c r="WUT4" s="52"/>
      <c r="WUU4" s="52"/>
      <c r="WUV4" s="52"/>
      <c r="WUW4" s="52"/>
      <c r="WUX4" s="52"/>
      <c r="WUY4" s="52"/>
      <c r="WUZ4" s="52"/>
      <c r="WVA4" s="52"/>
      <c r="WVB4" s="52"/>
      <c r="WVC4" s="52"/>
      <c r="WVD4" s="52"/>
      <c r="WVE4" s="52"/>
      <c r="WVF4" s="52"/>
      <c r="WVG4" s="52"/>
      <c r="WVH4" s="52"/>
      <c r="WVI4" s="52"/>
      <c r="WVJ4" s="52"/>
      <c r="WVK4" s="52"/>
      <c r="WVL4" s="52"/>
      <c r="WVM4" s="52"/>
    </row>
    <row r="5" spans="1:16133" ht="15" customHeight="1" x14ac:dyDescent="0.25">
      <c r="A5" s="53">
        <v>4</v>
      </c>
      <c r="B5" s="97" t="s">
        <v>296</v>
      </c>
      <c r="C5" s="92" t="s">
        <v>304</v>
      </c>
      <c r="D5" s="101">
        <f>'VUK 298.Ç DEĞERLEME'!N5</f>
        <v>725356.72028999962</v>
      </c>
      <c r="E5" s="101">
        <f>'VUK 298.Ç DEĞERLEME'!O5</f>
        <v>217607.01608700003</v>
      </c>
      <c r="F5" s="93">
        <f>'VUK 298.Ç DEĞERLEME'!M5</f>
        <v>507749.70420299959</v>
      </c>
      <c r="G5" s="100"/>
      <c r="I5" s="126"/>
    </row>
    <row r="6" spans="1:16133" ht="15" customHeight="1" x14ac:dyDescent="0.25">
      <c r="A6" s="53">
        <v>5</v>
      </c>
      <c r="B6" s="96" t="s">
        <v>293</v>
      </c>
      <c r="C6" s="92" t="s">
        <v>305</v>
      </c>
      <c r="D6" s="101">
        <f>'VUK 298.Ç DEĞERLEME'!N6</f>
        <v>272830.22355474974</v>
      </c>
      <c r="E6" s="101">
        <f>'VUK 298.Ç DEĞERLEME'!O6</f>
        <v>127320.77099221654</v>
      </c>
      <c r="F6" s="93">
        <f>'VUK 298.Ç DEĞERLEME'!M6</f>
        <v>145509.4525625332</v>
      </c>
      <c r="H6" s="100"/>
      <c r="I6" s="126"/>
    </row>
    <row r="7" spans="1:16133" ht="15" customHeight="1" x14ac:dyDescent="0.25">
      <c r="A7" s="53">
        <v>6</v>
      </c>
      <c r="B7" s="96" t="s">
        <v>294</v>
      </c>
      <c r="C7" s="92" t="s">
        <v>298</v>
      </c>
      <c r="D7" s="101">
        <f>'VUK 298.Ç DEĞERLEME'!N7</f>
        <v>272830.22355474974</v>
      </c>
      <c r="E7" s="101">
        <f>'VUK 298.Ç DEĞERLEME'!O7</f>
        <v>81849.067066424934</v>
      </c>
      <c r="F7" s="93">
        <f>'VUK 298.Ç DEĞERLEME'!M7</f>
        <v>190981.15648832486</v>
      </c>
      <c r="H7" s="100"/>
      <c r="I7" s="127" t="s">
        <v>307</v>
      </c>
    </row>
    <row r="8" spans="1:16133" ht="13.2" x14ac:dyDescent="0.25">
      <c r="A8" s="53">
        <v>7</v>
      </c>
      <c r="B8" s="97" t="s">
        <v>395</v>
      </c>
      <c r="C8" s="97" t="s">
        <v>312</v>
      </c>
      <c r="D8" s="101">
        <f>'VUK 298.Ç DEĞERLEME'!N8</f>
        <v>8156.7999999999956</v>
      </c>
      <c r="E8" s="101">
        <f>'VUK 298.Ç DEĞERLEME'!O8</f>
        <v>2039.1999999999989</v>
      </c>
      <c r="F8" s="93">
        <f>'VUK 298.Ç DEĞERLEME'!M8</f>
        <v>6117.5999999999985</v>
      </c>
      <c r="I8" s="127"/>
    </row>
    <row r="9" spans="1:16133" ht="13.2" x14ac:dyDescent="0.25">
      <c r="A9" s="53">
        <v>8</v>
      </c>
      <c r="B9" s="97" t="s">
        <v>396</v>
      </c>
      <c r="C9" s="97" t="s">
        <v>313</v>
      </c>
      <c r="D9" s="101">
        <f>'VUK 298.Ç DEĞERLEME'!N9</f>
        <v>7009.75</v>
      </c>
      <c r="E9" s="101">
        <f>'VUK 298.Ç DEĞERLEME'!O9</f>
        <v>1752.4375</v>
      </c>
      <c r="F9" s="93">
        <f>'VUK 298.Ç DEĞERLEME'!M9</f>
        <v>5257.3125</v>
      </c>
      <c r="I9" s="127"/>
    </row>
    <row r="10" spans="1:16133" ht="13.2" x14ac:dyDescent="0.25">
      <c r="A10" s="53">
        <v>9</v>
      </c>
      <c r="B10" s="97" t="s">
        <v>397</v>
      </c>
      <c r="C10" s="97" t="s">
        <v>315</v>
      </c>
      <c r="D10" s="101">
        <f>'VUK 298.Ç DEĞERLEME'!N10</f>
        <v>28357.938526999977</v>
      </c>
      <c r="E10" s="101">
        <f>'VUK 298.Ç DEĞERLEME'!O10</f>
        <v>9452.6461756666613</v>
      </c>
      <c r="F10" s="93">
        <f>'VUK 298.Ç DEĞERLEME'!M10</f>
        <v>18905.292351333308</v>
      </c>
      <c r="I10" s="127" t="s">
        <v>311</v>
      </c>
    </row>
    <row r="11" spans="1:16133" ht="13.2" x14ac:dyDescent="0.25">
      <c r="A11" s="53">
        <v>10</v>
      </c>
      <c r="B11" s="97" t="s">
        <v>398</v>
      </c>
      <c r="C11" s="97" t="s">
        <v>314</v>
      </c>
      <c r="D11" s="101">
        <f>'VUK 298.Ç DEĞERLEME'!N11</f>
        <v>10514.624999999993</v>
      </c>
      <c r="E11" s="101">
        <f>'VUK 298.Ç DEĞERLEME'!O11</f>
        <v>2102.9249999999993</v>
      </c>
      <c r="F11" s="93">
        <f>'VUK 298.Ç DEĞERLEME'!M11</f>
        <v>8411.6999999999971</v>
      </c>
      <c r="I11" s="127"/>
    </row>
    <row r="12" spans="1:16133" ht="13.2" x14ac:dyDescent="0.25">
      <c r="A12" s="53">
        <v>11</v>
      </c>
      <c r="B12" s="97" t="s">
        <v>399</v>
      </c>
      <c r="C12" s="97" t="s">
        <v>316</v>
      </c>
      <c r="D12" s="101">
        <f>'VUK 298.Ç DEĞERLEME'!N12</f>
        <v>2039.1999999999989</v>
      </c>
      <c r="E12" s="101">
        <f>'VUK 298.Ç DEĞERLEME'!O12</f>
        <v>407.83999999999992</v>
      </c>
      <c r="F12" s="93">
        <f>'VUK 298.Ç DEĞERLEME'!M12</f>
        <v>1631.3599999999988</v>
      </c>
      <c r="I12" s="127"/>
    </row>
    <row r="13" spans="1:16133" x14ac:dyDescent="0.25">
      <c r="I13" s="127"/>
    </row>
    <row r="14" spans="1:16133" x14ac:dyDescent="0.25">
      <c r="I14" s="127"/>
    </row>
  </sheetData>
  <mergeCells count="3">
    <mergeCell ref="I4:I6"/>
    <mergeCell ref="I7:I9"/>
    <mergeCell ref="I10:I14"/>
  </mergeCells>
  <conditionalFormatting sqref="C2:C7">
    <cfRule type="expression" dxfId="53" priority="7" stopIfTrue="1">
      <formula>$L2="İ"</formula>
    </cfRule>
    <cfRule type="expression" dxfId="52" priority="8" stopIfTrue="1">
      <formula>$L2="Y"</formula>
    </cfRule>
    <cfRule type="expression" dxfId="51" priority="9" stopIfTrue="1">
      <formula>$L2="X"</formula>
    </cfRule>
  </conditionalFormatting>
  <conditionalFormatting sqref="C8:C12">
    <cfRule type="expression" dxfId="50" priority="1" stopIfTrue="1">
      <formula>$K8="İ"</formula>
    </cfRule>
    <cfRule type="expression" dxfId="49" priority="2" stopIfTrue="1">
      <formula>$K8="Y"</formula>
    </cfRule>
    <cfRule type="expression" dxfId="48" priority="3" stopIfTrue="1">
      <formula>$K8="X"</formula>
    </cfRule>
    <cfRule type="expression" dxfId="47" priority="4" stopIfTrue="1">
      <formula>$I8="İ"</formula>
    </cfRule>
    <cfRule type="expression" dxfId="46" priority="5" stopIfTrue="1">
      <formula>$I8="Y"</formula>
    </cfRule>
    <cfRule type="expression" dxfId="45" priority="6" stopIfTrue="1">
      <formula>$I8="X"</formula>
    </cfRule>
  </conditionalFormatting>
  <conditionalFormatting sqref="D2:E12">
    <cfRule type="expression" dxfId="44" priority="1447" stopIfTrue="1">
      <formula>#REF!="İ"</formula>
    </cfRule>
    <cfRule type="expression" dxfId="43" priority="1448" stopIfTrue="1">
      <formula>#REF!="Y"</formula>
    </cfRule>
    <cfRule type="expression" dxfId="42" priority="1449" stopIfTrue="1">
      <formula>#REF!="X"</formula>
    </cfRule>
  </conditionalFormatting>
  <conditionalFormatting sqref="D2:F12">
    <cfRule type="expression" dxfId="41" priority="22" stopIfTrue="1">
      <formula>#REF!="İ"</formula>
    </cfRule>
    <cfRule type="expression" dxfId="40" priority="23" stopIfTrue="1">
      <formula>#REF!="Y"</formula>
    </cfRule>
    <cfRule type="expression" dxfId="39" priority="24" stopIfTrue="1">
      <formula>#REF!="X"</formula>
    </cfRule>
  </conditionalFormatting>
  <dataValidations count="1">
    <dataValidation type="list" allowBlank="1" showInputMessage="1" showErrorMessage="1" sqref="B2:B7" xr:uid="{5F3D0E68-E62A-46B2-BFFD-8848F763FA51}">
      <formula1>#REF!</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C2DEF-1D42-417B-8963-64B507824EA9}">
  <dimension ref="A1:U34"/>
  <sheetViews>
    <sheetView zoomScale="80" zoomScaleNormal="80" workbookViewId="0">
      <selection activeCell="S20" sqref="S20"/>
    </sheetView>
  </sheetViews>
  <sheetFormatPr defaultRowHeight="13.2" x14ac:dyDescent="0.25"/>
  <cols>
    <col min="1" max="1" width="11.44140625" customWidth="1"/>
    <col min="2" max="13" width="8.77734375" customWidth="1"/>
    <col min="14" max="14" width="10.6640625" customWidth="1"/>
    <col min="15" max="15" width="12.88671875" customWidth="1"/>
    <col min="16" max="16" width="20.77734375" bestFit="1" customWidth="1"/>
    <col min="17" max="17" width="14.6640625" bestFit="1" customWidth="1"/>
    <col min="18" max="18" width="18.33203125" customWidth="1"/>
    <col min="19" max="19" width="19.5546875" customWidth="1"/>
    <col min="20" max="20" width="18.109375" customWidth="1"/>
    <col min="21" max="21" width="14.21875" customWidth="1"/>
  </cols>
  <sheetData>
    <row r="1" spans="1:21" ht="24.6" customHeight="1" x14ac:dyDescent="0.25">
      <c r="A1" s="110" t="s">
        <v>362</v>
      </c>
      <c r="B1" s="110" t="s">
        <v>317</v>
      </c>
      <c r="C1" s="110" t="s">
        <v>318</v>
      </c>
      <c r="D1" s="110" t="s">
        <v>319</v>
      </c>
      <c r="E1" s="110" t="s">
        <v>320</v>
      </c>
      <c r="F1" s="110" t="s">
        <v>321</v>
      </c>
      <c r="G1" s="110" t="s">
        <v>322</v>
      </c>
      <c r="H1" s="110" t="s">
        <v>323</v>
      </c>
      <c r="I1" s="110" t="s">
        <v>324</v>
      </c>
      <c r="J1" s="110" t="s">
        <v>325</v>
      </c>
      <c r="K1" s="110" t="s">
        <v>326</v>
      </c>
      <c r="L1" s="110" t="s">
        <v>327</v>
      </c>
      <c r="M1" s="110" t="s">
        <v>328</v>
      </c>
      <c r="N1" s="105"/>
      <c r="O1" s="105"/>
      <c r="P1" s="105"/>
      <c r="Q1" s="105"/>
    </row>
    <row r="2" spans="1:21" ht="22.8" customHeight="1" x14ac:dyDescent="0.25">
      <c r="A2" s="115">
        <v>2026</v>
      </c>
      <c r="B2" s="107">
        <v>4910.53</v>
      </c>
      <c r="C2" s="107"/>
      <c r="D2" s="107"/>
      <c r="E2" s="107"/>
      <c r="F2" s="107"/>
      <c r="G2" s="107"/>
      <c r="H2" s="107"/>
      <c r="I2" s="107"/>
      <c r="J2" s="107"/>
      <c r="K2" s="107"/>
      <c r="L2" s="107"/>
      <c r="M2" s="107"/>
      <c r="N2" s="116" t="s">
        <v>361</v>
      </c>
      <c r="O2" s="116" t="s">
        <v>58</v>
      </c>
      <c r="P2" s="116" t="s">
        <v>361</v>
      </c>
      <c r="Q2" s="116" t="s">
        <v>58</v>
      </c>
      <c r="R2" s="116" t="s">
        <v>361</v>
      </c>
      <c r="S2" s="116" t="s">
        <v>58</v>
      </c>
      <c r="T2" s="116" t="s">
        <v>361</v>
      </c>
      <c r="U2" s="116" t="s">
        <v>58</v>
      </c>
    </row>
    <row r="3" spans="1:21" ht="15" customHeight="1" x14ac:dyDescent="0.25">
      <c r="A3" s="115">
        <v>2025</v>
      </c>
      <c r="B3" s="107">
        <v>3861.33</v>
      </c>
      <c r="C3" s="107">
        <v>3943.01</v>
      </c>
      <c r="D3" s="107">
        <v>4017.3</v>
      </c>
      <c r="E3" s="107">
        <v>4128.1899999999996</v>
      </c>
      <c r="F3" s="107">
        <v>4230.6899999999996</v>
      </c>
      <c r="G3" s="107">
        <v>4334.9399999999996</v>
      </c>
      <c r="H3" s="107">
        <v>4409.7299999999996</v>
      </c>
      <c r="I3" s="107">
        <v>4518.8900000000003</v>
      </c>
      <c r="J3" s="107">
        <v>4632.8900000000003</v>
      </c>
      <c r="K3" s="107">
        <v>4708.2</v>
      </c>
      <c r="L3" s="107">
        <v>4747.63</v>
      </c>
      <c r="M3" s="107">
        <v>4783.04</v>
      </c>
      <c r="N3" s="109" t="s">
        <v>344</v>
      </c>
      <c r="O3" s="112"/>
      <c r="P3" s="114" t="s">
        <v>345</v>
      </c>
      <c r="Q3" s="111">
        <f>((B2+M3+L3))/((K3+J3+I3))-1</f>
        <v>4.1935125447511545E-2</v>
      </c>
      <c r="R3" s="114" t="s">
        <v>363</v>
      </c>
      <c r="S3" s="111"/>
      <c r="T3" s="114" t="s">
        <v>379</v>
      </c>
      <c r="U3" s="111"/>
    </row>
    <row r="4" spans="1:21" ht="15" customHeight="1" x14ac:dyDescent="0.25">
      <c r="A4" s="115">
        <v>2024</v>
      </c>
      <c r="B4" s="107">
        <v>3035.59</v>
      </c>
      <c r="C4" s="107">
        <v>3149.03</v>
      </c>
      <c r="D4" s="107">
        <v>3252.79</v>
      </c>
      <c r="E4" s="107">
        <v>3369.98</v>
      </c>
      <c r="F4" s="107">
        <v>3435.96</v>
      </c>
      <c r="G4" s="107">
        <v>3483.25</v>
      </c>
      <c r="H4" s="107">
        <v>3550.88</v>
      </c>
      <c r="I4" s="107">
        <v>3610.51</v>
      </c>
      <c r="J4" s="107">
        <v>3659.84</v>
      </c>
      <c r="K4" s="107">
        <v>3707.1</v>
      </c>
      <c r="L4" s="107">
        <v>3731.43</v>
      </c>
      <c r="M4" s="107">
        <v>3746.52</v>
      </c>
      <c r="N4" s="109" t="s">
        <v>329</v>
      </c>
      <c r="O4" s="113">
        <f>((K3+J3+I3+H3+G3+F3+E3+D3+C3+B3+M4+L4))/((K4+J4+I4+H4+G4+F4+E4+D4+C4+B4+M5+L5))-1</f>
        <v>0.25494688278909483</v>
      </c>
      <c r="P4" s="114" t="s">
        <v>346</v>
      </c>
      <c r="Q4" s="111">
        <f t="shared" ref="Q4:Q18" si="0">((B3+M4+L4))/((K4+J4+I4))-1</f>
        <v>3.2961206837653467E-2</v>
      </c>
      <c r="R4" s="114" t="s">
        <v>364</v>
      </c>
      <c r="S4" s="111">
        <f t="shared" ref="S4:S18" si="1">((E3+D3+C3+B3+M4+L4))/((K4+J4+I4+H4+G4+F4))-1</f>
        <v>9.2329469953197352E-2</v>
      </c>
      <c r="T4" s="114" t="s">
        <v>380</v>
      </c>
      <c r="U4" s="111">
        <f t="shared" ref="U4:U18" si="2">((H3+G3+F3+E3+D3+C3+B3+M4+L4))/((K4+J4+I4+H4+G4+F4+E4+D4+C4))-1</f>
        <v>0.16604450958924799</v>
      </c>
    </row>
    <row r="5" spans="1:21" ht="15" customHeight="1" x14ac:dyDescent="0.25">
      <c r="A5" s="115">
        <v>2023</v>
      </c>
      <c r="B5" s="107">
        <v>2105.17</v>
      </c>
      <c r="C5" s="107">
        <v>2138.04</v>
      </c>
      <c r="D5" s="107">
        <v>2147.44</v>
      </c>
      <c r="E5" s="107">
        <v>2164.94</v>
      </c>
      <c r="F5" s="107">
        <v>2179.02</v>
      </c>
      <c r="G5" s="107">
        <v>2320.7199999999998</v>
      </c>
      <c r="H5" s="107">
        <v>2511.75</v>
      </c>
      <c r="I5" s="107">
        <v>2659.6</v>
      </c>
      <c r="J5" s="107">
        <v>2749.98</v>
      </c>
      <c r="K5" s="107">
        <v>2803.29</v>
      </c>
      <c r="L5" s="107">
        <v>2882.04</v>
      </c>
      <c r="M5" s="107">
        <v>2915.02</v>
      </c>
      <c r="N5" s="109" t="s">
        <v>330</v>
      </c>
      <c r="O5" s="113">
        <f t="shared" ref="O5:O18" si="3">((K4+J4+I4+H4+G4+F4+E4+D4+C4+B4+M5+L5))/((K5+J5+I5+H5+G5+F5+E5+D5+C5+B5+M6+L6))-1</f>
        <v>0.43930978372974394</v>
      </c>
      <c r="P5" s="114" t="s">
        <v>347</v>
      </c>
      <c r="Q5" s="111">
        <f t="shared" si="0"/>
        <v>7.5464484400702858E-2</v>
      </c>
      <c r="R5" s="114" t="s">
        <v>365</v>
      </c>
      <c r="S5" s="111">
        <f t="shared" si="1"/>
        <v>0.2220185282008571</v>
      </c>
      <c r="T5" s="114" t="s">
        <v>381</v>
      </c>
      <c r="U5" s="111">
        <f t="shared" si="2"/>
        <v>0.34139954361705183</v>
      </c>
    </row>
    <row r="6" spans="1:21" ht="15" customHeight="1" x14ac:dyDescent="0.25">
      <c r="A6" s="115">
        <v>2022</v>
      </c>
      <c r="B6" s="107">
        <v>1129.03</v>
      </c>
      <c r="C6" s="107">
        <v>1210.5999999999999</v>
      </c>
      <c r="D6" s="107">
        <v>1321.9</v>
      </c>
      <c r="E6" s="107">
        <v>1423.27</v>
      </c>
      <c r="F6" s="107">
        <v>1548.01</v>
      </c>
      <c r="G6" s="107">
        <v>1652.75</v>
      </c>
      <c r="H6" s="107">
        <v>1738.21</v>
      </c>
      <c r="I6" s="107">
        <v>1780.05</v>
      </c>
      <c r="J6" s="107">
        <v>1865.09</v>
      </c>
      <c r="K6" s="107">
        <v>2011.13</v>
      </c>
      <c r="L6" s="107">
        <v>2026.08</v>
      </c>
      <c r="M6" s="107">
        <v>2021.19</v>
      </c>
      <c r="N6" s="109" t="s">
        <v>331</v>
      </c>
      <c r="O6" s="113">
        <f t="shared" si="3"/>
        <v>0.58462864848366092</v>
      </c>
      <c r="P6" s="114" t="s">
        <v>348</v>
      </c>
      <c r="Q6" s="111">
        <f t="shared" si="0"/>
        <v>8.772035281201207E-2</v>
      </c>
      <c r="R6" s="114" t="s">
        <v>366</v>
      </c>
      <c r="S6" s="111">
        <f t="shared" si="1"/>
        <v>0.18948320189066048</v>
      </c>
      <c r="T6" s="114" t="s">
        <v>382</v>
      </c>
      <c r="U6" s="111">
        <f t="shared" si="2"/>
        <v>0.34797172155060019</v>
      </c>
    </row>
    <row r="7" spans="1:21" ht="15" customHeight="1" x14ac:dyDescent="0.25">
      <c r="A7" s="115">
        <v>2021</v>
      </c>
      <c r="B7" s="107">
        <v>583.38</v>
      </c>
      <c r="C7" s="107">
        <v>590.52</v>
      </c>
      <c r="D7" s="107">
        <v>614.92999999999995</v>
      </c>
      <c r="E7" s="107">
        <v>641.63</v>
      </c>
      <c r="F7" s="107">
        <v>666.79</v>
      </c>
      <c r="G7" s="107">
        <v>693.54</v>
      </c>
      <c r="H7" s="107">
        <v>710.61</v>
      </c>
      <c r="I7" s="107">
        <v>730.28</v>
      </c>
      <c r="J7" s="107">
        <v>741.58</v>
      </c>
      <c r="K7" s="107">
        <v>780.45</v>
      </c>
      <c r="L7" s="107">
        <v>858.43</v>
      </c>
      <c r="M7" s="107">
        <v>1022.25</v>
      </c>
      <c r="N7" s="109" t="s">
        <v>332</v>
      </c>
      <c r="O7" s="113">
        <f t="shared" si="3"/>
        <v>1.2293212274474561</v>
      </c>
      <c r="P7" s="114" t="s">
        <v>349</v>
      </c>
      <c r="Q7" s="111">
        <f t="shared" si="0"/>
        <v>0.33627697785828725</v>
      </c>
      <c r="R7" s="114" t="s">
        <v>367</v>
      </c>
      <c r="S7" s="111">
        <f t="shared" si="1"/>
        <v>0.61116752443185107</v>
      </c>
      <c r="T7" s="114" t="s">
        <v>383</v>
      </c>
      <c r="U7" s="111">
        <f t="shared" si="2"/>
        <v>0.92930523975216905</v>
      </c>
    </row>
    <row r="8" spans="1:21" ht="15" customHeight="1" x14ac:dyDescent="0.25">
      <c r="A8" s="115">
        <v>2020</v>
      </c>
      <c r="B8" s="107">
        <v>462.42</v>
      </c>
      <c r="C8" s="107">
        <v>464.64</v>
      </c>
      <c r="D8" s="107">
        <v>468.69</v>
      </c>
      <c r="E8" s="107">
        <v>474.69</v>
      </c>
      <c r="F8" s="107">
        <v>482.02</v>
      </c>
      <c r="G8" s="107">
        <v>485.37</v>
      </c>
      <c r="H8" s="107">
        <v>490.33</v>
      </c>
      <c r="I8" s="107">
        <v>501.85</v>
      </c>
      <c r="J8" s="107">
        <v>515.13</v>
      </c>
      <c r="K8" s="107">
        <v>533.44000000000005</v>
      </c>
      <c r="L8" s="107">
        <v>555.17999999999995</v>
      </c>
      <c r="M8" s="107">
        <v>568.27</v>
      </c>
      <c r="N8" s="109" t="s">
        <v>333</v>
      </c>
      <c r="O8" s="113">
        <f t="shared" si="3"/>
        <v>0.36197509176762677</v>
      </c>
      <c r="P8" s="114" t="s">
        <v>350</v>
      </c>
      <c r="Q8" s="111">
        <f t="shared" si="0"/>
        <v>0.10088234155906139</v>
      </c>
      <c r="R8" s="114" t="s">
        <v>369</v>
      </c>
      <c r="S8" s="111">
        <f t="shared" si="1"/>
        <v>0.1814310504165364</v>
      </c>
      <c r="T8" s="114" t="s">
        <v>384</v>
      </c>
      <c r="U8" s="111">
        <f t="shared" si="2"/>
        <v>0.27369705807760591</v>
      </c>
    </row>
    <row r="9" spans="1:21" ht="15" customHeight="1" x14ac:dyDescent="0.25">
      <c r="A9" s="115">
        <v>2019</v>
      </c>
      <c r="B9" s="107">
        <v>424.86</v>
      </c>
      <c r="C9" s="107">
        <v>425.26</v>
      </c>
      <c r="D9" s="107">
        <v>431.98</v>
      </c>
      <c r="E9" s="107">
        <v>444.85</v>
      </c>
      <c r="F9" s="107">
        <v>456.74</v>
      </c>
      <c r="G9" s="107">
        <v>457.16</v>
      </c>
      <c r="H9" s="107">
        <v>452.63</v>
      </c>
      <c r="I9" s="107">
        <v>449.96</v>
      </c>
      <c r="J9" s="107">
        <v>450.55</v>
      </c>
      <c r="K9" s="107">
        <v>451.31</v>
      </c>
      <c r="L9" s="107">
        <v>450.97</v>
      </c>
      <c r="M9" s="107">
        <v>454.08</v>
      </c>
      <c r="N9" s="109" t="s">
        <v>334</v>
      </c>
      <c r="O9" s="113">
        <f t="shared" si="3"/>
        <v>9.1088309478398743E-2</v>
      </c>
      <c r="P9" s="114" t="s">
        <v>351</v>
      </c>
      <c r="Q9" s="111">
        <f t="shared" si="0"/>
        <v>1.1576985101566795E-2</v>
      </c>
      <c r="R9" s="114" t="s">
        <v>368</v>
      </c>
      <c r="S9" s="111">
        <f t="shared" si="1"/>
        <v>2.1020104107271065E-2</v>
      </c>
      <c r="T9" s="114" t="s">
        <v>385</v>
      </c>
      <c r="U9" s="111">
        <f t="shared" si="2"/>
        <v>5.2922068231338049E-2</v>
      </c>
    </row>
    <row r="10" spans="1:21" ht="15" customHeight="1" x14ac:dyDescent="0.25">
      <c r="A10" s="115">
        <v>2018</v>
      </c>
      <c r="B10" s="107">
        <v>319.60000000000002</v>
      </c>
      <c r="C10" s="107">
        <v>328.17</v>
      </c>
      <c r="D10" s="107">
        <v>333.21</v>
      </c>
      <c r="E10" s="107">
        <v>341.88</v>
      </c>
      <c r="F10" s="107">
        <v>354.85</v>
      </c>
      <c r="G10" s="107">
        <v>365.6</v>
      </c>
      <c r="H10" s="107">
        <v>372.06</v>
      </c>
      <c r="I10" s="107">
        <v>396.62</v>
      </c>
      <c r="J10" s="107">
        <v>439.78</v>
      </c>
      <c r="K10" s="107">
        <v>443.78</v>
      </c>
      <c r="L10" s="107">
        <v>432.55</v>
      </c>
      <c r="M10" s="107">
        <v>422.94</v>
      </c>
      <c r="N10" s="109" t="s">
        <v>335</v>
      </c>
      <c r="O10" s="113">
        <f t="shared" si="3"/>
        <v>0.22583159121602847</v>
      </c>
      <c r="P10" s="114" t="s">
        <v>352</v>
      </c>
      <c r="Q10" s="111">
        <f t="shared" si="0"/>
        <v>1.3279382586839361E-4</v>
      </c>
      <c r="R10" s="114" t="s">
        <v>370</v>
      </c>
      <c r="S10" s="111">
        <f t="shared" si="1"/>
        <v>8.8401771828600095E-2</v>
      </c>
      <c r="T10" s="114" t="s">
        <v>386</v>
      </c>
      <c r="U10" s="111">
        <f t="shared" si="2"/>
        <v>0.169735926183741</v>
      </c>
    </row>
    <row r="11" spans="1:21" ht="15" customHeight="1" x14ac:dyDescent="0.25">
      <c r="A11" s="115">
        <v>2017</v>
      </c>
      <c r="B11" s="107">
        <v>284.99</v>
      </c>
      <c r="C11" s="107">
        <v>288.58999999999997</v>
      </c>
      <c r="D11" s="107">
        <v>291.58</v>
      </c>
      <c r="E11" s="107">
        <v>293.79000000000002</v>
      </c>
      <c r="F11" s="107">
        <v>295.31</v>
      </c>
      <c r="G11" s="107">
        <v>295.52</v>
      </c>
      <c r="H11" s="107">
        <v>297.64999999999998</v>
      </c>
      <c r="I11" s="107">
        <v>300.18</v>
      </c>
      <c r="J11" s="107">
        <v>300.89999999999998</v>
      </c>
      <c r="K11" s="107">
        <v>306.04000000000002</v>
      </c>
      <c r="L11" s="107">
        <v>312.20999999999998</v>
      </c>
      <c r="M11" s="107">
        <v>316.48</v>
      </c>
      <c r="N11" s="109" t="s">
        <v>336</v>
      </c>
      <c r="O11" s="113">
        <f t="shared" si="3"/>
        <v>0.23733546984090625</v>
      </c>
      <c r="P11" s="114" t="s">
        <v>353</v>
      </c>
      <c r="Q11" s="111">
        <f t="shared" si="0"/>
        <v>4.5385395537525186E-2</v>
      </c>
      <c r="R11" s="114" t="s">
        <v>371</v>
      </c>
      <c r="S11" s="111">
        <f t="shared" si="1"/>
        <v>8.6851191802183259E-2</v>
      </c>
      <c r="T11" s="114" t="s">
        <v>387</v>
      </c>
      <c r="U11" s="111">
        <f t="shared" si="2"/>
        <v>0.14028529045985128</v>
      </c>
    </row>
    <row r="12" spans="1:21" ht="15" customHeight="1" x14ac:dyDescent="0.25">
      <c r="A12" s="115">
        <v>2016</v>
      </c>
      <c r="B12" s="107">
        <v>250.67</v>
      </c>
      <c r="C12" s="107">
        <v>250.16</v>
      </c>
      <c r="D12" s="107">
        <v>251.17</v>
      </c>
      <c r="E12" s="107">
        <v>252.47</v>
      </c>
      <c r="F12" s="107">
        <v>256.20999999999998</v>
      </c>
      <c r="G12" s="107">
        <v>257.27</v>
      </c>
      <c r="H12" s="107">
        <v>257.81</v>
      </c>
      <c r="I12" s="107">
        <v>258.01</v>
      </c>
      <c r="J12" s="107">
        <v>258.77</v>
      </c>
      <c r="K12" s="107">
        <v>260.94</v>
      </c>
      <c r="L12" s="107">
        <v>266.16000000000003</v>
      </c>
      <c r="M12" s="107">
        <v>274.08999999999997</v>
      </c>
      <c r="N12" s="109" t="s">
        <v>337</v>
      </c>
      <c r="O12" s="113">
        <f t="shared" si="3"/>
        <v>0.14474011765784889</v>
      </c>
      <c r="P12" s="114" t="s">
        <v>354</v>
      </c>
      <c r="Q12" s="111">
        <f t="shared" si="0"/>
        <v>6.1101681839222266E-2</v>
      </c>
      <c r="R12" s="114" t="s">
        <v>372</v>
      </c>
      <c r="S12" s="111">
        <f t="shared" si="1"/>
        <v>9.6958702655244311E-2</v>
      </c>
      <c r="T12" s="114" t="s">
        <v>388</v>
      </c>
      <c r="U12" s="111">
        <f t="shared" si="2"/>
        <v>0.12370538602837389</v>
      </c>
    </row>
    <row r="13" spans="1:21" ht="15" customHeight="1" x14ac:dyDescent="0.25">
      <c r="A13" s="115">
        <v>2015</v>
      </c>
      <c r="B13" s="107">
        <v>236.61</v>
      </c>
      <c r="C13" s="107">
        <v>239.46</v>
      </c>
      <c r="D13" s="107">
        <v>241.97</v>
      </c>
      <c r="E13" s="107">
        <v>245.42</v>
      </c>
      <c r="F13" s="107">
        <v>248.15</v>
      </c>
      <c r="G13" s="107">
        <v>248.78</v>
      </c>
      <c r="H13" s="107">
        <v>247.99</v>
      </c>
      <c r="I13" s="107">
        <v>250.43</v>
      </c>
      <c r="J13" s="107">
        <v>254.25</v>
      </c>
      <c r="K13" s="107">
        <v>253.74</v>
      </c>
      <c r="L13" s="107">
        <v>250.13</v>
      </c>
      <c r="M13" s="107">
        <v>249.31</v>
      </c>
      <c r="N13" s="109" t="s">
        <v>338</v>
      </c>
      <c r="O13" s="113">
        <f t="shared" si="3"/>
        <v>3.8305745351648879E-2</v>
      </c>
      <c r="P13" s="114" t="s">
        <v>355</v>
      </c>
      <c r="Q13" s="111">
        <f t="shared" si="0"/>
        <v>-1.0956989530866879E-2</v>
      </c>
      <c r="R13" s="114" t="s">
        <v>373</v>
      </c>
      <c r="S13" s="111">
        <f t="shared" si="1"/>
        <v>3.7915574653757389E-4</v>
      </c>
      <c r="T13" s="114" t="s">
        <v>389</v>
      </c>
      <c r="U13" s="111">
        <f t="shared" si="2"/>
        <v>2.0182136947973106E-2</v>
      </c>
    </row>
    <row r="14" spans="1:21" ht="15" customHeight="1" x14ac:dyDescent="0.25">
      <c r="A14" s="115">
        <v>2014</v>
      </c>
      <c r="B14" s="107">
        <v>229.1</v>
      </c>
      <c r="C14" s="107">
        <v>232.27</v>
      </c>
      <c r="D14" s="107">
        <v>233.98</v>
      </c>
      <c r="E14" s="107">
        <v>234.18</v>
      </c>
      <c r="F14" s="107">
        <v>232.96</v>
      </c>
      <c r="G14" s="107">
        <v>233.09</v>
      </c>
      <c r="H14" s="107">
        <v>234.79</v>
      </c>
      <c r="I14" s="107">
        <v>235.78</v>
      </c>
      <c r="J14" s="107">
        <v>237.79</v>
      </c>
      <c r="K14" s="107">
        <v>239.97</v>
      </c>
      <c r="L14" s="107">
        <v>237.65</v>
      </c>
      <c r="M14" s="107">
        <v>235.84</v>
      </c>
      <c r="N14" s="109" t="s">
        <v>339</v>
      </c>
      <c r="O14" s="113">
        <f t="shared" si="3"/>
        <v>5.577458922210754E-2</v>
      </c>
      <c r="P14" s="114" t="s">
        <v>356</v>
      </c>
      <c r="Q14" s="111">
        <f t="shared" si="0"/>
        <v>-4.8210331586174826E-3</v>
      </c>
      <c r="R14" s="114" t="s">
        <v>374</v>
      </c>
      <c r="S14" s="111">
        <f t="shared" si="1"/>
        <v>1.5957522023784421E-2</v>
      </c>
      <c r="T14" s="114" t="s">
        <v>390</v>
      </c>
      <c r="U14" s="111">
        <f t="shared" si="2"/>
        <v>3.1709704417890894E-2</v>
      </c>
    </row>
    <row r="15" spans="1:21" ht="15" customHeight="1" x14ac:dyDescent="0.25">
      <c r="A15" s="115">
        <v>2013</v>
      </c>
      <c r="B15" s="107">
        <v>206.91</v>
      </c>
      <c r="C15" s="107">
        <v>206.65</v>
      </c>
      <c r="D15" s="107">
        <v>208.33</v>
      </c>
      <c r="E15" s="107">
        <v>207.27</v>
      </c>
      <c r="F15" s="107">
        <v>209.34</v>
      </c>
      <c r="G15" s="107">
        <v>212.39</v>
      </c>
      <c r="H15" s="107">
        <v>214.5</v>
      </c>
      <c r="I15" s="107">
        <v>214.59</v>
      </c>
      <c r="J15" s="107">
        <v>216.48</v>
      </c>
      <c r="K15" s="107">
        <v>217.97</v>
      </c>
      <c r="L15" s="107">
        <v>219.31</v>
      </c>
      <c r="M15" s="107">
        <v>221.74</v>
      </c>
      <c r="N15" s="109" t="s">
        <v>340</v>
      </c>
      <c r="O15" s="113">
        <f t="shared" si="3"/>
        <v>0.10109676348022734</v>
      </c>
      <c r="P15" s="114" t="s">
        <v>357</v>
      </c>
      <c r="Q15" s="111">
        <f t="shared" si="0"/>
        <v>3.2524959940835929E-2</v>
      </c>
      <c r="R15" s="114" t="s">
        <v>375</v>
      </c>
      <c r="S15" s="111">
        <f t="shared" si="1"/>
        <v>6.6375158527002265E-2</v>
      </c>
      <c r="T15" s="114" t="s">
        <v>391</v>
      </c>
      <c r="U15" s="111">
        <f t="shared" si="2"/>
        <v>8.592308337527288E-2</v>
      </c>
    </row>
    <row r="16" spans="1:21" ht="15" customHeight="1" x14ac:dyDescent="0.25">
      <c r="A16" s="115">
        <v>2012</v>
      </c>
      <c r="B16" s="107">
        <v>203.1</v>
      </c>
      <c r="C16" s="107">
        <v>202.91</v>
      </c>
      <c r="D16" s="107">
        <v>203.64</v>
      </c>
      <c r="E16" s="107">
        <v>203.81</v>
      </c>
      <c r="F16" s="107">
        <v>204.89</v>
      </c>
      <c r="G16" s="107">
        <v>201.83</v>
      </c>
      <c r="H16" s="107">
        <v>201.2</v>
      </c>
      <c r="I16" s="107">
        <v>201.71</v>
      </c>
      <c r="J16" s="107">
        <v>203.79</v>
      </c>
      <c r="K16" s="107">
        <v>204.15</v>
      </c>
      <c r="L16" s="107">
        <v>207.54</v>
      </c>
      <c r="M16" s="107">
        <v>207.29</v>
      </c>
      <c r="N16" s="109" t="s">
        <v>341</v>
      </c>
      <c r="O16" s="113">
        <f t="shared" si="3"/>
        <v>3.9273856875184698E-2</v>
      </c>
      <c r="P16" s="114" t="s">
        <v>358</v>
      </c>
      <c r="Q16" s="111">
        <f t="shared" si="0"/>
        <v>1.9831050602804989E-2</v>
      </c>
      <c r="R16" s="114" t="s">
        <v>376</v>
      </c>
      <c r="S16" s="111">
        <f t="shared" si="1"/>
        <v>2.1698957760128756E-2</v>
      </c>
      <c r="T16" s="114" t="s">
        <v>392</v>
      </c>
      <c r="U16" s="111">
        <f t="shared" si="2"/>
        <v>2.8606128243422901E-2</v>
      </c>
    </row>
    <row r="17" spans="1:21" ht="15" customHeight="1" x14ac:dyDescent="0.25">
      <c r="A17" s="115">
        <v>2011</v>
      </c>
      <c r="B17" s="107">
        <v>182.75</v>
      </c>
      <c r="C17" s="107">
        <v>185.9</v>
      </c>
      <c r="D17" s="107">
        <v>188.17</v>
      </c>
      <c r="E17" s="107">
        <v>189.32</v>
      </c>
      <c r="F17" s="107">
        <v>189.61</v>
      </c>
      <c r="G17" s="107">
        <v>189.62</v>
      </c>
      <c r="H17" s="107">
        <v>189.57</v>
      </c>
      <c r="I17" s="107">
        <v>192.91</v>
      </c>
      <c r="J17" s="107">
        <v>195.89</v>
      </c>
      <c r="K17" s="107">
        <v>199.03</v>
      </c>
      <c r="L17" s="107">
        <v>200.32</v>
      </c>
      <c r="M17" s="107">
        <v>202.33</v>
      </c>
      <c r="N17" s="109" t="s">
        <v>342</v>
      </c>
      <c r="O17" s="113">
        <f t="shared" si="3"/>
        <v>7.8022980766675465E-2</v>
      </c>
      <c r="P17" s="114" t="s">
        <v>359</v>
      </c>
      <c r="Q17" s="111">
        <f t="shared" si="0"/>
        <v>3.0485004167871699E-2</v>
      </c>
      <c r="R17" s="114" t="s">
        <v>377</v>
      </c>
      <c r="S17" s="111">
        <f t="shared" si="1"/>
        <v>5.1425261319523408E-2</v>
      </c>
      <c r="T17" s="114" t="s">
        <v>393</v>
      </c>
      <c r="U17" s="111">
        <f t="shared" si="2"/>
        <v>6.0470227090382522E-2</v>
      </c>
    </row>
    <row r="18" spans="1:21" ht="15" customHeight="1" x14ac:dyDescent="0.25">
      <c r="A18" s="115">
        <v>2010</v>
      </c>
      <c r="B18" s="107">
        <v>164.94</v>
      </c>
      <c r="C18" s="107">
        <v>167.68</v>
      </c>
      <c r="D18" s="107">
        <v>170.94</v>
      </c>
      <c r="E18" s="107">
        <v>174.96</v>
      </c>
      <c r="F18" s="107">
        <v>172.95</v>
      </c>
      <c r="G18" s="107">
        <v>172.08</v>
      </c>
      <c r="H18" s="107">
        <v>171.81</v>
      </c>
      <c r="I18" s="107">
        <v>173.79</v>
      </c>
      <c r="J18" s="107">
        <v>174.67</v>
      </c>
      <c r="K18" s="107">
        <v>176.78</v>
      </c>
      <c r="L18" s="107">
        <v>176.23</v>
      </c>
      <c r="M18" s="107">
        <v>178.54</v>
      </c>
      <c r="N18" s="109" t="s">
        <v>343</v>
      </c>
      <c r="O18" s="113">
        <f t="shared" si="3"/>
        <v>0.1025836385836385</v>
      </c>
      <c r="P18" s="114" t="s">
        <v>360</v>
      </c>
      <c r="Q18" s="111">
        <f t="shared" si="0"/>
        <v>2.3379788287259062E-2</v>
      </c>
      <c r="R18" s="114" t="s">
        <v>378</v>
      </c>
      <c r="S18" s="111">
        <f t="shared" si="1"/>
        <v>5.6454398894518532E-2</v>
      </c>
      <c r="T18" s="114" t="s">
        <v>394</v>
      </c>
      <c r="U18" s="111">
        <f t="shared" si="2"/>
        <v>7.3312934702955523E-2</v>
      </c>
    </row>
    <row r="19" spans="1:21" ht="15" customHeight="1" x14ac:dyDescent="0.25">
      <c r="A19" s="115">
        <v>2009</v>
      </c>
      <c r="B19" s="107">
        <v>155.16</v>
      </c>
      <c r="C19" s="107">
        <v>156.97</v>
      </c>
      <c r="D19" s="107">
        <v>157.43</v>
      </c>
      <c r="E19" s="107">
        <v>158.44999999999999</v>
      </c>
      <c r="F19" s="107">
        <v>158.37</v>
      </c>
      <c r="G19" s="107">
        <v>159.86000000000001</v>
      </c>
      <c r="H19" s="107">
        <v>158.74</v>
      </c>
      <c r="I19" s="107">
        <v>159.4</v>
      </c>
      <c r="J19" s="107">
        <v>160.38</v>
      </c>
      <c r="K19" s="107">
        <v>160.84</v>
      </c>
      <c r="L19" s="107">
        <v>162.91999999999999</v>
      </c>
      <c r="M19" s="107">
        <v>163.98</v>
      </c>
      <c r="N19" s="106"/>
      <c r="O19" s="113"/>
      <c r="P19" s="108"/>
      <c r="Q19" s="111"/>
    </row>
    <row r="20" spans="1:21" ht="15" customHeight="1" x14ac:dyDescent="0.25">
      <c r="N20" s="103"/>
      <c r="O20" s="104"/>
    </row>
    <row r="21" spans="1:21" ht="15" customHeight="1" x14ac:dyDescent="0.25"/>
    <row r="22" spans="1:21" ht="15" customHeight="1" x14ac:dyDescent="0.25"/>
    <row r="23" spans="1:21" ht="15" customHeight="1" x14ac:dyDescent="0.25"/>
    <row r="24" spans="1:21" ht="15" customHeight="1" x14ac:dyDescent="0.25"/>
    <row r="25" spans="1:21" ht="15" customHeight="1" x14ac:dyDescent="0.25"/>
    <row r="26" spans="1:21" ht="15" customHeight="1" x14ac:dyDescent="0.25"/>
    <row r="27" spans="1:21" ht="15" customHeight="1" x14ac:dyDescent="0.25"/>
    <row r="28" spans="1:21" ht="15" customHeight="1" x14ac:dyDescent="0.25"/>
    <row r="29" spans="1:21" ht="15" customHeight="1" x14ac:dyDescent="0.25"/>
    <row r="30" spans="1:21" ht="15" customHeight="1" x14ac:dyDescent="0.25"/>
    <row r="31" spans="1:21" ht="15" customHeight="1" x14ac:dyDescent="0.25"/>
    <row r="32" spans="1:21" ht="15" customHeight="1" x14ac:dyDescent="0.25"/>
    <row r="33" ht="15" customHeight="1" x14ac:dyDescent="0.25"/>
    <row r="34" ht="15" customHeight="1" x14ac:dyDescent="0.25"/>
  </sheetData>
  <phoneticPr fontId="5"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C1:J1044"/>
  <sheetViews>
    <sheetView topLeftCell="A1003" workbookViewId="0">
      <selection activeCell="J2" sqref="J2:J1044"/>
    </sheetView>
  </sheetViews>
  <sheetFormatPr defaultRowHeight="13.2" x14ac:dyDescent="0.25"/>
  <cols>
    <col min="3" max="3" width="9.88671875" bestFit="1" customWidth="1"/>
    <col min="5" max="5" width="13.33203125" customWidth="1"/>
    <col min="6" max="6" width="18.5546875" style="41" customWidth="1"/>
    <col min="7" max="7" width="11.33203125" bestFit="1" customWidth="1"/>
    <col min="8" max="8" width="13.33203125" customWidth="1"/>
    <col min="10" max="10" width="12.5546875" customWidth="1"/>
  </cols>
  <sheetData>
    <row r="1" spans="3:10" ht="52.8" x14ac:dyDescent="0.25">
      <c r="C1" s="45" t="s">
        <v>42</v>
      </c>
      <c r="D1" s="45" t="s">
        <v>43</v>
      </c>
      <c r="E1" s="45" t="s">
        <v>44</v>
      </c>
      <c r="F1" s="46" t="s">
        <v>48</v>
      </c>
      <c r="G1" s="45" t="s">
        <v>47</v>
      </c>
      <c r="H1" s="45" t="s">
        <v>45</v>
      </c>
    </row>
    <row r="2" spans="3:10" ht="12.75" customHeight="1" x14ac:dyDescent="0.25">
      <c r="C2" s="26">
        <v>44504</v>
      </c>
      <c r="D2" s="25">
        <v>50</v>
      </c>
      <c r="E2" s="27">
        <v>100000</v>
      </c>
      <c r="F2" s="39">
        <v>0</v>
      </c>
      <c r="G2" s="43">
        <v>0</v>
      </c>
      <c r="H2" s="38">
        <f>G2-F2</f>
        <v>0</v>
      </c>
      <c r="J2" s="14">
        <v>100000</v>
      </c>
    </row>
    <row r="3" spans="3:10" ht="12.75" customHeight="1" x14ac:dyDescent="0.25">
      <c r="C3" s="26">
        <v>44504</v>
      </c>
      <c r="D3" s="25">
        <v>50</v>
      </c>
      <c r="E3" s="27">
        <v>100000</v>
      </c>
      <c r="F3" s="39">
        <v>0</v>
      </c>
      <c r="G3" s="43">
        <v>0</v>
      </c>
      <c r="H3" s="38">
        <f t="shared" ref="H3:H66" si="0">G3-F3</f>
        <v>0</v>
      </c>
      <c r="J3" s="14">
        <v>100000</v>
      </c>
    </row>
    <row r="4" spans="3:10" ht="12.75" customHeight="1" x14ac:dyDescent="0.25">
      <c r="C4" s="26">
        <v>41086</v>
      </c>
      <c r="D4" s="25">
        <v>10</v>
      </c>
      <c r="E4" s="27">
        <v>20338.98</v>
      </c>
      <c r="F4" s="39">
        <f>E4/D4*D4</f>
        <v>20338.98</v>
      </c>
      <c r="G4" s="43">
        <v>20338.98</v>
      </c>
      <c r="H4" s="38">
        <f t="shared" si="0"/>
        <v>0</v>
      </c>
      <c r="J4" s="14">
        <v>103337.47602479999</v>
      </c>
    </row>
    <row r="5" spans="3:10" ht="12.75" customHeight="1" x14ac:dyDescent="0.25">
      <c r="C5" s="26">
        <v>41111</v>
      </c>
      <c r="D5" s="25">
        <v>10</v>
      </c>
      <c r="E5" s="27">
        <v>2500</v>
      </c>
      <c r="F5" s="39">
        <f>E5/D5*D5</f>
        <v>2500</v>
      </c>
      <c r="G5" s="43">
        <v>2500</v>
      </c>
      <c r="H5" s="38">
        <f t="shared" si="0"/>
        <v>0</v>
      </c>
      <c r="J5" s="14">
        <v>12669.775000000001</v>
      </c>
    </row>
    <row r="6" spans="3:10" ht="12.75" customHeight="1" x14ac:dyDescent="0.25">
      <c r="C6" s="26">
        <v>41122</v>
      </c>
      <c r="D6" s="25">
        <v>50</v>
      </c>
      <c r="E6" s="27">
        <v>1525000</v>
      </c>
      <c r="F6" s="39">
        <f>E6/D6*10</f>
        <v>305000</v>
      </c>
      <c r="G6" s="43">
        <v>320250.09999999998</v>
      </c>
      <c r="H6" s="38">
        <f t="shared" si="0"/>
        <v>15250.099999999977</v>
      </c>
      <c r="J6" s="14">
        <v>7649689.75</v>
      </c>
    </row>
    <row r="7" spans="3:10" ht="12.75" customHeight="1" x14ac:dyDescent="0.25">
      <c r="C7" s="26">
        <v>41166</v>
      </c>
      <c r="D7" s="25">
        <v>10</v>
      </c>
      <c r="E7" s="27">
        <v>5084.75</v>
      </c>
      <c r="F7" s="39">
        <f>E7/D7*D7</f>
        <v>5084.75</v>
      </c>
      <c r="G7" s="43">
        <v>593.22</v>
      </c>
      <c r="H7" s="38">
        <f t="shared" si="0"/>
        <v>-4491.53</v>
      </c>
      <c r="J7" s="14">
        <v>25461.072065</v>
      </c>
    </row>
    <row r="8" spans="3:10" ht="12.75" customHeight="1" x14ac:dyDescent="0.25">
      <c r="C8" s="26">
        <v>41274</v>
      </c>
      <c r="D8" s="25">
        <v>10</v>
      </c>
      <c r="E8" s="27">
        <v>5932.2</v>
      </c>
      <c r="F8" s="39">
        <f>E8/D8*D8</f>
        <v>5932.2000000000007</v>
      </c>
      <c r="G8" s="43">
        <v>5932.2</v>
      </c>
      <c r="H8" s="38">
        <f t="shared" si="0"/>
        <v>0</v>
      </c>
      <c r="J8" s="14">
        <v>29308.330709999998</v>
      </c>
    </row>
    <row r="9" spans="3:10" ht="12.75" customHeight="1" x14ac:dyDescent="0.25">
      <c r="C9" s="28">
        <v>41274</v>
      </c>
      <c r="D9" s="25">
        <v>5</v>
      </c>
      <c r="E9" s="27">
        <v>284495.8</v>
      </c>
      <c r="F9" s="39">
        <f>E9/D9*D9</f>
        <v>284495.8</v>
      </c>
      <c r="G9" s="43">
        <v>284495.8</v>
      </c>
      <c r="H9" s="38">
        <f t="shared" si="0"/>
        <v>0</v>
      </c>
      <c r="J9" s="14">
        <v>1405565.7246899998</v>
      </c>
    </row>
    <row r="10" spans="3:10" ht="12.75" customHeight="1" x14ac:dyDescent="0.25">
      <c r="C10" s="28">
        <v>41355</v>
      </c>
      <c r="D10" s="25">
        <v>10</v>
      </c>
      <c r="E10" s="27">
        <v>2550</v>
      </c>
      <c r="F10" s="39">
        <f>E10/D10*9</f>
        <v>2295</v>
      </c>
      <c r="G10" s="43">
        <v>2422.5</v>
      </c>
      <c r="H10" s="38">
        <f t="shared" si="0"/>
        <v>127.5</v>
      </c>
      <c r="J10" s="14">
        <v>12576.523499999999</v>
      </c>
    </row>
    <row r="11" spans="3:10" ht="12.75" customHeight="1" x14ac:dyDescent="0.25">
      <c r="C11" s="28">
        <v>41554</v>
      </c>
      <c r="D11" s="25">
        <v>14.999992500003751</v>
      </c>
      <c r="E11" s="27">
        <v>5700</v>
      </c>
      <c r="F11" s="39">
        <f>E11/D11*9</f>
        <v>3420.0017099999995</v>
      </c>
      <c r="G11" s="43">
        <v>3610.1</v>
      </c>
      <c r="H11" s="38">
        <f t="shared" si="0"/>
        <v>190.09829000000036</v>
      </c>
      <c r="J11" s="14">
        <v>26568.896999999997</v>
      </c>
    </row>
    <row r="12" spans="3:10" ht="12.75" customHeight="1" x14ac:dyDescent="0.25">
      <c r="C12" s="28">
        <v>41641</v>
      </c>
      <c r="D12" s="25">
        <v>10</v>
      </c>
      <c r="E12" s="27">
        <v>99526</v>
      </c>
      <c r="F12" s="39">
        <f>E12/D12*8</f>
        <v>79620.800000000003</v>
      </c>
      <c r="G12" s="43">
        <v>84597</v>
      </c>
      <c r="H12" s="38">
        <f t="shared" si="0"/>
        <v>4976.1999999999971</v>
      </c>
      <c r="J12" s="14">
        <v>438025.86911999999</v>
      </c>
    </row>
    <row r="13" spans="3:10" ht="12.75" customHeight="1" x14ac:dyDescent="0.25">
      <c r="C13" s="28">
        <v>41641</v>
      </c>
      <c r="D13" s="25">
        <v>10</v>
      </c>
      <c r="E13" s="27">
        <v>390190</v>
      </c>
      <c r="F13" s="39">
        <f t="shared" ref="F13:F21" si="1">E13/D13*8</f>
        <v>312152</v>
      </c>
      <c r="G13" s="43">
        <v>331661.40000000002</v>
      </c>
      <c r="H13" s="38">
        <f t="shared" si="0"/>
        <v>19509.400000000023</v>
      </c>
      <c r="J13" s="14">
        <v>1717273.0127999999</v>
      </c>
    </row>
    <row r="14" spans="3:10" ht="12.75" customHeight="1" x14ac:dyDescent="0.25">
      <c r="C14" s="28">
        <v>41641</v>
      </c>
      <c r="D14" s="25">
        <v>14.999992500003751</v>
      </c>
      <c r="E14" s="27">
        <v>870871</v>
      </c>
      <c r="F14" s="39">
        <f t="shared" si="1"/>
        <v>464464.76556559996</v>
      </c>
      <c r="G14" s="43">
        <v>493493.5</v>
      </c>
      <c r="H14" s="38">
        <f t="shared" si="0"/>
        <v>29028.734434400045</v>
      </c>
      <c r="J14" s="14">
        <v>3832807.7755199997</v>
      </c>
    </row>
    <row r="15" spans="3:10" ht="12.75" customHeight="1" x14ac:dyDescent="0.25">
      <c r="C15" s="28">
        <v>41641</v>
      </c>
      <c r="D15" s="25">
        <v>14.999992500003751</v>
      </c>
      <c r="E15" s="27">
        <v>15543</v>
      </c>
      <c r="F15" s="39">
        <f t="shared" si="1"/>
        <v>8289.6041447999996</v>
      </c>
      <c r="G15" s="43">
        <v>8807.7000000000007</v>
      </c>
      <c r="H15" s="38">
        <f t="shared" si="0"/>
        <v>518.0958552000011</v>
      </c>
      <c r="J15" s="14">
        <v>68406.608159999989</v>
      </c>
    </row>
    <row r="16" spans="3:10" ht="12.75" customHeight="1" x14ac:dyDescent="0.25">
      <c r="C16" s="26">
        <v>41646</v>
      </c>
      <c r="D16" s="25">
        <v>14.999992500003751</v>
      </c>
      <c r="E16" s="27">
        <v>3600</v>
      </c>
      <c r="F16" s="39">
        <f t="shared" si="1"/>
        <v>1920.0009599999998</v>
      </c>
      <c r="G16" s="43">
        <v>2040</v>
      </c>
      <c r="H16" s="38">
        <f t="shared" si="0"/>
        <v>119.99904000000015</v>
      </c>
      <c r="J16" s="14">
        <v>15844.031999999999</v>
      </c>
    </row>
    <row r="17" spans="3:10" ht="12.75" customHeight="1" x14ac:dyDescent="0.25">
      <c r="C17" s="26">
        <v>41730</v>
      </c>
      <c r="D17" s="25">
        <v>50</v>
      </c>
      <c r="E17" s="27">
        <v>1975000</v>
      </c>
      <c r="F17" s="39">
        <f t="shared" si="1"/>
        <v>316000</v>
      </c>
      <c r="G17" s="43">
        <v>335750.1</v>
      </c>
      <c r="H17" s="38">
        <f t="shared" si="0"/>
        <v>19750.099999999977</v>
      </c>
      <c r="J17" s="14">
        <v>8666477.75</v>
      </c>
    </row>
    <row r="18" spans="3:10" ht="12.75" customHeight="1" x14ac:dyDescent="0.25">
      <c r="C18" s="26">
        <v>41821</v>
      </c>
      <c r="D18" s="25">
        <v>50</v>
      </c>
      <c r="E18" s="27">
        <v>670453</v>
      </c>
      <c r="F18" s="39">
        <f t="shared" si="1"/>
        <v>107272.48</v>
      </c>
      <c r="G18" s="43">
        <v>113976.96000000001</v>
      </c>
      <c r="H18" s="38">
        <f t="shared" si="0"/>
        <v>6704.4800000000105</v>
      </c>
      <c r="J18" s="14">
        <v>2906816.0268000001</v>
      </c>
    </row>
    <row r="19" spans="3:10" ht="12.75" customHeight="1" x14ac:dyDescent="0.25">
      <c r="C19" s="26">
        <v>41821</v>
      </c>
      <c r="D19" s="25">
        <v>50</v>
      </c>
      <c r="E19" s="27">
        <v>466817</v>
      </c>
      <c r="F19" s="39">
        <f t="shared" si="1"/>
        <v>74690.720000000001</v>
      </c>
      <c r="G19" s="43">
        <v>79358.94</v>
      </c>
      <c r="H19" s="38">
        <f t="shared" si="0"/>
        <v>4668.2200000000012</v>
      </c>
      <c r="J19" s="14">
        <v>2023931.7852000003</v>
      </c>
    </row>
    <row r="20" spans="3:10" ht="12.75" customHeight="1" x14ac:dyDescent="0.25">
      <c r="C20" s="26">
        <v>41821</v>
      </c>
      <c r="D20" s="25">
        <v>50</v>
      </c>
      <c r="E20" s="27">
        <v>5382465</v>
      </c>
      <c r="F20" s="39">
        <f t="shared" si="1"/>
        <v>861194.4</v>
      </c>
      <c r="G20" s="43">
        <v>915019.2</v>
      </c>
      <c r="H20" s="38">
        <f t="shared" si="0"/>
        <v>53824.79999999993</v>
      </c>
      <c r="J20" s="14">
        <v>23336215.254000001</v>
      </c>
    </row>
    <row r="21" spans="3:10" ht="12.75" customHeight="1" x14ac:dyDescent="0.25">
      <c r="C21" s="26">
        <v>42004</v>
      </c>
      <c r="D21" s="25">
        <v>20</v>
      </c>
      <c r="E21" s="27">
        <v>42878</v>
      </c>
      <c r="F21" s="39">
        <f t="shared" si="1"/>
        <v>17151.2</v>
      </c>
      <c r="G21" s="43">
        <v>18223.2</v>
      </c>
      <c r="H21" s="38">
        <f t="shared" si="0"/>
        <v>1072</v>
      </c>
      <c r="J21" s="14">
        <v>185250.11120000001</v>
      </c>
    </row>
    <row r="22" spans="3:10" ht="12.75" customHeight="1" x14ac:dyDescent="0.25">
      <c r="C22" s="26">
        <v>42369</v>
      </c>
      <c r="D22" s="25">
        <v>14.999992500003751</v>
      </c>
      <c r="E22" s="27">
        <v>3750</v>
      </c>
      <c r="F22" s="39">
        <f>E22/D22*7</f>
        <v>1750.0008749999997</v>
      </c>
      <c r="G22" s="43">
        <v>1874.9</v>
      </c>
      <c r="H22" s="38">
        <f t="shared" si="0"/>
        <v>124.89912500000037</v>
      </c>
      <c r="J22" s="14">
        <v>15292.762500000001</v>
      </c>
    </row>
    <row r="23" spans="3:10" ht="12.75" customHeight="1" x14ac:dyDescent="0.25">
      <c r="C23" s="26">
        <v>42369</v>
      </c>
      <c r="D23" s="25">
        <v>40</v>
      </c>
      <c r="E23" s="27">
        <v>29284.6</v>
      </c>
      <c r="F23" s="39">
        <f>E23/D23*7</f>
        <v>5124.8050000000003</v>
      </c>
      <c r="G23" s="43">
        <v>5490.88</v>
      </c>
      <c r="H23" s="38">
        <f t="shared" si="0"/>
        <v>366.07499999999982</v>
      </c>
      <c r="J23" s="14">
        <v>119424.648722</v>
      </c>
    </row>
    <row r="24" spans="3:10" ht="12.75" customHeight="1" x14ac:dyDescent="0.25">
      <c r="C24" s="26">
        <v>42369</v>
      </c>
      <c r="D24" s="25">
        <v>40</v>
      </c>
      <c r="E24" s="27">
        <v>19869.02</v>
      </c>
      <c r="F24" s="39">
        <f>E24/D24*7</f>
        <v>3477.0785000000001</v>
      </c>
      <c r="G24" s="43">
        <v>3725.33</v>
      </c>
      <c r="H24" s="38">
        <f t="shared" si="0"/>
        <v>248.25149999999985</v>
      </c>
      <c r="J24" s="14">
        <v>81027.254391400013</v>
      </c>
    </row>
    <row r="25" spans="3:10" ht="12.75" customHeight="1" x14ac:dyDescent="0.25">
      <c r="C25" s="26">
        <v>43846</v>
      </c>
      <c r="D25" s="25">
        <v>4</v>
      </c>
      <c r="E25" s="27">
        <v>35359.800000000003</v>
      </c>
      <c r="F25" s="39">
        <f>E25/D25*2</f>
        <v>17679.900000000001</v>
      </c>
      <c r="G25" s="43">
        <v>22099.8</v>
      </c>
      <c r="H25" s="38">
        <f t="shared" si="0"/>
        <v>4419.8999999999978</v>
      </c>
      <c r="J25" s="14">
        <v>77794.742381999997</v>
      </c>
    </row>
    <row r="26" spans="3:10" ht="12.75" customHeight="1" x14ac:dyDescent="0.25">
      <c r="C26" s="26">
        <v>43853</v>
      </c>
      <c r="D26" s="25">
        <v>5</v>
      </c>
      <c r="E26" s="27">
        <v>1200</v>
      </c>
      <c r="F26" s="39">
        <f t="shared" ref="F26:F80" si="2">E26/D26*2</f>
        <v>480</v>
      </c>
      <c r="G26" s="43">
        <v>600</v>
      </c>
      <c r="H26" s="38">
        <f t="shared" si="0"/>
        <v>120</v>
      </c>
      <c r="J26" s="14">
        <v>2640.1079999999997</v>
      </c>
    </row>
    <row r="27" spans="3:10" ht="12.75" customHeight="1" x14ac:dyDescent="0.25">
      <c r="C27" s="26">
        <v>43848</v>
      </c>
      <c r="D27" s="25">
        <v>5</v>
      </c>
      <c r="E27" s="27">
        <v>18287.04</v>
      </c>
      <c r="F27" s="39">
        <f t="shared" si="2"/>
        <v>7314.8160000000007</v>
      </c>
      <c r="G27" s="43">
        <v>9143.4</v>
      </c>
      <c r="H27" s="38">
        <f t="shared" si="0"/>
        <v>1828.5839999999989</v>
      </c>
      <c r="J27" s="14">
        <v>40233.133833599997</v>
      </c>
    </row>
    <row r="28" spans="3:10" ht="12.75" customHeight="1" x14ac:dyDescent="0.25">
      <c r="C28" s="26">
        <v>43857</v>
      </c>
      <c r="D28" s="25">
        <v>5</v>
      </c>
      <c r="E28" s="27">
        <v>2000</v>
      </c>
      <c r="F28" s="39">
        <f t="shared" si="2"/>
        <v>800</v>
      </c>
      <c r="G28" s="43">
        <v>999.9</v>
      </c>
      <c r="H28" s="38">
        <f t="shared" si="0"/>
        <v>199.89999999999998</v>
      </c>
      <c r="J28" s="14">
        <v>4400.1799999999994</v>
      </c>
    </row>
    <row r="29" spans="3:10" ht="12.75" customHeight="1" x14ac:dyDescent="0.25">
      <c r="C29" s="26">
        <v>43860</v>
      </c>
      <c r="D29" s="25">
        <v>4</v>
      </c>
      <c r="E29" s="27">
        <v>235072.4</v>
      </c>
      <c r="F29" s="39">
        <f t="shared" si="2"/>
        <v>117536.2</v>
      </c>
      <c r="G29" s="43">
        <v>146920.20000000001</v>
      </c>
      <c r="H29" s="38">
        <f t="shared" si="0"/>
        <v>29384.000000000015</v>
      </c>
      <c r="J29" s="14">
        <v>517180.43651599996</v>
      </c>
    </row>
    <row r="30" spans="3:10" ht="12.75" customHeight="1" x14ac:dyDescent="0.25">
      <c r="C30" s="26">
        <v>43920</v>
      </c>
      <c r="D30" s="25">
        <v>3.0000003000000302</v>
      </c>
      <c r="E30" s="27">
        <v>120</v>
      </c>
      <c r="F30" s="39">
        <f t="shared" si="2"/>
        <v>79.999991999999992</v>
      </c>
      <c r="G30" s="43">
        <v>99.9</v>
      </c>
      <c r="H30" s="38">
        <f t="shared" si="0"/>
        <v>19.900008000000014</v>
      </c>
      <c r="J30" s="14">
        <v>258.4212</v>
      </c>
    </row>
    <row r="31" spans="3:10" ht="12.75" customHeight="1" x14ac:dyDescent="0.25">
      <c r="C31" s="26">
        <v>43918</v>
      </c>
      <c r="D31" s="25">
        <v>5</v>
      </c>
      <c r="E31" s="27">
        <v>600</v>
      </c>
      <c r="F31" s="39">
        <f t="shared" si="2"/>
        <v>240</v>
      </c>
      <c r="G31" s="43">
        <v>300</v>
      </c>
      <c r="H31" s="38">
        <f t="shared" si="0"/>
        <v>60</v>
      </c>
      <c r="J31" s="14">
        <v>1292.106</v>
      </c>
    </row>
    <row r="32" spans="3:10" ht="12.75" customHeight="1" x14ac:dyDescent="0.25">
      <c r="C32" s="26">
        <v>43917</v>
      </c>
      <c r="D32" s="25">
        <v>14.999992500003751</v>
      </c>
      <c r="E32" s="27">
        <v>39830.51</v>
      </c>
      <c r="F32" s="39">
        <f t="shared" si="2"/>
        <v>5310.7373220339996</v>
      </c>
      <c r="G32" s="43">
        <v>6638.41</v>
      </c>
      <c r="H32" s="38">
        <f t="shared" si="0"/>
        <v>1327.6726779660003</v>
      </c>
      <c r="J32" s="14">
        <v>85775.401590099995</v>
      </c>
    </row>
    <row r="33" spans="3:10" ht="12.75" customHeight="1" x14ac:dyDescent="0.25">
      <c r="C33" s="26">
        <v>43892</v>
      </c>
      <c r="D33" s="25">
        <v>5</v>
      </c>
      <c r="E33" s="27">
        <v>39830.51</v>
      </c>
      <c r="F33" s="39">
        <f t="shared" si="2"/>
        <v>15932.204000000002</v>
      </c>
      <c r="G33" s="43">
        <v>19915.2</v>
      </c>
      <c r="H33" s="38">
        <f t="shared" si="0"/>
        <v>3982.9959999999992</v>
      </c>
      <c r="J33" s="14">
        <v>85775.401590099995</v>
      </c>
    </row>
    <row r="34" spans="3:10" ht="12.75" customHeight="1" x14ac:dyDescent="0.25">
      <c r="C34" s="26">
        <v>43899</v>
      </c>
      <c r="D34" s="25">
        <v>5</v>
      </c>
      <c r="E34" s="27">
        <v>53638.34</v>
      </c>
      <c r="F34" s="39">
        <f t="shared" si="2"/>
        <v>21455.335999999999</v>
      </c>
      <c r="G34" s="43">
        <v>26819.1</v>
      </c>
      <c r="H34" s="38">
        <f t="shared" si="0"/>
        <v>5363.7639999999992</v>
      </c>
      <c r="J34" s="14">
        <v>115510.70157339999</v>
      </c>
    </row>
    <row r="35" spans="3:10" ht="12.75" customHeight="1" x14ac:dyDescent="0.25">
      <c r="C35" s="26">
        <v>43913</v>
      </c>
      <c r="D35" s="25">
        <v>5</v>
      </c>
      <c r="E35" s="27">
        <v>40064.86</v>
      </c>
      <c r="F35" s="39">
        <f t="shared" si="2"/>
        <v>16025.944</v>
      </c>
      <c r="G35" s="43">
        <v>20032.5</v>
      </c>
      <c r="H35" s="38">
        <f t="shared" si="0"/>
        <v>4006.5560000000005</v>
      </c>
      <c r="J35" s="14">
        <v>86280.076658599995</v>
      </c>
    </row>
    <row r="36" spans="3:10" ht="12.75" customHeight="1" x14ac:dyDescent="0.25">
      <c r="C36" s="26">
        <v>43941</v>
      </c>
      <c r="D36" s="25">
        <v>5</v>
      </c>
      <c r="E36" s="27">
        <v>1361.11</v>
      </c>
      <c r="F36" s="39">
        <f t="shared" si="2"/>
        <v>544.44399999999996</v>
      </c>
      <c r="G36" s="43">
        <v>680.7</v>
      </c>
      <c r="H36" s="38">
        <f t="shared" si="0"/>
        <v>136.25600000000009</v>
      </c>
      <c r="J36" s="14">
        <v>2886.5876435999999</v>
      </c>
    </row>
    <row r="37" spans="3:10" ht="12.75" customHeight="1" x14ac:dyDescent="0.25">
      <c r="C37" s="28">
        <v>43949</v>
      </c>
      <c r="D37" s="25">
        <v>4</v>
      </c>
      <c r="E37" s="27">
        <v>3752.89</v>
      </c>
      <c r="F37" s="39">
        <f t="shared" si="2"/>
        <v>1876.4449999999999</v>
      </c>
      <c r="G37" s="43">
        <v>2345.6999999999998</v>
      </c>
      <c r="H37" s="38">
        <f t="shared" si="0"/>
        <v>469.25499999999988</v>
      </c>
      <c r="J37" s="14">
        <v>7958.9789964000001</v>
      </c>
    </row>
    <row r="38" spans="3:10" ht="12.75" customHeight="1" x14ac:dyDescent="0.25">
      <c r="C38" s="28">
        <v>43952</v>
      </c>
      <c r="D38" s="25">
        <v>5</v>
      </c>
      <c r="E38" s="27">
        <v>1710.66</v>
      </c>
      <c r="F38" s="39">
        <f t="shared" si="2"/>
        <v>684.26400000000001</v>
      </c>
      <c r="G38" s="43">
        <v>855.3</v>
      </c>
      <c r="H38" s="38">
        <f t="shared" si="0"/>
        <v>171.03599999999994</v>
      </c>
      <c r="J38" s="14">
        <v>3602.8552392000006</v>
      </c>
    </row>
    <row r="39" spans="3:10" ht="12.75" customHeight="1" x14ac:dyDescent="0.25">
      <c r="C39" s="28">
        <v>43990</v>
      </c>
      <c r="D39" s="25">
        <v>5</v>
      </c>
      <c r="E39" s="27">
        <v>800</v>
      </c>
      <c r="F39" s="39">
        <f t="shared" si="2"/>
        <v>320</v>
      </c>
      <c r="G39" s="43">
        <v>399.9</v>
      </c>
      <c r="H39" s="38">
        <f t="shared" si="0"/>
        <v>79.899999999999977</v>
      </c>
      <c r="J39" s="14">
        <v>1667.856</v>
      </c>
    </row>
    <row r="40" spans="3:10" ht="12.75" customHeight="1" x14ac:dyDescent="0.25">
      <c r="C40" s="28">
        <v>44004</v>
      </c>
      <c r="D40" s="25">
        <v>5</v>
      </c>
      <c r="E40" s="27">
        <v>9941.64</v>
      </c>
      <c r="F40" s="39">
        <f t="shared" si="2"/>
        <v>3976.6559999999999</v>
      </c>
      <c r="G40" s="43">
        <v>4970.7</v>
      </c>
      <c r="H40" s="38">
        <f t="shared" si="0"/>
        <v>994.04399999999987</v>
      </c>
      <c r="J40" s="14">
        <v>20726.529904800002</v>
      </c>
    </row>
    <row r="41" spans="3:10" ht="12.75" customHeight="1" x14ac:dyDescent="0.25">
      <c r="C41" s="28">
        <v>44033</v>
      </c>
      <c r="D41" s="25">
        <v>5</v>
      </c>
      <c r="E41" s="27">
        <v>2966.1</v>
      </c>
      <c r="F41" s="39">
        <f t="shared" si="2"/>
        <v>1186.44</v>
      </c>
      <c r="G41" s="43">
        <v>1483.2</v>
      </c>
      <c r="H41" s="38">
        <f t="shared" si="0"/>
        <v>296.76</v>
      </c>
      <c r="J41" s="14">
        <v>6041.8270560000001</v>
      </c>
    </row>
    <row r="42" spans="3:10" ht="12.75" customHeight="1" x14ac:dyDescent="0.25">
      <c r="C42" s="28">
        <v>44068</v>
      </c>
      <c r="D42" s="25">
        <v>5</v>
      </c>
      <c r="E42" s="27">
        <v>800</v>
      </c>
      <c r="F42" s="39">
        <f t="shared" si="2"/>
        <v>320</v>
      </c>
      <c r="G42" s="43">
        <v>399.9</v>
      </c>
      <c r="H42" s="38">
        <f t="shared" si="0"/>
        <v>79.899999999999977</v>
      </c>
      <c r="J42" s="14">
        <v>1587.56</v>
      </c>
    </row>
    <row r="43" spans="3:10" ht="12.75" customHeight="1" x14ac:dyDescent="0.25">
      <c r="C43" s="26">
        <v>44058</v>
      </c>
      <c r="D43" s="25">
        <v>5</v>
      </c>
      <c r="E43" s="27">
        <v>16375</v>
      </c>
      <c r="F43" s="39">
        <f t="shared" si="2"/>
        <v>6550</v>
      </c>
      <c r="G43" s="43">
        <v>8187.6</v>
      </c>
      <c r="H43" s="38">
        <f t="shared" si="0"/>
        <v>1637.6000000000004</v>
      </c>
      <c r="J43" s="14">
        <v>32495.368750000001</v>
      </c>
    </row>
    <row r="44" spans="3:10" ht="12.75" customHeight="1" x14ac:dyDescent="0.25">
      <c r="C44" s="26">
        <v>44048</v>
      </c>
      <c r="D44" s="25">
        <v>5</v>
      </c>
      <c r="E44" s="27">
        <v>108824.59</v>
      </c>
      <c r="F44" s="39">
        <f t="shared" si="2"/>
        <v>43529.835999999996</v>
      </c>
      <c r="G44" s="43">
        <v>54412.2</v>
      </c>
      <c r="H44" s="38">
        <f t="shared" si="0"/>
        <v>10882.364000000001</v>
      </c>
      <c r="J44" s="14">
        <v>215956.95762549998</v>
      </c>
    </row>
    <row r="45" spans="3:10" ht="12.75" customHeight="1" x14ac:dyDescent="0.25">
      <c r="C45" s="26">
        <v>44089</v>
      </c>
      <c r="D45" s="25">
        <v>5</v>
      </c>
      <c r="E45" s="27">
        <v>572.03</v>
      </c>
      <c r="F45" s="39">
        <f t="shared" si="2"/>
        <v>228.81199999999998</v>
      </c>
      <c r="G45" s="43">
        <v>285.89999999999998</v>
      </c>
      <c r="H45" s="38">
        <f t="shared" si="0"/>
        <v>57.087999999999994</v>
      </c>
      <c r="J45" s="14">
        <v>1096.1982499000001</v>
      </c>
    </row>
    <row r="46" spans="3:10" ht="12.75" customHeight="1" x14ac:dyDescent="0.25">
      <c r="C46" s="26">
        <v>44056</v>
      </c>
      <c r="D46" s="25">
        <v>5</v>
      </c>
      <c r="E46" s="27">
        <v>4152.54</v>
      </c>
      <c r="F46" s="39">
        <f t="shared" si="2"/>
        <v>1661.0160000000001</v>
      </c>
      <c r="G46" s="43">
        <v>2076.3000000000002</v>
      </c>
      <c r="H46" s="38">
        <f t="shared" si="0"/>
        <v>415.28400000000011</v>
      </c>
      <c r="J46" s="14">
        <v>8240.5080030000008</v>
      </c>
    </row>
    <row r="47" spans="3:10" ht="12.75" customHeight="1" x14ac:dyDescent="0.25">
      <c r="C47" s="26">
        <v>44071</v>
      </c>
      <c r="D47" s="25">
        <v>5</v>
      </c>
      <c r="E47" s="27">
        <v>77057.399999999994</v>
      </c>
      <c r="F47" s="39">
        <f t="shared" si="2"/>
        <v>30822.959999999999</v>
      </c>
      <c r="G47" s="43">
        <v>38528.699999999997</v>
      </c>
      <c r="H47" s="38">
        <f t="shared" si="0"/>
        <v>7705.739999999998</v>
      </c>
      <c r="J47" s="14">
        <v>152916.55742999999</v>
      </c>
    </row>
    <row r="48" spans="3:10" ht="12.75" customHeight="1" x14ac:dyDescent="0.25">
      <c r="C48" s="26">
        <v>44075</v>
      </c>
      <c r="D48" s="25">
        <v>5</v>
      </c>
      <c r="E48" s="27">
        <v>600</v>
      </c>
      <c r="F48" s="39">
        <f t="shared" si="2"/>
        <v>240</v>
      </c>
      <c r="G48" s="43">
        <v>300</v>
      </c>
      <c r="H48" s="38">
        <f t="shared" si="0"/>
        <v>60</v>
      </c>
      <c r="J48" s="14">
        <v>1149.798</v>
      </c>
    </row>
    <row r="49" spans="3:10" ht="12.75" customHeight="1" x14ac:dyDescent="0.25">
      <c r="C49" s="26">
        <v>44076</v>
      </c>
      <c r="D49" s="25">
        <v>5</v>
      </c>
      <c r="E49" s="27">
        <v>10297.42</v>
      </c>
      <c r="F49" s="39">
        <f t="shared" si="2"/>
        <v>4118.9679999999998</v>
      </c>
      <c r="G49" s="43">
        <v>5148.6000000000004</v>
      </c>
      <c r="H49" s="38">
        <f t="shared" si="0"/>
        <v>1029.6320000000005</v>
      </c>
      <c r="J49" s="14">
        <v>19733.254868600001</v>
      </c>
    </row>
    <row r="50" spans="3:10" ht="12.75" customHeight="1" x14ac:dyDescent="0.25">
      <c r="C50" s="26">
        <v>44084</v>
      </c>
      <c r="D50" s="25">
        <v>5</v>
      </c>
      <c r="E50" s="27">
        <v>1170</v>
      </c>
      <c r="F50" s="39">
        <f t="shared" si="2"/>
        <v>468</v>
      </c>
      <c r="G50" s="43">
        <v>585</v>
      </c>
      <c r="H50" s="38">
        <f t="shared" si="0"/>
        <v>117</v>
      </c>
      <c r="J50" s="14">
        <v>2242.1061</v>
      </c>
    </row>
    <row r="51" spans="3:10" ht="12.75" customHeight="1" x14ac:dyDescent="0.25">
      <c r="C51" s="26">
        <v>44084</v>
      </c>
      <c r="D51" s="25">
        <v>5</v>
      </c>
      <c r="E51" s="27">
        <v>4661</v>
      </c>
      <c r="F51" s="39">
        <f t="shared" si="2"/>
        <v>1864.4</v>
      </c>
      <c r="G51" s="43">
        <v>2330.4</v>
      </c>
      <c r="H51" s="38">
        <f t="shared" si="0"/>
        <v>466</v>
      </c>
      <c r="J51" s="14">
        <v>8932.0141299999996</v>
      </c>
    </row>
    <row r="52" spans="3:10" ht="12.75" customHeight="1" x14ac:dyDescent="0.25">
      <c r="C52" s="26">
        <v>44090</v>
      </c>
      <c r="D52" s="25">
        <v>5</v>
      </c>
      <c r="E52" s="27">
        <v>12236.12</v>
      </c>
      <c r="F52" s="39">
        <f t="shared" si="2"/>
        <v>4894.4480000000003</v>
      </c>
      <c r="G52" s="43">
        <v>6118.2</v>
      </c>
      <c r="H52" s="38">
        <f t="shared" si="0"/>
        <v>1223.7519999999995</v>
      </c>
      <c r="J52" s="14">
        <v>23448.443839600004</v>
      </c>
    </row>
    <row r="53" spans="3:10" ht="12.75" customHeight="1" x14ac:dyDescent="0.25">
      <c r="C53" s="26">
        <v>44090</v>
      </c>
      <c r="D53" s="25">
        <v>5</v>
      </c>
      <c r="E53" s="27">
        <v>12236.12</v>
      </c>
      <c r="F53" s="39">
        <f t="shared" si="2"/>
        <v>4894.4480000000003</v>
      </c>
      <c r="G53" s="43">
        <v>6118.2</v>
      </c>
      <c r="H53" s="38">
        <f t="shared" si="0"/>
        <v>1223.7519999999995</v>
      </c>
      <c r="J53" s="14">
        <v>23448.443839600004</v>
      </c>
    </row>
    <row r="54" spans="3:10" ht="12.75" customHeight="1" x14ac:dyDescent="0.25">
      <c r="C54" s="26">
        <v>44090</v>
      </c>
      <c r="D54" s="25">
        <v>5</v>
      </c>
      <c r="E54" s="27">
        <v>12236.11</v>
      </c>
      <c r="F54" s="39">
        <f t="shared" si="2"/>
        <v>4894.4440000000004</v>
      </c>
      <c r="G54" s="43">
        <v>6118.2</v>
      </c>
      <c r="H54" s="38">
        <f t="shared" si="0"/>
        <v>1223.7559999999994</v>
      </c>
      <c r="J54" s="14">
        <v>23448.424676300001</v>
      </c>
    </row>
    <row r="55" spans="3:10" ht="12.75" customHeight="1" x14ac:dyDescent="0.25">
      <c r="C55" s="26">
        <v>44090</v>
      </c>
      <c r="D55" s="25">
        <v>5</v>
      </c>
      <c r="E55" s="27">
        <v>931.36</v>
      </c>
      <c r="F55" s="39">
        <f t="shared" si="2"/>
        <v>372.54399999999998</v>
      </c>
      <c r="G55" s="43">
        <v>465.6</v>
      </c>
      <c r="H55" s="38">
        <f t="shared" si="0"/>
        <v>93.05600000000004</v>
      </c>
      <c r="J55" s="14">
        <v>1784.7931088</v>
      </c>
    </row>
    <row r="56" spans="3:10" ht="12.75" customHeight="1" x14ac:dyDescent="0.25">
      <c r="C56" s="26">
        <v>44085</v>
      </c>
      <c r="D56" s="25">
        <v>5</v>
      </c>
      <c r="E56" s="27">
        <v>635.59</v>
      </c>
      <c r="F56" s="39">
        <f t="shared" si="2"/>
        <v>254.23600000000002</v>
      </c>
      <c r="G56" s="43">
        <v>317.7</v>
      </c>
      <c r="H56" s="38">
        <f t="shared" si="0"/>
        <v>63.46399999999997</v>
      </c>
      <c r="J56" s="14">
        <v>1218.0001847000001</v>
      </c>
    </row>
    <row r="57" spans="3:10" ht="12.75" customHeight="1" x14ac:dyDescent="0.25">
      <c r="C57" s="26">
        <v>44132</v>
      </c>
      <c r="D57" s="25">
        <v>5</v>
      </c>
      <c r="E57" s="27">
        <v>4886.8100000000004</v>
      </c>
      <c r="F57" s="39">
        <f t="shared" si="2"/>
        <v>1954.7240000000002</v>
      </c>
      <c r="G57" s="43">
        <v>2443.5</v>
      </c>
      <c r="H57" s="38">
        <f t="shared" si="0"/>
        <v>488.77599999999984</v>
      </c>
      <c r="J57" s="14">
        <v>8998.0343849000019</v>
      </c>
    </row>
    <row r="58" spans="3:10" ht="12.75" customHeight="1" x14ac:dyDescent="0.25">
      <c r="C58" s="26">
        <v>44111</v>
      </c>
      <c r="D58" s="25">
        <v>5</v>
      </c>
      <c r="E58" s="27">
        <v>16857.72</v>
      </c>
      <c r="F58" s="39">
        <f t="shared" si="2"/>
        <v>6743.0880000000006</v>
      </c>
      <c r="G58" s="43">
        <v>8428.7999999999993</v>
      </c>
      <c r="H58" s="38">
        <f t="shared" si="0"/>
        <v>1685.7119999999986</v>
      </c>
      <c r="J58" s="14">
        <v>31039.951258800003</v>
      </c>
    </row>
    <row r="59" spans="3:10" ht="12.75" customHeight="1" x14ac:dyDescent="0.25">
      <c r="C59" s="26">
        <v>44136</v>
      </c>
      <c r="D59" s="25">
        <v>5</v>
      </c>
      <c r="E59" s="27">
        <v>1300</v>
      </c>
      <c r="F59" s="39">
        <f t="shared" si="2"/>
        <v>520</v>
      </c>
      <c r="G59" s="43">
        <v>650.1</v>
      </c>
      <c r="H59" s="38">
        <f t="shared" si="0"/>
        <v>130.10000000000002</v>
      </c>
      <c r="J59" s="14">
        <v>2338.5439999999999</v>
      </c>
    </row>
    <row r="60" spans="3:10" ht="12.75" customHeight="1" x14ac:dyDescent="0.25">
      <c r="C60" s="26">
        <v>44139</v>
      </c>
      <c r="D60" s="25">
        <v>5</v>
      </c>
      <c r="E60" s="27">
        <v>600</v>
      </c>
      <c r="F60" s="39">
        <f t="shared" si="2"/>
        <v>240</v>
      </c>
      <c r="G60" s="43">
        <v>300</v>
      </c>
      <c r="H60" s="38">
        <f t="shared" si="0"/>
        <v>60</v>
      </c>
      <c r="J60" s="14">
        <v>1079.328</v>
      </c>
    </row>
    <row r="61" spans="3:10" ht="12.75" customHeight="1" x14ac:dyDescent="0.25">
      <c r="C61" s="26">
        <v>44140</v>
      </c>
      <c r="D61" s="25">
        <v>7.0000021000006303</v>
      </c>
      <c r="E61" s="27">
        <v>90442.83</v>
      </c>
      <c r="F61" s="39">
        <f t="shared" si="2"/>
        <v>25840.800819185999</v>
      </c>
      <c r="G61" s="43">
        <v>32301</v>
      </c>
      <c r="H61" s="38">
        <f t="shared" si="0"/>
        <v>6460.199180814001</v>
      </c>
      <c r="J61" s="14">
        <v>162695.79803040001</v>
      </c>
    </row>
    <row r="62" spans="3:10" ht="12.75" customHeight="1" x14ac:dyDescent="0.25">
      <c r="C62" s="26">
        <v>44145</v>
      </c>
      <c r="D62" s="25">
        <v>5</v>
      </c>
      <c r="E62" s="27">
        <v>850</v>
      </c>
      <c r="F62" s="39">
        <f t="shared" si="2"/>
        <v>340</v>
      </c>
      <c r="G62" s="43">
        <v>425.1</v>
      </c>
      <c r="H62" s="38">
        <f t="shared" si="0"/>
        <v>85.100000000000023</v>
      </c>
      <c r="J62" s="14">
        <v>1529.048</v>
      </c>
    </row>
    <row r="63" spans="3:10" ht="12.75" customHeight="1" x14ac:dyDescent="0.25">
      <c r="C63" s="26">
        <v>44145</v>
      </c>
      <c r="D63" s="25">
        <v>5</v>
      </c>
      <c r="E63" s="27">
        <v>850</v>
      </c>
      <c r="F63" s="39">
        <f t="shared" si="2"/>
        <v>340</v>
      </c>
      <c r="G63" s="43">
        <v>425.1</v>
      </c>
      <c r="H63" s="38">
        <f t="shared" si="0"/>
        <v>85.100000000000023</v>
      </c>
      <c r="J63" s="14">
        <v>1529.048</v>
      </c>
    </row>
    <row r="64" spans="3:10" ht="12.75" customHeight="1" x14ac:dyDescent="0.25">
      <c r="C64" s="28">
        <v>44145</v>
      </c>
      <c r="D64" s="25">
        <v>5</v>
      </c>
      <c r="E64" s="27">
        <v>850</v>
      </c>
      <c r="F64" s="39">
        <f t="shared" si="2"/>
        <v>340</v>
      </c>
      <c r="G64" s="43">
        <v>425.1</v>
      </c>
      <c r="H64" s="38">
        <f t="shared" si="0"/>
        <v>85.100000000000023</v>
      </c>
      <c r="J64" s="14">
        <v>1529.048</v>
      </c>
    </row>
    <row r="65" spans="3:10" ht="12.75" customHeight="1" x14ac:dyDescent="0.25">
      <c r="C65" s="28">
        <v>44145</v>
      </c>
      <c r="D65" s="25">
        <v>5</v>
      </c>
      <c r="E65" s="27">
        <v>850</v>
      </c>
      <c r="F65" s="39">
        <f t="shared" si="2"/>
        <v>340</v>
      </c>
      <c r="G65" s="43">
        <v>425.1</v>
      </c>
      <c r="H65" s="38">
        <f t="shared" si="0"/>
        <v>85.100000000000023</v>
      </c>
      <c r="J65" s="14">
        <v>1529.048</v>
      </c>
    </row>
    <row r="66" spans="3:10" ht="12.75" customHeight="1" x14ac:dyDescent="0.25">
      <c r="C66" s="28">
        <v>44145</v>
      </c>
      <c r="D66" s="25">
        <v>5</v>
      </c>
      <c r="E66" s="27">
        <v>1300</v>
      </c>
      <c r="F66" s="39">
        <f t="shared" si="2"/>
        <v>520</v>
      </c>
      <c r="G66" s="43">
        <v>650.1</v>
      </c>
      <c r="H66" s="38">
        <f t="shared" si="0"/>
        <v>130.10000000000002</v>
      </c>
      <c r="J66" s="14">
        <v>2338.5439999999999</v>
      </c>
    </row>
    <row r="67" spans="3:10" ht="12.75" customHeight="1" x14ac:dyDescent="0.25">
      <c r="C67" s="28">
        <v>44147</v>
      </c>
      <c r="D67" s="25">
        <v>5</v>
      </c>
      <c r="E67" s="27">
        <v>600</v>
      </c>
      <c r="F67" s="39">
        <f t="shared" si="2"/>
        <v>240</v>
      </c>
      <c r="G67" s="43">
        <v>300</v>
      </c>
      <c r="H67" s="38">
        <f t="shared" ref="H67:H130" si="3">G67-F67</f>
        <v>60</v>
      </c>
      <c r="J67" s="14">
        <v>1079.328</v>
      </c>
    </row>
    <row r="68" spans="3:10" ht="12.75" customHeight="1" x14ac:dyDescent="0.25">
      <c r="C68" s="28">
        <v>44147</v>
      </c>
      <c r="D68" s="25">
        <v>5</v>
      </c>
      <c r="E68" s="27">
        <v>600</v>
      </c>
      <c r="F68" s="39">
        <f t="shared" si="2"/>
        <v>240</v>
      </c>
      <c r="G68" s="43">
        <v>300</v>
      </c>
      <c r="H68" s="38">
        <f t="shared" si="3"/>
        <v>60</v>
      </c>
      <c r="J68" s="14">
        <v>1079.328</v>
      </c>
    </row>
    <row r="69" spans="3:10" ht="12.75" customHeight="1" x14ac:dyDescent="0.25">
      <c r="C69" s="28">
        <v>44151</v>
      </c>
      <c r="D69" s="25">
        <v>5</v>
      </c>
      <c r="E69" s="27">
        <v>3000</v>
      </c>
      <c r="F69" s="39">
        <f t="shared" si="2"/>
        <v>1200</v>
      </c>
      <c r="G69" s="43">
        <v>1500</v>
      </c>
      <c r="H69" s="38">
        <f t="shared" si="3"/>
        <v>300</v>
      </c>
      <c r="J69" s="14">
        <v>5396.64</v>
      </c>
    </row>
    <row r="70" spans="3:10" ht="12.75" customHeight="1" x14ac:dyDescent="0.25">
      <c r="C70" s="28">
        <v>44159</v>
      </c>
      <c r="D70" s="25">
        <v>5</v>
      </c>
      <c r="E70" s="27">
        <v>1350</v>
      </c>
      <c r="F70" s="39">
        <f t="shared" si="2"/>
        <v>540</v>
      </c>
      <c r="G70" s="43">
        <v>675</v>
      </c>
      <c r="H70" s="38">
        <f t="shared" si="3"/>
        <v>135</v>
      </c>
      <c r="J70" s="14">
        <v>2428.4879999999998</v>
      </c>
    </row>
    <row r="71" spans="3:10" ht="12.75" customHeight="1" x14ac:dyDescent="0.25">
      <c r="C71" s="28">
        <v>44162</v>
      </c>
      <c r="D71" s="25">
        <v>2</v>
      </c>
      <c r="E71" s="27">
        <v>22518</v>
      </c>
      <c r="F71" s="39">
        <f t="shared" si="2"/>
        <v>22518</v>
      </c>
      <c r="G71" s="43">
        <v>22518</v>
      </c>
      <c r="H71" s="38">
        <f t="shared" si="3"/>
        <v>0</v>
      </c>
      <c r="J71" s="14">
        <v>40507.179840000004</v>
      </c>
    </row>
    <row r="72" spans="3:10" ht="12.75" customHeight="1" x14ac:dyDescent="0.25">
      <c r="C72" s="26">
        <v>44136</v>
      </c>
      <c r="D72" s="25">
        <v>5</v>
      </c>
      <c r="E72" s="27">
        <v>793.94</v>
      </c>
      <c r="F72" s="39">
        <f t="shared" si="2"/>
        <v>317.57600000000002</v>
      </c>
      <c r="G72" s="43">
        <v>396.9</v>
      </c>
      <c r="H72" s="38">
        <f t="shared" si="3"/>
        <v>79.323999999999955</v>
      </c>
      <c r="J72" s="14">
        <v>1428.2027872000001</v>
      </c>
    </row>
    <row r="73" spans="3:10" ht="12.75" customHeight="1" x14ac:dyDescent="0.25">
      <c r="C73" s="26">
        <v>44186</v>
      </c>
      <c r="D73" s="25">
        <v>3.0000003000000302</v>
      </c>
      <c r="E73" s="27">
        <v>1024.58</v>
      </c>
      <c r="F73" s="39">
        <f t="shared" si="2"/>
        <v>683.05326502799994</v>
      </c>
      <c r="G73" s="43">
        <v>853.8</v>
      </c>
      <c r="H73" s="38">
        <f t="shared" si="3"/>
        <v>170.74673497200001</v>
      </c>
      <c r="J73" s="14">
        <v>1795.3510423999999</v>
      </c>
    </row>
    <row r="74" spans="3:10" ht="12.75" customHeight="1" x14ac:dyDescent="0.25">
      <c r="C74" s="26">
        <v>44186</v>
      </c>
      <c r="D74" s="25">
        <v>3.0000003000000302</v>
      </c>
      <c r="E74" s="27">
        <v>1024.58</v>
      </c>
      <c r="F74" s="39">
        <f t="shared" si="2"/>
        <v>683.05326502799994</v>
      </c>
      <c r="G74" s="43">
        <v>853.8</v>
      </c>
      <c r="H74" s="38">
        <f t="shared" si="3"/>
        <v>170.74673497200001</v>
      </c>
      <c r="J74" s="14">
        <v>1795.3510423999999</v>
      </c>
    </row>
    <row r="75" spans="3:10" ht="12.75" customHeight="1" x14ac:dyDescent="0.25">
      <c r="C75" s="26">
        <v>44186</v>
      </c>
      <c r="D75" s="25">
        <v>3.0000003000000302</v>
      </c>
      <c r="E75" s="27">
        <v>1024.58</v>
      </c>
      <c r="F75" s="39">
        <f t="shared" si="2"/>
        <v>683.05326502799994</v>
      </c>
      <c r="G75" s="43">
        <v>853.8</v>
      </c>
      <c r="H75" s="38">
        <f t="shared" si="3"/>
        <v>170.74673497200001</v>
      </c>
      <c r="J75" s="14">
        <v>1795.3510423999999</v>
      </c>
    </row>
    <row r="76" spans="3:10" ht="12.75" customHeight="1" x14ac:dyDescent="0.25">
      <c r="C76" s="26">
        <v>44186</v>
      </c>
      <c r="D76" s="25">
        <v>3.0000003000000302</v>
      </c>
      <c r="E76" s="27">
        <v>1024.58</v>
      </c>
      <c r="F76" s="39">
        <f t="shared" si="2"/>
        <v>683.05326502799994</v>
      </c>
      <c r="G76" s="43">
        <v>853.8</v>
      </c>
      <c r="H76" s="38">
        <f t="shared" si="3"/>
        <v>170.74673497200001</v>
      </c>
      <c r="J76" s="14">
        <v>1795.3510423999999</v>
      </c>
    </row>
    <row r="77" spans="3:10" ht="12.75" customHeight="1" x14ac:dyDescent="0.25">
      <c r="C77" s="26">
        <v>44186</v>
      </c>
      <c r="D77" s="25">
        <v>3.0000003000000302</v>
      </c>
      <c r="E77" s="27">
        <v>1024.57</v>
      </c>
      <c r="F77" s="39">
        <f t="shared" si="2"/>
        <v>683.04659836199994</v>
      </c>
      <c r="G77" s="43">
        <v>853.8</v>
      </c>
      <c r="H77" s="38">
        <f t="shared" si="3"/>
        <v>170.75340163800001</v>
      </c>
      <c r="J77" s="14">
        <v>1795.3335196</v>
      </c>
    </row>
    <row r="78" spans="3:10" ht="12.75" customHeight="1" x14ac:dyDescent="0.25">
      <c r="C78" s="26">
        <v>44193</v>
      </c>
      <c r="D78" s="25">
        <v>3.0000003000000302</v>
      </c>
      <c r="E78" s="27">
        <v>250</v>
      </c>
      <c r="F78" s="39">
        <f t="shared" si="2"/>
        <v>166.66665</v>
      </c>
      <c r="G78" s="43">
        <v>208.2</v>
      </c>
      <c r="H78" s="38">
        <f t="shared" si="3"/>
        <v>41.533349999999984</v>
      </c>
      <c r="J78" s="14">
        <v>438.07</v>
      </c>
    </row>
    <row r="79" spans="3:10" ht="12.75" customHeight="1" x14ac:dyDescent="0.25">
      <c r="C79" s="26">
        <v>44189</v>
      </c>
      <c r="D79" s="25">
        <v>8</v>
      </c>
      <c r="E79" s="27">
        <v>3669.98</v>
      </c>
      <c r="F79" s="39">
        <f t="shared" si="2"/>
        <v>917.495</v>
      </c>
      <c r="G79" s="43">
        <v>1146.9000000000001</v>
      </c>
      <c r="H79" s="38">
        <f t="shared" si="3"/>
        <v>229.40500000000009</v>
      </c>
      <c r="J79" s="14">
        <v>6430.8325543999999</v>
      </c>
    </row>
    <row r="80" spans="3:10" ht="12.75" customHeight="1" x14ac:dyDescent="0.25">
      <c r="C80" s="26">
        <v>44189</v>
      </c>
      <c r="D80" s="25">
        <v>8</v>
      </c>
      <c r="E80" s="27">
        <v>8028.09</v>
      </c>
      <c r="F80" s="39">
        <f t="shared" si="2"/>
        <v>2007.0225</v>
      </c>
      <c r="G80" s="43">
        <v>2508.9</v>
      </c>
      <c r="H80" s="38">
        <f t="shared" si="3"/>
        <v>501.87750000000005</v>
      </c>
      <c r="J80" s="14">
        <v>14067.461545200002</v>
      </c>
    </row>
    <row r="81" spans="3:10" ht="12.75" customHeight="1" x14ac:dyDescent="0.25">
      <c r="C81" s="26">
        <v>42906</v>
      </c>
      <c r="D81" s="25">
        <v>5</v>
      </c>
      <c r="E81" s="27">
        <v>550</v>
      </c>
      <c r="F81" s="39">
        <f>E81/D81*5</f>
        <v>550</v>
      </c>
      <c r="G81" s="43">
        <v>550</v>
      </c>
      <c r="H81" s="38">
        <f t="shared" si="3"/>
        <v>0</v>
      </c>
      <c r="J81" s="14">
        <v>1888.92</v>
      </c>
    </row>
    <row r="82" spans="3:10" ht="12.75" customHeight="1" x14ac:dyDescent="0.25">
      <c r="C82" s="26">
        <v>42901</v>
      </c>
      <c r="D82" s="25">
        <v>5</v>
      </c>
      <c r="E82" s="27">
        <v>2500</v>
      </c>
      <c r="F82" s="39">
        <f t="shared" ref="F82:F108" si="4">E82/D82*5</f>
        <v>2500</v>
      </c>
      <c r="G82" s="43">
        <v>2500</v>
      </c>
      <c r="H82" s="38">
        <f t="shared" si="3"/>
        <v>0</v>
      </c>
      <c r="J82" s="14">
        <v>8586</v>
      </c>
    </row>
    <row r="83" spans="3:10" ht="12.75" customHeight="1" x14ac:dyDescent="0.25">
      <c r="C83" s="26">
        <v>42907</v>
      </c>
      <c r="D83" s="25">
        <v>5</v>
      </c>
      <c r="E83" s="27">
        <v>2500</v>
      </c>
      <c r="F83" s="39">
        <f t="shared" si="4"/>
        <v>2500</v>
      </c>
      <c r="G83" s="43">
        <v>2500</v>
      </c>
      <c r="H83" s="38">
        <f t="shared" si="3"/>
        <v>0</v>
      </c>
      <c r="J83" s="14">
        <v>8586</v>
      </c>
    </row>
    <row r="84" spans="3:10" ht="12.75" customHeight="1" x14ac:dyDescent="0.25">
      <c r="C84" s="26">
        <v>42948</v>
      </c>
      <c r="D84" s="25">
        <v>5</v>
      </c>
      <c r="E84" s="27">
        <v>4629.75</v>
      </c>
      <c r="F84" s="39">
        <f t="shared" si="4"/>
        <v>4629.75</v>
      </c>
      <c r="G84" s="43">
        <v>4629.75</v>
      </c>
      <c r="H84" s="38">
        <f t="shared" si="3"/>
        <v>0</v>
      </c>
      <c r="J84" s="14">
        <v>15728.649675000001</v>
      </c>
    </row>
    <row r="85" spans="3:10" ht="12.75" customHeight="1" x14ac:dyDescent="0.25">
      <c r="C85" s="26">
        <v>42963</v>
      </c>
      <c r="D85" s="25">
        <v>5</v>
      </c>
      <c r="E85" s="27">
        <v>3981.8</v>
      </c>
      <c r="F85" s="39">
        <f t="shared" si="4"/>
        <v>3981.8</v>
      </c>
      <c r="G85" s="43">
        <v>3981.8</v>
      </c>
      <c r="H85" s="38">
        <f t="shared" si="3"/>
        <v>0</v>
      </c>
      <c r="J85" s="14">
        <v>13527.369140000001</v>
      </c>
    </row>
    <row r="86" spans="3:10" ht="12.75" customHeight="1" x14ac:dyDescent="0.25">
      <c r="C86" s="26">
        <v>42949</v>
      </c>
      <c r="D86" s="25">
        <v>5</v>
      </c>
      <c r="E86" s="27">
        <v>2627.12</v>
      </c>
      <c r="F86" s="39">
        <f t="shared" si="4"/>
        <v>2627.12</v>
      </c>
      <c r="G86" s="43">
        <v>2627.12</v>
      </c>
      <c r="H86" s="38">
        <f t="shared" si="3"/>
        <v>0</v>
      </c>
      <c r="J86" s="14">
        <v>8925.1147760000003</v>
      </c>
    </row>
    <row r="87" spans="3:10" ht="12.75" customHeight="1" x14ac:dyDescent="0.25">
      <c r="C87" s="26">
        <v>42963</v>
      </c>
      <c r="D87" s="25">
        <v>5</v>
      </c>
      <c r="E87" s="27">
        <v>240</v>
      </c>
      <c r="F87" s="39">
        <f t="shared" si="4"/>
        <v>240</v>
      </c>
      <c r="G87" s="43">
        <v>240</v>
      </c>
      <c r="H87" s="38">
        <f t="shared" si="3"/>
        <v>0</v>
      </c>
      <c r="J87" s="14">
        <v>815.35199999999998</v>
      </c>
    </row>
    <row r="88" spans="3:10" ht="12.75" customHeight="1" x14ac:dyDescent="0.25">
      <c r="C88" s="26">
        <v>42963</v>
      </c>
      <c r="D88" s="25">
        <v>5</v>
      </c>
      <c r="E88" s="27">
        <v>240</v>
      </c>
      <c r="F88" s="39">
        <f t="shared" si="4"/>
        <v>240</v>
      </c>
      <c r="G88" s="43">
        <v>240</v>
      </c>
      <c r="H88" s="38">
        <f t="shared" si="3"/>
        <v>0</v>
      </c>
      <c r="J88" s="14">
        <v>815.35199999999998</v>
      </c>
    </row>
    <row r="89" spans="3:10" ht="12.75" customHeight="1" x14ac:dyDescent="0.25">
      <c r="C89" s="28">
        <v>42949</v>
      </c>
      <c r="D89" s="25">
        <v>5</v>
      </c>
      <c r="E89" s="27">
        <v>810.36</v>
      </c>
      <c r="F89" s="39">
        <f t="shared" si="4"/>
        <v>810.36</v>
      </c>
      <c r="G89" s="43">
        <v>810.36</v>
      </c>
      <c r="H89" s="38">
        <f t="shared" si="3"/>
        <v>0</v>
      </c>
      <c r="J89" s="14">
        <v>2753.036028</v>
      </c>
    </row>
    <row r="90" spans="3:10" ht="12.75" customHeight="1" x14ac:dyDescent="0.25">
      <c r="C90" s="28">
        <v>42954</v>
      </c>
      <c r="D90" s="25">
        <v>5</v>
      </c>
      <c r="E90" s="27">
        <v>1900</v>
      </c>
      <c r="F90" s="39">
        <f t="shared" si="4"/>
        <v>1900</v>
      </c>
      <c r="G90" s="43">
        <v>1900</v>
      </c>
      <c r="H90" s="38">
        <f t="shared" si="3"/>
        <v>0</v>
      </c>
      <c r="J90" s="14">
        <v>6454.87</v>
      </c>
    </row>
    <row r="91" spans="3:10" ht="12.75" customHeight="1" x14ac:dyDescent="0.25">
      <c r="C91" s="28">
        <v>42957</v>
      </c>
      <c r="D91" s="25">
        <v>5</v>
      </c>
      <c r="E91" s="27">
        <v>8462.5</v>
      </c>
      <c r="F91" s="39">
        <f t="shared" si="4"/>
        <v>8462.5</v>
      </c>
      <c r="G91" s="43">
        <v>8462.5</v>
      </c>
      <c r="H91" s="38">
        <f t="shared" si="3"/>
        <v>0</v>
      </c>
      <c r="J91" s="14">
        <v>28749.651249999999</v>
      </c>
    </row>
    <row r="92" spans="3:10" ht="12.75" customHeight="1" x14ac:dyDescent="0.25">
      <c r="C92" s="28">
        <v>42999</v>
      </c>
      <c r="D92" s="25">
        <v>5</v>
      </c>
      <c r="E92" s="27">
        <v>2050</v>
      </c>
      <c r="F92" s="39">
        <f t="shared" si="4"/>
        <v>2050</v>
      </c>
      <c r="G92" s="43">
        <v>2050</v>
      </c>
      <c r="H92" s="38">
        <f t="shared" si="3"/>
        <v>0</v>
      </c>
      <c r="J92" s="14">
        <v>6847.4920000000002</v>
      </c>
    </row>
    <row r="93" spans="3:10" ht="12.75" customHeight="1" x14ac:dyDescent="0.25">
      <c r="C93" s="28">
        <v>42992</v>
      </c>
      <c r="D93" s="25">
        <v>5</v>
      </c>
      <c r="E93" s="27">
        <v>2288.04</v>
      </c>
      <c r="F93" s="39">
        <f t="shared" si="4"/>
        <v>2288.04</v>
      </c>
      <c r="G93" s="43">
        <v>2288.04</v>
      </c>
      <c r="H93" s="38">
        <f t="shared" si="3"/>
        <v>0</v>
      </c>
      <c r="J93" s="14">
        <v>7642.6027296000002</v>
      </c>
    </row>
    <row r="94" spans="3:10" ht="12.75" customHeight="1" x14ac:dyDescent="0.25">
      <c r="C94" s="28">
        <v>42992</v>
      </c>
      <c r="D94" s="25">
        <v>5</v>
      </c>
      <c r="E94" s="27">
        <v>398.38</v>
      </c>
      <c r="F94" s="39">
        <f t="shared" si="4"/>
        <v>398.38</v>
      </c>
      <c r="G94" s="43">
        <v>398.38</v>
      </c>
      <c r="H94" s="38">
        <f t="shared" si="3"/>
        <v>0</v>
      </c>
      <c r="J94" s="14">
        <v>1330.6848112</v>
      </c>
    </row>
    <row r="95" spans="3:10" ht="12.75" customHeight="1" x14ac:dyDescent="0.25">
      <c r="C95" s="26">
        <v>42992</v>
      </c>
      <c r="D95" s="25">
        <v>5</v>
      </c>
      <c r="E95" s="27">
        <v>1525.44</v>
      </c>
      <c r="F95" s="39">
        <f t="shared" si="4"/>
        <v>1525.44</v>
      </c>
      <c r="G95" s="43">
        <v>1525.44</v>
      </c>
      <c r="H95" s="38">
        <f t="shared" si="3"/>
        <v>0</v>
      </c>
      <c r="J95" s="14">
        <v>5095.3357056000004</v>
      </c>
    </row>
    <row r="96" spans="3:10" ht="12.75" customHeight="1" x14ac:dyDescent="0.25">
      <c r="C96" s="26">
        <v>43024</v>
      </c>
      <c r="D96" s="25">
        <v>5</v>
      </c>
      <c r="E96" s="27">
        <v>100</v>
      </c>
      <c r="F96" s="39">
        <f t="shared" si="4"/>
        <v>100</v>
      </c>
      <c r="G96" s="43">
        <v>100</v>
      </c>
      <c r="H96" s="38">
        <f t="shared" si="3"/>
        <v>0</v>
      </c>
      <c r="J96" s="14">
        <v>327.423</v>
      </c>
    </row>
    <row r="97" spans="3:10" ht="12.75" customHeight="1" x14ac:dyDescent="0.25">
      <c r="C97" s="26">
        <v>43024</v>
      </c>
      <c r="D97" s="25">
        <v>5</v>
      </c>
      <c r="E97" s="27">
        <v>100</v>
      </c>
      <c r="F97" s="39">
        <f t="shared" si="4"/>
        <v>100</v>
      </c>
      <c r="G97" s="43">
        <v>100</v>
      </c>
      <c r="H97" s="38">
        <f t="shared" si="3"/>
        <v>0</v>
      </c>
      <c r="J97" s="14">
        <v>327.423</v>
      </c>
    </row>
    <row r="98" spans="3:10" ht="12.75" customHeight="1" x14ac:dyDescent="0.25">
      <c r="C98" s="26">
        <v>43038</v>
      </c>
      <c r="D98" s="25">
        <v>5</v>
      </c>
      <c r="E98" s="27">
        <v>250</v>
      </c>
      <c r="F98" s="39">
        <f t="shared" si="4"/>
        <v>250</v>
      </c>
      <c r="G98" s="43">
        <v>250</v>
      </c>
      <c r="H98" s="38">
        <f t="shared" si="3"/>
        <v>0</v>
      </c>
      <c r="J98" s="14">
        <v>818.5575</v>
      </c>
    </row>
    <row r="99" spans="3:10" ht="12.75" customHeight="1" x14ac:dyDescent="0.25">
      <c r="C99" s="26">
        <v>43038</v>
      </c>
      <c r="D99" s="25">
        <v>5</v>
      </c>
      <c r="E99" s="27">
        <v>100</v>
      </c>
      <c r="F99" s="39">
        <f t="shared" si="4"/>
        <v>100</v>
      </c>
      <c r="G99" s="43">
        <v>100</v>
      </c>
      <c r="H99" s="38">
        <f t="shared" si="3"/>
        <v>0</v>
      </c>
      <c r="J99" s="14">
        <v>327.423</v>
      </c>
    </row>
    <row r="100" spans="3:10" ht="12.75" customHeight="1" x14ac:dyDescent="0.25">
      <c r="C100" s="26">
        <v>43038</v>
      </c>
      <c r="D100" s="25">
        <v>5</v>
      </c>
      <c r="E100" s="27">
        <v>125</v>
      </c>
      <c r="F100" s="39">
        <f t="shared" si="4"/>
        <v>125</v>
      </c>
      <c r="G100" s="43">
        <v>125</v>
      </c>
      <c r="H100" s="38">
        <f t="shared" si="3"/>
        <v>0</v>
      </c>
      <c r="J100" s="14">
        <v>409.27875</v>
      </c>
    </row>
    <row r="101" spans="3:10" ht="12.75" customHeight="1" x14ac:dyDescent="0.25">
      <c r="C101" s="26">
        <v>43047</v>
      </c>
      <c r="D101" s="25">
        <v>5</v>
      </c>
      <c r="E101" s="27">
        <v>240</v>
      </c>
      <c r="F101" s="39">
        <f t="shared" si="4"/>
        <v>240</v>
      </c>
      <c r="G101" s="43">
        <v>240</v>
      </c>
      <c r="H101" s="38">
        <f t="shared" si="3"/>
        <v>0</v>
      </c>
      <c r="J101" s="14">
        <v>775.21439999999996</v>
      </c>
    </row>
    <row r="102" spans="3:10" ht="12.75" customHeight="1" x14ac:dyDescent="0.25">
      <c r="C102" s="26">
        <v>43052</v>
      </c>
      <c r="D102" s="25">
        <v>5</v>
      </c>
      <c r="E102" s="27">
        <v>4406.7700000000004</v>
      </c>
      <c r="F102" s="39">
        <f t="shared" si="4"/>
        <v>4406.7700000000004</v>
      </c>
      <c r="G102" s="43">
        <v>4406.7700000000004</v>
      </c>
      <c r="H102" s="38">
        <f t="shared" si="3"/>
        <v>0</v>
      </c>
      <c r="J102" s="14">
        <v>14234.131506200001</v>
      </c>
    </row>
    <row r="103" spans="3:10" ht="12.75" customHeight="1" x14ac:dyDescent="0.25">
      <c r="C103" s="26">
        <v>43059</v>
      </c>
      <c r="D103" s="25">
        <v>5</v>
      </c>
      <c r="E103" s="27">
        <v>1631.36</v>
      </c>
      <c r="F103" s="39">
        <f t="shared" si="4"/>
        <v>1631.36</v>
      </c>
      <c r="G103" s="43">
        <v>1631.36</v>
      </c>
      <c r="H103" s="38">
        <f t="shared" si="3"/>
        <v>0</v>
      </c>
      <c r="J103" s="14">
        <v>5269.3906815999999</v>
      </c>
    </row>
    <row r="104" spans="3:10" ht="12.75" customHeight="1" x14ac:dyDescent="0.25">
      <c r="C104" s="26">
        <v>43070</v>
      </c>
      <c r="D104" s="25">
        <v>5</v>
      </c>
      <c r="E104" s="27">
        <v>2241.38</v>
      </c>
      <c r="F104" s="39">
        <f t="shared" si="4"/>
        <v>2241.38</v>
      </c>
      <c r="G104" s="43">
        <v>2241.38</v>
      </c>
      <c r="H104" s="38">
        <f t="shared" si="3"/>
        <v>0</v>
      </c>
      <c r="J104" s="14">
        <v>7169.0987575999998</v>
      </c>
    </row>
    <row r="105" spans="3:10" ht="12.75" customHeight="1" x14ac:dyDescent="0.25">
      <c r="C105" s="26">
        <v>43070</v>
      </c>
      <c r="D105" s="25">
        <v>5</v>
      </c>
      <c r="E105" s="27">
        <v>656.85</v>
      </c>
      <c r="F105" s="39">
        <f t="shared" si="4"/>
        <v>656.85</v>
      </c>
      <c r="G105" s="43">
        <v>656.85</v>
      </c>
      <c r="H105" s="38">
        <f t="shared" si="3"/>
        <v>0</v>
      </c>
      <c r="J105" s="14">
        <v>2100.947862</v>
      </c>
    </row>
    <row r="106" spans="3:10" ht="12.75" customHeight="1" x14ac:dyDescent="0.25">
      <c r="C106" s="26">
        <v>43084</v>
      </c>
      <c r="D106" s="25">
        <v>5</v>
      </c>
      <c r="E106" s="27">
        <v>4500</v>
      </c>
      <c r="F106" s="39">
        <f t="shared" si="4"/>
        <v>4500</v>
      </c>
      <c r="G106" s="43">
        <v>4500</v>
      </c>
      <c r="H106" s="38">
        <f t="shared" si="3"/>
        <v>0</v>
      </c>
      <c r="J106" s="14">
        <v>14393.339999999998</v>
      </c>
    </row>
    <row r="107" spans="3:10" ht="12.75" customHeight="1" x14ac:dyDescent="0.25">
      <c r="C107" s="26">
        <v>43090</v>
      </c>
      <c r="D107" s="25">
        <v>5</v>
      </c>
      <c r="E107" s="27">
        <v>4492</v>
      </c>
      <c r="F107" s="39">
        <f t="shared" si="4"/>
        <v>4492</v>
      </c>
      <c r="G107" s="43">
        <v>4492</v>
      </c>
      <c r="H107" s="38">
        <f t="shared" si="3"/>
        <v>0</v>
      </c>
      <c r="J107" s="14">
        <v>14367.751839999999</v>
      </c>
    </row>
    <row r="108" spans="3:10" ht="12.75" customHeight="1" x14ac:dyDescent="0.25">
      <c r="C108" s="26">
        <v>43089</v>
      </c>
      <c r="D108" s="25">
        <v>5</v>
      </c>
      <c r="E108" s="27">
        <v>24500</v>
      </c>
      <c r="F108" s="39">
        <f t="shared" si="4"/>
        <v>24500</v>
      </c>
      <c r="G108" s="43">
        <v>24500</v>
      </c>
      <c r="H108" s="38">
        <f t="shared" si="3"/>
        <v>0</v>
      </c>
      <c r="J108" s="14">
        <v>78363.739999999991</v>
      </c>
    </row>
    <row r="109" spans="3:10" ht="12.75" customHeight="1" x14ac:dyDescent="0.25">
      <c r="C109" s="26">
        <v>43077</v>
      </c>
      <c r="D109" s="25">
        <v>10</v>
      </c>
      <c r="E109" s="27">
        <v>84816</v>
      </c>
      <c r="F109" s="39">
        <f>E109/D109*5</f>
        <v>42408</v>
      </c>
      <c r="G109" s="43">
        <v>46648.800000000003</v>
      </c>
      <c r="H109" s="38">
        <f t="shared" si="3"/>
        <v>4240.8000000000029</v>
      </c>
      <c r="J109" s="14">
        <v>271285.67232000001</v>
      </c>
    </row>
    <row r="110" spans="3:10" ht="12.75" customHeight="1" x14ac:dyDescent="0.25">
      <c r="C110" s="26">
        <v>43108</v>
      </c>
      <c r="D110" s="25">
        <v>5</v>
      </c>
      <c r="E110" s="27">
        <v>2203.39</v>
      </c>
      <c r="F110" s="39">
        <f>E110/D110*4</f>
        <v>1762.712</v>
      </c>
      <c r="G110" s="43">
        <v>1982.96</v>
      </c>
      <c r="H110" s="38">
        <f t="shared" si="3"/>
        <v>220.24800000000005</v>
      </c>
      <c r="J110" s="14">
        <v>6863.5598499999996</v>
      </c>
    </row>
    <row r="111" spans="3:10" ht="12.75" customHeight="1" x14ac:dyDescent="0.25">
      <c r="C111" s="26">
        <v>43125</v>
      </c>
      <c r="D111" s="25">
        <v>5</v>
      </c>
      <c r="E111" s="27">
        <v>775</v>
      </c>
      <c r="F111" s="39">
        <f t="shared" ref="F111:F121" si="5">E111/D111*4</f>
        <v>620</v>
      </c>
      <c r="G111" s="43">
        <v>697.6</v>
      </c>
      <c r="H111" s="38">
        <f t="shared" si="3"/>
        <v>77.600000000000023</v>
      </c>
      <c r="J111" s="14">
        <v>2414.125</v>
      </c>
    </row>
    <row r="112" spans="3:10" ht="12.75" customHeight="1" x14ac:dyDescent="0.25">
      <c r="C112" s="26">
        <v>43117</v>
      </c>
      <c r="D112" s="25">
        <v>5</v>
      </c>
      <c r="E112" s="27">
        <v>575</v>
      </c>
      <c r="F112" s="39">
        <f t="shared" si="5"/>
        <v>460</v>
      </c>
      <c r="G112" s="43">
        <v>517.4</v>
      </c>
      <c r="H112" s="38">
        <f t="shared" si="3"/>
        <v>57.399999999999977</v>
      </c>
      <c r="J112" s="14">
        <v>1791.1250000000002</v>
      </c>
    </row>
    <row r="113" spans="3:10" ht="12.75" customHeight="1" x14ac:dyDescent="0.25">
      <c r="C113" s="26">
        <v>43110</v>
      </c>
      <c r="D113" s="25">
        <v>5</v>
      </c>
      <c r="E113" s="27">
        <v>975</v>
      </c>
      <c r="F113" s="39">
        <f t="shared" si="5"/>
        <v>780</v>
      </c>
      <c r="G113" s="43">
        <v>877.5</v>
      </c>
      <c r="H113" s="38">
        <f t="shared" si="3"/>
        <v>97.5</v>
      </c>
      <c r="J113" s="14">
        <v>3037.125</v>
      </c>
    </row>
    <row r="114" spans="3:10" ht="12.75" customHeight="1" x14ac:dyDescent="0.25">
      <c r="C114" s="26">
        <v>43109</v>
      </c>
      <c r="D114" s="25">
        <v>5</v>
      </c>
      <c r="E114" s="27">
        <v>300</v>
      </c>
      <c r="F114" s="39">
        <f t="shared" si="5"/>
        <v>240</v>
      </c>
      <c r="G114" s="43">
        <v>270</v>
      </c>
      <c r="H114" s="38">
        <f t="shared" si="3"/>
        <v>30</v>
      </c>
      <c r="J114" s="14">
        <v>934.50000000000011</v>
      </c>
    </row>
    <row r="115" spans="3:10" ht="12.75" customHeight="1" x14ac:dyDescent="0.25">
      <c r="C115" s="26">
        <v>43125</v>
      </c>
      <c r="D115" s="25">
        <v>5</v>
      </c>
      <c r="E115" s="27">
        <v>2397</v>
      </c>
      <c r="F115" s="39">
        <f t="shared" si="5"/>
        <v>1917.6</v>
      </c>
      <c r="G115" s="43">
        <v>2157.3000000000002</v>
      </c>
      <c r="H115" s="38">
        <f t="shared" si="3"/>
        <v>239.70000000000027</v>
      </c>
      <c r="J115" s="14">
        <v>7466.6550000000007</v>
      </c>
    </row>
    <row r="116" spans="3:10" ht="12.75" customHeight="1" x14ac:dyDescent="0.25">
      <c r="C116" s="26">
        <v>43151</v>
      </c>
      <c r="D116" s="25">
        <v>5</v>
      </c>
      <c r="E116" s="27">
        <v>457.63</v>
      </c>
      <c r="F116" s="39">
        <f t="shared" si="5"/>
        <v>366.10399999999998</v>
      </c>
      <c r="G116" s="43">
        <v>411.95</v>
      </c>
      <c r="H116" s="38">
        <f t="shared" si="3"/>
        <v>45.846000000000004</v>
      </c>
      <c r="J116" s="14">
        <v>1403.9539244</v>
      </c>
    </row>
    <row r="117" spans="3:10" ht="12.75" customHeight="1" x14ac:dyDescent="0.25">
      <c r="C117" s="28">
        <v>43138</v>
      </c>
      <c r="D117" s="25">
        <v>5</v>
      </c>
      <c r="E117" s="27">
        <v>2203.39</v>
      </c>
      <c r="F117" s="39">
        <f t="shared" si="5"/>
        <v>1762.712</v>
      </c>
      <c r="G117" s="43">
        <v>1982.96</v>
      </c>
      <c r="H117" s="38">
        <f t="shared" si="3"/>
        <v>220.24800000000005</v>
      </c>
      <c r="J117" s="14">
        <v>6759.7361131999996</v>
      </c>
    </row>
    <row r="118" spans="3:10" ht="12.75" customHeight="1" x14ac:dyDescent="0.25">
      <c r="C118" s="28">
        <v>43160</v>
      </c>
      <c r="D118" s="25">
        <v>5</v>
      </c>
      <c r="E118" s="27">
        <v>1150</v>
      </c>
      <c r="F118" s="39">
        <f t="shared" si="5"/>
        <v>920</v>
      </c>
      <c r="G118" s="43">
        <v>1035.0999999999999</v>
      </c>
      <c r="H118" s="38">
        <f t="shared" si="3"/>
        <v>115.09999999999991</v>
      </c>
      <c r="J118" s="14">
        <v>3438.5919999999996</v>
      </c>
    </row>
    <row r="119" spans="3:10" ht="12.75" customHeight="1" x14ac:dyDescent="0.25">
      <c r="C119" s="28">
        <v>43168</v>
      </c>
      <c r="D119" s="25">
        <v>5</v>
      </c>
      <c r="E119" s="27">
        <v>996</v>
      </c>
      <c r="F119" s="39">
        <f t="shared" si="5"/>
        <v>796.8</v>
      </c>
      <c r="G119" s="43">
        <v>896.4</v>
      </c>
      <c r="H119" s="38">
        <f t="shared" si="3"/>
        <v>99.600000000000023</v>
      </c>
      <c r="J119" s="14">
        <v>2978.1196799999998</v>
      </c>
    </row>
    <row r="120" spans="3:10" ht="12.75" customHeight="1" x14ac:dyDescent="0.25">
      <c r="C120" s="28">
        <v>43160</v>
      </c>
      <c r="D120" s="25">
        <v>5</v>
      </c>
      <c r="E120" s="27">
        <v>1778.62</v>
      </c>
      <c r="F120" s="39">
        <f t="shared" si="5"/>
        <v>1422.896</v>
      </c>
      <c r="G120" s="43">
        <v>1600.65</v>
      </c>
      <c r="H120" s="38">
        <f t="shared" si="3"/>
        <v>177.75400000000013</v>
      </c>
      <c r="J120" s="14">
        <v>5318.2160895999996</v>
      </c>
    </row>
    <row r="121" spans="3:10" ht="12.75" customHeight="1" x14ac:dyDescent="0.25">
      <c r="C121" s="28">
        <v>43164</v>
      </c>
      <c r="D121" s="25">
        <v>5</v>
      </c>
      <c r="E121" s="27">
        <v>4200</v>
      </c>
      <c r="F121" s="39">
        <f t="shared" si="5"/>
        <v>3360</v>
      </c>
      <c r="G121" s="43">
        <v>3780</v>
      </c>
      <c r="H121" s="38">
        <f t="shared" si="3"/>
        <v>420</v>
      </c>
      <c r="J121" s="14">
        <v>12558.335999999999</v>
      </c>
    </row>
    <row r="122" spans="3:10" ht="12.75" customHeight="1" x14ac:dyDescent="0.25">
      <c r="C122" s="28">
        <v>43173</v>
      </c>
      <c r="D122" s="25">
        <v>8</v>
      </c>
      <c r="E122" s="27">
        <v>13590.5</v>
      </c>
      <c r="F122" s="39">
        <f t="shared" ref="F122:F127" si="6">E122/D122*4</f>
        <v>6795.25</v>
      </c>
      <c r="G122" s="43">
        <v>7644.73</v>
      </c>
      <c r="H122" s="38">
        <f t="shared" si="3"/>
        <v>849.47999999999956</v>
      </c>
      <c r="J122" s="14">
        <v>40636.682239999995</v>
      </c>
    </row>
    <row r="123" spans="3:10" ht="12.75" customHeight="1" x14ac:dyDescent="0.25">
      <c r="C123" s="28">
        <v>43191</v>
      </c>
      <c r="D123" s="25">
        <v>10</v>
      </c>
      <c r="E123" s="27">
        <v>282642.92</v>
      </c>
      <c r="F123" s="39">
        <f t="shared" si="6"/>
        <v>113057.16799999999</v>
      </c>
      <c r="G123" s="43">
        <v>127189.38</v>
      </c>
      <c r="H123" s="38">
        <f t="shared" si="3"/>
        <v>14132.212000000014</v>
      </c>
      <c r="J123" s="14">
        <v>814234.89750680001</v>
      </c>
    </row>
    <row r="124" spans="3:10" ht="12.75" customHeight="1" x14ac:dyDescent="0.25">
      <c r="C124" s="28">
        <v>43178</v>
      </c>
      <c r="D124" s="25">
        <v>5</v>
      </c>
      <c r="E124" s="27">
        <v>24459.17</v>
      </c>
      <c r="F124" s="39">
        <f t="shared" si="6"/>
        <v>19567.335999999999</v>
      </c>
      <c r="G124" s="43">
        <v>22013.17</v>
      </c>
      <c r="H124" s="38">
        <f t="shared" si="3"/>
        <v>2445.8339999999989</v>
      </c>
      <c r="J124" s="14">
        <v>73134.875033599994</v>
      </c>
    </row>
    <row r="125" spans="3:10" ht="12.75" customHeight="1" x14ac:dyDescent="0.25">
      <c r="C125" s="28">
        <v>43216</v>
      </c>
      <c r="D125" s="25">
        <v>5</v>
      </c>
      <c r="E125" s="27">
        <v>4800</v>
      </c>
      <c r="F125" s="39">
        <f t="shared" si="6"/>
        <v>3840</v>
      </c>
      <c r="G125" s="43">
        <v>4320</v>
      </c>
      <c r="H125" s="38">
        <f t="shared" si="3"/>
        <v>480</v>
      </c>
      <c r="J125" s="14">
        <v>13827.792000000001</v>
      </c>
    </row>
    <row r="126" spans="3:10" ht="12.75" customHeight="1" x14ac:dyDescent="0.25">
      <c r="C126" s="28">
        <v>43208</v>
      </c>
      <c r="D126" s="25">
        <v>4</v>
      </c>
      <c r="E126" s="27">
        <v>8103.58</v>
      </c>
      <c r="F126" s="39">
        <f t="shared" si="6"/>
        <v>8103.58</v>
      </c>
      <c r="G126" s="43">
        <v>8103.58</v>
      </c>
      <c r="H126" s="38">
        <f t="shared" si="3"/>
        <v>0</v>
      </c>
      <c r="J126" s="14">
        <v>23344.712228200002</v>
      </c>
    </row>
    <row r="127" spans="3:10" ht="12.75" customHeight="1" x14ac:dyDescent="0.25">
      <c r="C127" s="28">
        <v>43215</v>
      </c>
      <c r="D127" s="25">
        <v>10</v>
      </c>
      <c r="E127" s="27">
        <v>94737.8</v>
      </c>
      <c r="F127" s="39">
        <f t="shared" si="6"/>
        <v>37895.120000000003</v>
      </c>
      <c r="G127" s="43">
        <v>42631.96</v>
      </c>
      <c r="H127" s="38">
        <f t="shared" si="3"/>
        <v>4736.8399999999965</v>
      </c>
      <c r="J127" s="14">
        <v>272919.70686200005</v>
      </c>
    </row>
    <row r="128" spans="3:10" ht="12.75" customHeight="1" x14ac:dyDescent="0.25">
      <c r="C128" s="28">
        <v>43217</v>
      </c>
      <c r="D128" s="25">
        <v>5</v>
      </c>
      <c r="E128" s="27">
        <v>30061.75</v>
      </c>
      <c r="F128" s="39">
        <f t="shared" ref="F128:F136" si="7">E128/D128*4</f>
        <v>24049.4</v>
      </c>
      <c r="G128" s="43">
        <v>27055.599999999999</v>
      </c>
      <c r="H128" s="38">
        <f t="shared" si="3"/>
        <v>3006.1999999999971</v>
      </c>
      <c r="J128" s="14">
        <v>86601.58878250001</v>
      </c>
    </row>
    <row r="129" spans="3:10" ht="12.75" customHeight="1" x14ac:dyDescent="0.25">
      <c r="C129" s="28">
        <v>43248</v>
      </c>
      <c r="D129" s="25">
        <v>5</v>
      </c>
      <c r="E129" s="27">
        <v>560</v>
      </c>
      <c r="F129" s="39">
        <f t="shared" si="7"/>
        <v>448</v>
      </c>
      <c r="G129" s="43">
        <v>503.9</v>
      </c>
      <c r="H129" s="38">
        <f t="shared" si="3"/>
        <v>55.899999999999977</v>
      </c>
      <c r="J129" s="14">
        <v>1565.8047999999999</v>
      </c>
    </row>
    <row r="130" spans="3:10" ht="12.75" customHeight="1" x14ac:dyDescent="0.25">
      <c r="C130" s="28">
        <v>43224</v>
      </c>
      <c r="D130" s="25">
        <v>5</v>
      </c>
      <c r="E130" s="27">
        <v>4500</v>
      </c>
      <c r="F130" s="39">
        <f t="shared" si="7"/>
        <v>3600</v>
      </c>
      <c r="G130" s="43">
        <v>4050</v>
      </c>
      <c r="H130" s="38">
        <f t="shared" si="3"/>
        <v>450</v>
      </c>
      <c r="J130" s="14">
        <v>12582.359999999999</v>
      </c>
    </row>
    <row r="131" spans="3:10" ht="12.75" customHeight="1" x14ac:dyDescent="0.25">
      <c r="C131" s="28">
        <v>43223</v>
      </c>
      <c r="D131" s="25">
        <v>5</v>
      </c>
      <c r="E131" s="27">
        <v>4200</v>
      </c>
      <c r="F131" s="39">
        <f t="shared" si="7"/>
        <v>3360</v>
      </c>
      <c r="G131" s="43">
        <v>3780</v>
      </c>
      <c r="H131" s="38">
        <f t="shared" ref="H131:H194" si="8">G131-F131</f>
        <v>420</v>
      </c>
      <c r="J131" s="14">
        <v>11743.536</v>
      </c>
    </row>
    <row r="132" spans="3:10" ht="12.75" customHeight="1" x14ac:dyDescent="0.25">
      <c r="C132" s="28">
        <v>43222</v>
      </c>
      <c r="D132" s="25">
        <v>5</v>
      </c>
      <c r="E132" s="27">
        <v>42287.5</v>
      </c>
      <c r="F132" s="39">
        <f t="shared" si="7"/>
        <v>33830</v>
      </c>
      <c r="G132" s="43">
        <v>38058.699999999997</v>
      </c>
      <c r="H132" s="38">
        <f t="shared" si="8"/>
        <v>4228.6999999999971</v>
      </c>
      <c r="J132" s="14">
        <v>118239.23299999999</v>
      </c>
    </row>
    <row r="133" spans="3:10" ht="12.75" customHeight="1" x14ac:dyDescent="0.25">
      <c r="C133" s="28">
        <v>43262</v>
      </c>
      <c r="D133" s="25">
        <v>5</v>
      </c>
      <c r="E133" s="27">
        <v>2407</v>
      </c>
      <c r="F133" s="39">
        <f t="shared" si="7"/>
        <v>1925.6</v>
      </c>
      <c r="G133" s="43">
        <v>2166.4</v>
      </c>
      <c r="H133" s="38">
        <f t="shared" si="8"/>
        <v>240.80000000000018</v>
      </c>
      <c r="J133" s="14">
        <v>6613.3287799999998</v>
      </c>
    </row>
    <row r="134" spans="3:10" ht="12.75" customHeight="1" x14ac:dyDescent="0.25">
      <c r="C134" s="28">
        <v>43279</v>
      </c>
      <c r="D134" s="25">
        <v>5</v>
      </c>
      <c r="E134" s="27">
        <v>9750.93</v>
      </c>
      <c r="F134" s="39">
        <f t="shared" si="7"/>
        <v>7800.7440000000006</v>
      </c>
      <c r="G134" s="43">
        <v>8775.9699999999993</v>
      </c>
      <c r="H134" s="38">
        <f t="shared" si="8"/>
        <v>975.22599999999875</v>
      </c>
      <c r="J134" s="14">
        <v>26791.0702122</v>
      </c>
    </row>
    <row r="135" spans="3:10" ht="12.75" customHeight="1" x14ac:dyDescent="0.25">
      <c r="C135" s="28">
        <v>43269</v>
      </c>
      <c r="D135" s="25">
        <v>5</v>
      </c>
      <c r="E135" s="27">
        <v>61726.37</v>
      </c>
      <c r="F135" s="39">
        <f t="shared" si="7"/>
        <v>49381.096000000005</v>
      </c>
      <c r="G135" s="43">
        <v>55553.65</v>
      </c>
      <c r="H135" s="38">
        <f t="shared" si="8"/>
        <v>6172.5539999999964</v>
      </c>
      <c r="J135" s="14">
        <v>169595.67062980001</v>
      </c>
    </row>
    <row r="136" spans="3:10" ht="12.75" customHeight="1" x14ac:dyDescent="0.25">
      <c r="C136" s="28">
        <v>43270</v>
      </c>
      <c r="D136" s="25">
        <v>5</v>
      </c>
      <c r="E136" s="27">
        <v>8274.14</v>
      </c>
      <c r="F136" s="39">
        <f t="shared" si="7"/>
        <v>6619.3119999999999</v>
      </c>
      <c r="G136" s="43">
        <v>7446.66</v>
      </c>
      <c r="H136" s="38">
        <f t="shared" si="8"/>
        <v>827.34799999999996</v>
      </c>
      <c r="J136" s="14">
        <v>22733.530615599997</v>
      </c>
    </row>
    <row r="137" spans="3:10" ht="12.75" customHeight="1" x14ac:dyDescent="0.25">
      <c r="C137" s="28">
        <v>43283</v>
      </c>
      <c r="D137" s="25">
        <v>10</v>
      </c>
      <c r="E137" s="27">
        <v>9500</v>
      </c>
      <c r="F137" s="39">
        <f>E137/D137*4</f>
        <v>3800</v>
      </c>
      <c r="G137" s="43">
        <v>4275.1000000000004</v>
      </c>
      <c r="H137" s="38">
        <f t="shared" si="8"/>
        <v>475.10000000000036</v>
      </c>
      <c r="J137" s="14">
        <v>24485.3</v>
      </c>
    </row>
    <row r="138" spans="3:10" ht="12.75" customHeight="1" x14ac:dyDescent="0.25">
      <c r="C138" s="28">
        <v>43298</v>
      </c>
      <c r="D138" s="25">
        <v>5</v>
      </c>
      <c r="E138" s="27">
        <v>1444.6</v>
      </c>
      <c r="F138" s="39">
        <f t="shared" ref="F138:F165" si="9">E138/D138*4</f>
        <v>1155.6799999999998</v>
      </c>
      <c r="G138" s="43">
        <v>1300.24</v>
      </c>
      <c r="H138" s="38">
        <f t="shared" si="8"/>
        <v>144.56000000000017</v>
      </c>
      <c r="J138" s="14">
        <v>3723.3120399999998</v>
      </c>
    </row>
    <row r="139" spans="3:10" ht="12.75" customHeight="1" x14ac:dyDescent="0.25">
      <c r="C139" s="28">
        <v>43282</v>
      </c>
      <c r="D139" s="25">
        <v>5</v>
      </c>
      <c r="E139" s="27">
        <v>68000</v>
      </c>
      <c r="F139" s="39">
        <f t="shared" si="9"/>
        <v>54400</v>
      </c>
      <c r="G139" s="43">
        <v>61199.9</v>
      </c>
      <c r="H139" s="38">
        <f t="shared" si="8"/>
        <v>6799.9000000000015</v>
      </c>
      <c r="J139" s="14">
        <v>175263.19999999998</v>
      </c>
    </row>
    <row r="140" spans="3:10" ht="12.75" customHeight="1" x14ac:dyDescent="0.25">
      <c r="C140" s="28">
        <v>43282</v>
      </c>
      <c r="D140" s="25">
        <v>5</v>
      </c>
      <c r="E140" s="27">
        <v>20762.740000000002</v>
      </c>
      <c r="F140" s="39">
        <f t="shared" si="9"/>
        <v>16610.192000000003</v>
      </c>
      <c r="G140" s="43">
        <v>18686.599999999999</v>
      </c>
      <c r="H140" s="38">
        <f t="shared" si="8"/>
        <v>2076.4079999999958</v>
      </c>
      <c r="J140" s="14">
        <v>53513.886076000003</v>
      </c>
    </row>
    <row r="141" spans="3:10" ht="12.75" customHeight="1" x14ac:dyDescent="0.25">
      <c r="C141" s="28">
        <v>43319</v>
      </c>
      <c r="D141" s="25">
        <v>5</v>
      </c>
      <c r="E141" s="27">
        <v>2000</v>
      </c>
      <c r="F141" s="39">
        <f t="shared" si="9"/>
        <v>1600</v>
      </c>
      <c r="G141" s="43">
        <v>1799.9</v>
      </c>
      <c r="H141" s="38">
        <f t="shared" si="8"/>
        <v>199.90000000000009</v>
      </c>
      <c r="J141" s="14">
        <v>4648.9000000000005</v>
      </c>
    </row>
    <row r="142" spans="3:10" ht="12.75" customHeight="1" x14ac:dyDescent="0.25">
      <c r="C142" s="28">
        <v>43320</v>
      </c>
      <c r="D142" s="25">
        <v>5</v>
      </c>
      <c r="E142" s="27">
        <v>5507.63</v>
      </c>
      <c r="F142" s="39">
        <f t="shared" si="9"/>
        <v>4406.1040000000003</v>
      </c>
      <c r="G142" s="43">
        <v>4956.75</v>
      </c>
      <c r="H142" s="38">
        <f t="shared" si="8"/>
        <v>550.64599999999973</v>
      </c>
      <c r="J142" s="14">
        <v>12802.210553500001</v>
      </c>
    </row>
    <row r="143" spans="3:10" ht="12.75" customHeight="1" x14ac:dyDescent="0.25">
      <c r="C143" s="28">
        <v>43322</v>
      </c>
      <c r="D143" s="25">
        <v>5</v>
      </c>
      <c r="E143" s="27">
        <v>94500</v>
      </c>
      <c r="F143" s="39">
        <f t="shared" si="9"/>
        <v>75600</v>
      </c>
      <c r="G143" s="43">
        <v>85050</v>
      </c>
      <c r="H143" s="38">
        <f t="shared" si="8"/>
        <v>9450</v>
      </c>
      <c r="J143" s="14">
        <v>219660.52500000002</v>
      </c>
    </row>
    <row r="144" spans="3:10" ht="12.75" customHeight="1" x14ac:dyDescent="0.25">
      <c r="C144" s="28">
        <v>43328</v>
      </c>
      <c r="D144" s="25">
        <v>5</v>
      </c>
      <c r="E144" s="27">
        <v>14753.04</v>
      </c>
      <c r="F144" s="39">
        <f t="shared" si="9"/>
        <v>11802.432000000001</v>
      </c>
      <c r="G144" s="43">
        <v>13277.62</v>
      </c>
      <c r="H144" s="38">
        <f t="shared" si="8"/>
        <v>1475.1880000000001</v>
      </c>
      <c r="J144" s="14">
        <v>34292.703828000005</v>
      </c>
    </row>
    <row r="145" spans="3:10" ht="12.75" customHeight="1" x14ac:dyDescent="0.25">
      <c r="C145" s="28">
        <v>43344</v>
      </c>
      <c r="D145" s="25">
        <v>5</v>
      </c>
      <c r="E145" s="27">
        <v>580</v>
      </c>
      <c r="F145" s="39">
        <f t="shared" si="9"/>
        <v>464</v>
      </c>
      <c r="G145" s="43">
        <v>522.1</v>
      </c>
      <c r="H145" s="38">
        <f t="shared" si="8"/>
        <v>58.100000000000023</v>
      </c>
      <c r="J145" s="14">
        <v>1336.03</v>
      </c>
    </row>
    <row r="146" spans="3:10" ht="12.75" customHeight="1" x14ac:dyDescent="0.25">
      <c r="C146" s="28">
        <v>43346</v>
      </c>
      <c r="D146" s="25">
        <v>5</v>
      </c>
      <c r="E146" s="27">
        <v>1096.48</v>
      </c>
      <c r="F146" s="39">
        <f t="shared" si="9"/>
        <v>877.18399999999997</v>
      </c>
      <c r="G146" s="43">
        <v>986.69</v>
      </c>
      <c r="H146" s="38">
        <f t="shared" si="8"/>
        <v>109.50600000000009</v>
      </c>
      <c r="J146" s="14">
        <v>2525.7416800000001</v>
      </c>
    </row>
    <row r="147" spans="3:10" ht="12.75" customHeight="1" x14ac:dyDescent="0.25">
      <c r="C147" s="26">
        <v>43361</v>
      </c>
      <c r="D147" s="25">
        <v>5</v>
      </c>
      <c r="E147" s="27">
        <v>932.2</v>
      </c>
      <c r="F147" s="39">
        <f t="shared" si="9"/>
        <v>745.76</v>
      </c>
      <c r="G147" s="43">
        <v>839.08</v>
      </c>
      <c r="H147" s="38">
        <f t="shared" si="8"/>
        <v>93.32000000000005</v>
      </c>
      <c r="J147" s="14">
        <v>2147.3227000000002</v>
      </c>
    </row>
    <row r="148" spans="3:10" ht="12.75" customHeight="1" x14ac:dyDescent="0.25">
      <c r="C148" s="26">
        <v>43390</v>
      </c>
      <c r="D148" s="25">
        <v>5</v>
      </c>
      <c r="E148" s="27">
        <v>18000</v>
      </c>
      <c r="F148" s="39">
        <f t="shared" si="9"/>
        <v>14400</v>
      </c>
      <c r="G148" s="43">
        <v>16200</v>
      </c>
      <c r="H148" s="38">
        <f t="shared" si="8"/>
        <v>1800</v>
      </c>
      <c r="J148" s="14">
        <v>42539.579999999994</v>
      </c>
    </row>
    <row r="149" spans="3:10" ht="12.75" customHeight="1" x14ac:dyDescent="0.25">
      <c r="C149" s="26">
        <v>43390</v>
      </c>
      <c r="D149" s="25">
        <v>5</v>
      </c>
      <c r="E149" s="27">
        <v>18000</v>
      </c>
      <c r="F149" s="39">
        <f t="shared" si="9"/>
        <v>14400</v>
      </c>
      <c r="G149" s="43">
        <v>16200</v>
      </c>
      <c r="H149" s="38">
        <f t="shared" si="8"/>
        <v>1800</v>
      </c>
      <c r="J149" s="14">
        <v>42539.579999999994</v>
      </c>
    </row>
    <row r="150" spans="3:10" ht="12.75" customHeight="1" x14ac:dyDescent="0.25">
      <c r="C150" s="26">
        <v>43392</v>
      </c>
      <c r="D150" s="25">
        <v>5</v>
      </c>
      <c r="E150" s="27">
        <v>850</v>
      </c>
      <c r="F150" s="39">
        <f t="shared" si="9"/>
        <v>680</v>
      </c>
      <c r="G150" s="43">
        <v>765.1</v>
      </c>
      <c r="H150" s="38">
        <f t="shared" si="8"/>
        <v>85.100000000000023</v>
      </c>
      <c r="J150" s="14">
        <v>2008.8134999999997</v>
      </c>
    </row>
    <row r="151" spans="3:10" ht="12.75" customHeight="1" x14ac:dyDescent="0.25">
      <c r="C151" s="26">
        <v>43405</v>
      </c>
      <c r="D151" s="25">
        <v>5</v>
      </c>
      <c r="E151" s="27">
        <v>4791.1000000000004</v>
      </c>
      <c r="F151" s="39">
        <f t="shared" si="9"/>
        <v>3832.88</v>
      </c>
      <c r="G151" s="43">
        <v>4311.9399999999996</v>
      </c>
      <c r="H151" s="38">
        <f t="shared" si="8"/>
        <v>479.05999999999949</v>
      </c>
      <c r="J151" s="14">
        <v>11580.0887</v>
      </c>
    </row>
    <row r="152" spans="3:10" ht="12.75" customHeight="1" x14ac:dyDescent="0.25">
      <c r="C152" s="26">
        <v>43405</v>
      </c>
      <c r="D152" s="25">
        <v>5</v>
      </c>
      <c r="E152" s="27">
        <v>539.71</v>
      </c>
      <c r="F152" s="39">
        <f t="shared" si="9"/>
        <v>431.76800000000003</v>
      </c>
      <c r="G152" s="43">
        <v>485.88</v>
      </c>
      <c r="H152" s="38">
        <f t="shared" si="8"/>
        <v>54.111999999999966</v>
      </c>
      <c r="J152" s="14">
        <v>1304.4790700000001</v>
      </c>
    </row>
    <row r="153" spans="3:10" ht="12.75" customHeight="1" x14ac:dyDescent="0.25">
      <c r="C153" s="26">
        <v>43405</v>
      </c>
      <c r="D153" s="25">
        <v>5</v>
      </c>
      <c r="E153" s="27">
        <v>620.04999999999995</v>
      </c>
      <c r="F153" s="39">
        <f t="shared" si="9"/>
        <v>496.03999999999996</v>
      </c>
      <c r="G153" s="43">
        <v>557.91999999999996</v>
      </c>
      <c r="H153" s="38">
        <f t="shared" si="8"/>
        <v>61.879999999999995</v>
      </c>
      <c r="J153" s="14">
        <v>1498.6608499999998</v>
      </c>
    </row>
    <row r="154" spans="3:10" ht="12.75" customHeight="1" x14ac:dyDescent="0.25">
      <c r="C154" s="26">
        <v>43405</v>
      </c>
      <c r="D154" s="25">
        <v>5</v>
      </c>
      <c r="E154" s="27">
        <v>585.79</v>
      </c>
      <c r="F154" s="39">
        <f t="shared" si="9"/>
        <v>468.63199999999995</v>
      </c>
      <c r="G154" s="43">
        <v>527.12</v>
      </c>
      <c r="H154" s="38">
        <f t="shared" si="8"/>
        <v>58.488000000000056</v>
      </c>
      <c r="J154" s="14">
        <v>1415.8544299999999</v>
      </c>
    </row>
    <row r="155" spans="3:10" ht="12.75" customHeight="1" x14ac:dyDescent="0.25">
      <c r="C155" s="26">
        <v>43405</v>
      </c>
      <c r="D155" s="25">
        <v>5</v>
      </c>
      <c r="E155" s="27">
        <v>432</v>
      </c>
      <c r="F155" s="39">
        <f t="shared" si="9"/>
        <v>345.6</v>
      </c>
      <c r="G155" s="43">
        <v>388.8</v>
      </c>
      <c r="H155" s="38">
        <f t="shared" si="8"/>
        <v>43.199999999999989</v>
      </c>
      <c r="J155" s="14">
        <v>1044.144</v>
      </c>
    </row>
    <row r="156" spans="3:10" ht="12.75" customHeight="1" x14ac:dyDescent="0.25">
      <c r="C156" s="26">
        <v>43405</v>
      </c>
      <c r="D156" s="25">
        <v>5</v>
      </c>
      <c r="E156" s="27">
        <v>1689.63</v>
      </c>
      <c r="F156" s="39">
        <f t="shared" si="9"/>
        <v>1351.7040000000002</v>
      </c>
      <c r="G156" s="43">
        <v>1520.65</v>
      </c>
      <c r="H156" s="38">
        <f t="shared" si="8"/>
        <v>168.94599999999991</v>
      </c>
      <c r="J156" s="14">
        <v>4083.8357099999998</v>
      </c>
    </row>
    <row r="157" spans="3:10" ht="12.75" customHeight="1" x14ac:dyDescent="0.25">
      <c r="C157" s="26">
        <v>43405</v>
      </c>
      <c r="D157" s="25">
        <v>5</v>
      </c>
      <c r="E157" s="27">
        <v>1073.46</v>
      </c>
      <c r="F157" s="39">
        <f t="shared" si="9"/>
        <v>858.76800000000003</v>
      </c>
      <c r="G157" s="43">
        <v>966.08</v>
      </c>
      <c r="H157" s="38">
        <f t="shared" si="8"/>
        <v>107.31200000000001</v>
      </c>
      <c r="J157" s="14">
        <v>2594.5528199999999</v>
      </c>
    </row>
    <row r="158" spans="3:10" ht="12.75" customHeight="1" x14ac:dyDescent="0.25">
      <c r="C158" s="26">
        <v>43405</v>
      </c>
      <c r="D158" s="25">
        <v>5</v>
      </c>
      <c r="E158" s="27">
        <v>951.8</v>
      </c>
      <c r="F158" s="39">
        <f t="shared" si="9"/>
        <v>761.43999999999994</v>
      </c>
      <c r="G158" s="43">
        <v>856.52</v>
      </c>
      <c r="H158" s="38">
        <f t="shared" si="8"/>
        <v>95.080000000000041</v>
      </c>
      <c r="J158" s="14">
        <v>2300.5005999999998</v>
      </c>
    </row>
    <row r="159" spans="3:10" ht="12.75" customHeight="1" x14ac:dyDescent="0.25">
      <c r="C159" s="26">
        <v>43405</v>
      </c>
      <c r="D159" s="25">
        <v>5</v>
      </c>
      <c r="E159" s="27">
        <v>2102</v>
      </c>
      <c r="F159" s="39">
        <f t="shared" si="9"/>
        <v>1681.6</v>
      </c>
      <c r="G159" s="43">
        <v>1891.7</v>
      </c>
      <c r="H159" s="38">
        <f t="shared" si="8"/>
        <v>210.10000000000014</v>
      </c>
      <c r="J159" s="14">
        <v>5080.5339999999997</v>
      </c>
    </row>
    <row r="160" spans="3:10" ht="12.75" customHeight="1" x14ac:dyDescent="0.25">
      <c r="C160" s="26">
        <v>43406</v>
      </c>
      <c r="D160" s="25">
        <v>5</v>
      </c>
      <c r="E160" s="27">
        <v>5365.25</v>
      </c>
      <c r="F160" s="39">
        <f t="shared" si="9"/>
        <v>4292.2</v>
      </c>
      <c r="G160" s="43">
        <v>4828.7</v>
      </c>
      <c r="H160" s="38">
        <f t="shared" si="8"/>
        <v>536.5</v>
      </c>
      <c r="J160" s="14">
        <v>12967.809249999998</v>
      </c>
    </row>
    <row r="161" spans="3:10" ht="12.75" customHeight="1" x14ac:dyDescent="0.25">
      <c r="C161" s="26">
        <v>43411</v>
      </c>
      <c r="D161" s="25">
        <v>5</v>
      </c>
      <c r="E161" s="27">
        <v>36534.81</v>
      </c>
      <c r="F161" s="39">
        <f t="shared" si="9"/>
        <v>29227.847999999998</v>
      </c>
      <c r="G161" s="43">
        <v>32881.22</v>
      </c>
      <c r="H161" s="38">
        <f t="shared" si="8"/>
        <v>3653.372000000003</v>
      </c>
      <c r="J161" s="14">
        <v>88304.635769999993</v>
      </c>
    </row>
    <row r="162" spans="3:10" ht="12.75" customHeight="1" x14ac:dyDescent="0.25">
      <c r="C162" s="26">
        <v>43411</v>
      </c>
      <c r="D162" s="25">
        <v>5</v>
      </c>
      <c r="E162" s="27">
        <v>8798.35</v>
      </c>
      <c r="F162" s="39">
        <f t="shared" si="9"/>
        <v>7038.68</v>
      </c>
      <c r="G162" s="43">
        <v>7918.54</v>
      </c>
      <c r="H162" s="38">
        <f t="shared" si="8"/>
        <v>879.85999999999967</v>
      </c>
      <c r="J162" s="14">
        <v>21265.611949999999</v>
      </c>
    </row>
    <row r="163" spans="3:10" ht="12.75" customHeight="1" x14ac:dyDescent="0.25">
      <c r="C163" s="26">
        <v>43411</v>
      </c>
      <c r="D163" s="25">
        <v>5</v>
      </c>
      <c r="E163" s="27">
        <v>7581.75</v>
      </c>
      <c r="F163" s="39">
        <f t="shared" si="9"/>
        <v>6065.4</v>
      </c>
      <c r="G163" s="43">
        <v>6823.5</v>
      </c>
      <c r="H163" s="38">
        <f t="shared" si="8"/>
        <v>758.10000000000036</v>
      </c>
      <c r="J163" s="14">
        <v>18325.089749999999</v>
      </c>
    </row>
    <row r="164" spans="3:10" ht="12.75" customHeight="1" x14ac:dyDescent="0.25">
      <c r="C164" s="26">
        <v>43411</v>
      </c>
      <c r="D164" s="25">
        <v>5</v>
      </c>
      <c r="E164" s="27">
        <v>4161.3599999999997</v>
      </c>
      <c r="F164" s="39">
        <f t="shared" si="9"/>
        <v>3329.0879999999997</v>
      </c>
      <c r="G164" s="43">
        <v>3745.34</v>
      </c>
      <c r="H164" s="38">
        <f t="shared" si="8"/>
        <v>416.25200000000041</v>
      </c>
      <c r="J164" s="14">
        <v>10058.007119999998</v>
      </c>
    </row>
    <row r="165" spans="3:10" ht="12.75" customHeight="1" x14ac:dyDescent="0.25">
      <c r="C165" s="26">
        <v>43411</v>
      </c>
      <c r="D165" s="25">
        <v>5</v>
      </c>
      <c r="E165" s="27">
        <v>6483.05</v>
      </c>
      <c r="F165" s="39">
        <f t="shared" si="9"/>
        <v>5186.4400000000005</v>
      </c>
      <c r="G165" s="43">
        <v>5834.72</v>
      </c>
      <c r="H165" s="38">
        <f t="shared" si="8"/>
        <v>648.27999999999975</v>
      </c>
      <c r="J165" s="14">
        <v>15669.531849999999</v>
      </c>
    </row>
    <row r="166" spans="3:10" ht="12.75" customHeight="1" x14ac:dyDescent="0.25">
      <c r="C166" s="26">
        <v>43448</v>
      </c>
      <c r="D166" s="25">
        <v>7.0000021000006303</v>
      </c>
      <c r="E166" s="27">
        <v>10203.700000000001</v>
      </c>
      <c r="F166" s="39">
        <f>E166/D166*4</f>
        <v>5830.6839650800002</v>
      </c>
      <c r="G166" s="43">
        <v>6559.44</v>
      </c>
      <c r="H166" s="38">
        <f t="shared" si="8"/>
        <v>728.75603491999937</v>
      </c>
      <c r="J166" s="14">
        <v>24550.918496000006</v>
      </c>
    </row>
    <row r="167" spans="3:10" ht="12.75" customHeight="1" x14ac:dyDescent="0.25">
      <c r="C167" s="26">
        <v>43448</v>
      </c>
      <c r="D167" s="25">
        <v>4</v>
      </c>
      <c r="E167" s="27">
        <v>1372.88</v>
      </c>
      <c r="F167" s="39">
        <f>E167/D167*4</f>
        <v>1372.88</v>
      </c>
      <c r="G167" s="43">
        <v>1372.88</v>
      </c>
      <c r="H167" s="38">
        <f t="shared" si="8"/>
        <v>0</v>
      </c>
      <c r="J167" s="14">
        <v>3303.2591104000007</v>
      </c>
    </row>
    <row r="168" spans="3:10" ht="12.75" customHeight="1" x14ac:dyDescent="0.25">
      <c r="C168" s="26">
        <v>43524</v>
      </c>
      <c r="D168" s="25">
        <v>7.0000021000006303</v>
      </c>
      <c r="E168" s="27">
        <v>3765</v>
      </c>
      <c r="F168" s="39">
        <f>E168/D168*3</f>
        <v>1613.5709444999998</v>
      </c>
      <c r="G168" s="43">
        <v>1882.46</v>
      </c>
      <c r="H168" s="38">
        <f t="shared" si="8"/>
        <v>268.88905550000027</v>
      </c>
      <c r="J168" s="14">
        <v>8909.5713000000014</v>
      </c>
    </row>
    <row r="169" spans="3:10" ht="12.75" customHeight="1" x14ac:dyDescent="0.25">
      <c r="C169" s="26">
        <v>43549</v>
      </c>
      <c r="D169" s="25">
        <v>5</v>
      </c>
      <c r="E169" s="27">
        <v>3320.53</v>
      </c>
      <c r="F169" s="39">
        <f>E169/D169*3</f>
        <v>1992.318</v>
      </c>
      <c r="G169" s="43">
        <v>2324.31</v>
      </c>
      <c r="H169" s="38">
        <f t="shared" si="8"/>
        <v>331.99199999999996</v>
      </c>
      <c r="J169" s="14">
        <v>7630.4451187999994</v>
      </c>
    </row>
    <row r="170" spans="3:10" ht="12.75" customHeight="1" x14ac:dyDescent="0.25">
      <c r="C170" s="28">
        <v>43549</v>
      </c>
      <c r="D170" s="25">
        <v>5</v>
      </c>
      <c r="E170" s="27">
        <v>1456.86</v>
      </c>
      <c r="F170" s="39">
        <f>E170/D170*3</f>
        <v>874.11599999999987</v>
      </c>
      <c r="G170" s="43">
        <v>1019.77</v>
      </c>
      <c r="H170" s="38">
        <f t="shared" si="8"/>
        <v>145.65400000000011</v>
      </c>
      <c r="J170" s="14">
        <v>3347.8060055999995</v>
      </c>
    </row>
    <row r="171" spans="3:10" ht="12.75" customHeight="1" x14ac:dyDescent="0.25">
      <c r="C171" s="28">
        <v>43549</v>
      </c>
      <c r="D171" s="25">
        <v>7.0000021000006303</v>
      </c>
      <c r="E171" s="27">
        <v>3518.5</v>
      </c>
      <c r="F171" s="39">
        <f>E171/D171*4</f>
        <v>2010.5708253999999</v>
      </c>
      <c r="G171" s="43">
        <v>1759.34</v>
      </c>
      <c r="H171" s="38">
        <f t="shared" si="8"/>
        <v>-251.23082539999996</v>
      </c>
      <c r="J171" s="14">
        <v>8085.3722599999992</v>
      </c>
    </row>
    <row r="172" spans="3:10" ht="12.75" customHeight="1" x14ac:dyDescent="0.25">
      <c r="C172" s="28">
        <v>43570</v>
      </c>
      <c r="D172" s="25">
        <v>5</v>
      </c>
      <c r="E172" s="27">
        <v>5800</v>
      </c>
      <c r="F172" s="39">
        <f t="shared" ref="F172:F178" si="10">E172/D172*3</f>
        <v>3480</v>
      </c>
      <c r="G172" s="43">
        <v>4060.1</v>
      </c>
      <c r="H172" s="38">
        <f t="shared" si="8"/>
        <v>580.09999999999991</v>
      </c>
      <c r="J172" s="14">
        <v>12981.212</v>
      </c>
    </row>
    <row r="173" spans="3:10" ht="12.75" customHeight="1" x14ac:dyDescent="0.25">
      <c r="C173" s="28">
        <v>43572</v>
      </c>
      <c r="D173" s="25">
        <v>5</v>
      </c>
      <c r="E173" s="27">
        <v>4211.8599999999997</v>
      </c>
      <c r="F173" s="39">
        <f t="shared" si="10"/>
        <v>2527.116</v>
      </c>
      <c r="G173" s="43">
        <v>2948.37</v>
      </c>
      <c r="H173" s="38">
        <f t="shared" si="8"/>
        <v>421.25399999999991</v>
      </c>
      <c r="J173" s="14">
        <v>9426.7323403999999</v>
      </c>
    </row>
    <row r="174" spans="3:10" ht="12.75" customHeight="1" x14ac:dyDescent="0.25">
      <c r="C174" s="28">
        <v>43600</v>
      </c>
      <c r="D174" s="25">
        <v>5</v>
      </c>
      <c r="E174" s="27">
        <v>9990.26</v>
      </c>
      <c r="F174" s="39">
        <f t="shared" si="10"/>
        <v>5994.1560000000009</v>
      </c>
      <c r="G174" s="43">
        <v>6993.05</v>
      </c>
      <c r="H174" s="38">
        <f t="shared" si="8"/>
        <v>998.89399999999932</v>
      </c>
      <c r="J174" s="14">
        <v>22339.020580799999</v>
      </c>
    </row>
    <row r="175" spans="3:10" ht="12.75" customHeight="1" x14ac:dyDescent="0.25">
      <c r="C175" s="28">
        <v>43612</v>
      </c>
      <c r="D175" s="25">
        <v>5</v>
      </c>
      <c r="E175" s="27">
        <v>15000</v>
      </c>
      <c r="F175" s="39">
        <f t="shared" si="10"/>
        <v>9000</v>
      </c>
      <c r="G175" s="43">
        <v>10500</v>
      </c>
      <c r="H175" s="38">
        <f t="shared" si="8"/>
        <v>1500</v>
      </c>
      <c r="J175" s="14">
        <v>33541.199999999997</v>
      </c>
    </row>
    <row r="176" spans="3:10" ht="12.75" customHeight="1" x14ac:dyDescent="0.25">
      <c r="C176" s="26">
        <v>43635</v>
      </c>
      <c r="D176" s="25">
        <v>5</v>
      </c>
      <c r="E176" s="27">
        <v>81841.460000000006</v>
      </c>
      <c r="F176" s="39">
        <f t="shared" si="10"/>
        <v>49104.876000000004</v>
      </c>
      <c r="G176" s="43">
        <v>57288.89</v>
      </c>
      <c r="H176" s="38">
        <f t="shared" si="8"/>
        <v>8184.0139999999956</v>
      </c>
      <c r="J176" s="14">
        <v>184835.66375160002</v>
      </c>
    </row>
    <row r="177" spans="3:10" ht="12.75" customHeight="1" x14ac:dyDescent="0.25">
      <c r="C177" s="26">
        <v>43635</v>
      </c>
      <c r="D177" s="25">
        <v>5</v>
      </c>
      <c r="E177" s="27">
        <v>207932.96</v>
      </c>
      <c r="F177" s="39">
        <f t="shared" si="10"/>
        <v>124759.77599999998</v>
      </c>
      <c r="G177" s="43">
        <v>145553.09</v>
      </c>
      <c r="H177" s="38">
        <f t="shared" si="8"/>
        <v>20793.314000000013</v>
      </c>
      <c r="J177" s="14">
        <v>469608.27284159994</v>
      </c>
    </row>
    <row r="178" spans="3:10" ht="12.75" customHeight="1" x14ac:dyDescent="0.25">
      <c r="C178" s="26">
        <v>43642</v>
      </c>
      <c r="D178" s="25">
        <v>5</v>
      </c>
      <c r="E178" s="27">
        <v>63808.800000000003</v>
      </c>
      <c r="F178" s="39">
        <f t="shared" si="10"/>
        <v>38285.279999999999</v>
      </c>
      <c r="G178" s="43">
        <v>44666.16</v>
      </c>
      <c r="H178" s="38">
        <f t="shared" si="8"/>
        <v>6380.8800000000047</v>
      </c>
      <c r="J178" s="14">
        <v>144109.62244800001</v>
      </c>
    </row>
    <row r="179" spans="3:10" ht="12.75" customHeight="1" x14ac:dyDescent="0.25">
      <c r="C179" s="26">
        <v>43642</v>
      </c>
      <c r="D179" s="25">
        <v>7.0000021000006303</v>
      </c>
      <c r="E179" s="27">
        <v>2667.12</v>
      </c>
      <c r="F179" s="39">
        <f>E179/D179*4</f>
        <v>1524.0681142079998</v>
      </c>
      <c r="G179" s="43">
        <v>1333.52</v>
      </c>
      <c r="H179" s="38">
        <f t="shared" si="8"/>
        <v>-190.54811420799979</v>
      </c>
      <c r="J179" s="14">
        <v>6023.5838351999992</v>
      </c>
    </row>
    <row r="180" spans="3:10" ht="12.75" customHeight="1" x14ac:dyDescent="0.25">
      <c r="C180" s="26">
        <v>43644</v>
      </c>
      <c r="D180" s="25">
        <v>5</v>
      </c>
      <c r="E180" s="27">
        <v>8223.42</v>
      </c>
      <c r="F180" s="39">
        <f>E180/D180*3</f>
        <v>4934.0519999999997</v>
      </c>
      <c r="G180" s="43">
        <v>5756.48</v>
      </c>
      <c r="H180" s="38">
        <f t="shared" si="8"/>
        <v>822.42799999999988</v>
      </c>
      <c r="J180" s="14">
        <v>18572.265133199999</v>
      </c>
    </row>
    <row r="181" spans="3:10" ht="12.75" customHeight="1" x14ac:dyDescent="0.25">
      <c r="C181" s="26">
        <v>43645</v>
      </c>
      <c r="D181" s="25">
        <v>5</v>
      </c>
      <c r="E181" s="27">
        <v>11646.35</v>
      </c>
      <c r="F181" s="39">
        <f>E181/D181*3</f>
        <v>6987.8099999999995</v>
      </c>
      <c r="G181" s="43">
        <v>8152.57</v>
      </c>
      <c r="H181" s="38">
        <f t="shared" si="8"/>
        <v>1164.7600000000002</v>
      </c>
      <c r="J181" s="14">
        <v>26302.815621000002</v>
      </c>
    </row>
    <row r="182" spans="3:10" ht="12.75" customHeight="1" x14ac:dyDescent="0.25">
      <c r="C182" s="26">
        <v>43666</v>
      </c>
      <c r="D182" s="25">
        <v>5</v>
      </c>
      <c r="E182" s="27">
        <v>6694.92</v>
      </c>
      <c r="F182" s="39">
        <f>E182/D182*3</f>
        <v>4016.9519999999998</v>
      </c>
      <c r="G182" s="43">
        <v>4686.38</v>
      </c>
      <c r="H182" s="38">
        <f t="shared" si="8"/>
        <v>669.42800000000034</v>
      </c>
      <c r="J182" s="14">
        <v>15209.920951200002</v>
      </c>
    </row>
    <row r="183" spans="3:10" ht="12.75" customHeight="1" x14ac:dyDescent="0.25">
      <c r="C183" s="26">
        <v>43648</v>
      </c>
      <c r="D183" s="25">
        <v>7.0000021000006303</v>
      </c>
      <c r="E183" s="27">
        <v>5500</v>
      </c>
      <c r="F183" s="39">
        <f>E183/D183*4</f>
        <v>3142.8561999999997</v>
      </c>
      <c r="G183" s="43">
        <v>2750.11</v>
      </c>
      <c r="H183" s="38">
        <f t="shared" si="8"/>
        <v>-392.74619999999959</v>
      </c>
      <c r="J183" s="14">
        <v>12495.230000000001</v>
      </c>
    </row>
    <row r="184" spans="3:10" ht="12.75" customHeight="1" x14ac:dyDescent="0.25">
      <c r="C184" s="26">
        <v>43647</v>
      </c>
      <c r="D184" s="25">
        <v>5.99999880000024</v>
      </c>
      <c r="E184" s="27">
        <v>66286.67</v>
      </c>
      <c r="F184" s="39">
        <f>E184/D184*4</f>
        <v>44191.122171556002</v>
      </c>
      <c r="G184" s="43">
        <v>38667.279999999999</v>
      </c>
      <c r="H184" s="38">
        <f t="shared" si="8"/>
        <v>-5523.8421715560034</v>
      </c>
      <c r="J184" s="14">
        <v>150594.03410620001</v>
      </c>
    </row>
    <row r="185" spans="3:10" ht="12.75" customHeight="1" x14ac:dyDescent="0.25">
      <c r="C185" s="26">
        <v>43686</v>
      </c>
      <c r="D185" s="25">
        <v>5</v>
      </c>
      <c r="E185" s="27">
        <v>3347.46</v>
      </c>
      <c r="F185" s="39">
        <f>E185/D185*3</f>
        <v>2008.4759999999999</v>
      </c>
      <c r="G185" s="43">
        <v>2343.19</v>
      </c>
      <c r="H185" s="38">
        <f t="shared" si="8"/>
        <v>334.71400000000017</v>
      </c>
      <c r="J185" s="14">
        <v>7595.0185193999996</v>
      </c>
    </row>
    <row r="186" spans="3:10" ht="12.75" customHeight="1" x14ac:dyDescent="0.25">
      <c r="C186" s="26">
        <v>43686</v>
      </c>
      <c r="D186" s="25">
        <v>5</v>
      </c>
      <c r="E186" s="27">
        <v>2330.5100000000002</v>
      </c>
      <c r="F186" s="39">
        <f>E186/D186*3</f>
        <v>1398.306</v>
      </c>
      <c r="G186" s="43">
        <v>1631.3</v>
      </c>
      <c r="H186" s="38">
        <f t="shared" si="8"/>
        <v>232.99399999999991</v>
      </c>
      <c r="J186" s="14">
        <v>5287.6708338999997</v>
      </c>
    </row>
    <row r="187" spans="3:10" ht="12.75" customHeight="1" x14ac:dyDescent="0.25">
      <c r="C187" s="26">
        <v>43710</v>
      </c>
      <c r="D187" s="25">
        <v>7.0000021000006303</v>
      </c>
      <c r="E187" s="27">
        <v>135700</v>
      </c>
      <c r="F187" s="39">
        <f>E187/D187*4</f>
        <v>77542.833879999991</v>
      </c>
      <c r="G187" s="43">
        <v>67850.11</v>
      </c>
      <c r="H187" s="38">
        <f t="shared" si="8"/>
        <v>-9692.7238799999905</v>
      </c>
      <c r="J187" s="14">
        <v>307369.99900000001</v>
      </c>
    </row>
    <row r="188" spans="3:10" ht="12.75" customHeight="1" x14ac:dyDescent="0.25">
      <c r="C188" s="26">
        <v>43711</v>
      </c>
      <c r="D188" s="25">
        <v>5</v>
      </c>
      <c r="E188" s="27">
        <v>9000</v>
      </c>
      <c r="F188" s="39">
        <f t="shared" ref="F188:F192" si="11">E188/D188*3</f>
        <v>5400</v>
      </c>
      <c r="G188" s="43">
        <v>6300</v>
      </c>
      <c r="H188" s="38">
        <f t="shared" si="8"/>
        <v>900</v>
      </c>
      <c r="J188" s="14">
        <v>20385.63</v>
      </c>
    </row>
    <row r="189" spans="3:10" ht="12.75" customHeight="1" x14ac:dyDescent="0.25">
      <c r="C189" s="26">
        <v>43711</v>
      </c>
      <c r="D189" s="25">
        <v>5</v>
      </c>
      <c r="E189" s="27">
        <v>3750</v>
      </c>
      <c r="F189" s="39">
        <f t="shared" si="11"/>
        <v>2250</v>
      </c>
      <c r="G189" s="43">
        <v>2625</v>
      </c>
      <c r="H189" s="38">
        <f t="shared" si="8"/>
        <v>375</v>
      </c>
      <c r="J189" s="14">
        <v>8494.0125000000007</v>
      </c>
    </row>
    <row r="190" spans="3:10" ht="12.75" customHeight="1" x14ac:dyDescent="0.25">
      <c r="C190" s="26">
        <v>43712</v>
      </c>
      <c r="D190" s="25">
        <v>5</v>
      </c>
      <c r="E190" s="27">
        <v>16481.55</v>
      </c>
      <c r="F190" s="39">
        <f t="shared" si="11"/>
        <v>9888.93</v>
      </c>
      <c r="G190" s="43">
        <v>11537.01</v>
      </c>
      <c r="H190" s="38">
        <f t="shared" si="8"/>
        <v>1648.08</v>
      </c>
      <c r="J190" s="14">
        <v>37331.8644585</v>
      </c>
    </row>
    <row r="191" spans="3:10" ht="12.75" customHeight="1" x14ac:dyDescent="0.25">
      <c r="C191" s="26">
        <v>43713</v>
      </c>
      <c r="D191" s="25">
        <v>5</v>
      </c>
      <c r="E191" s="27">
        <v>3347.46</v>
      </c>
      <c r="F191" s="39">
        <f t="shared" si="11"/>
        <v>2008.4759999999999</v>
      </c>
      <c r="G191" s="43">
        <v>2343.19</v>
      </c>
      <c r="H191" s="38">
        <f t="shared" si="8"/>
        <v>334.71400000000017</v>
      </c>
      <c r="J191" s="14">
        <v>7582.231222200001</v>
      </c>
    </row>
    <row r="192" spans="3:10" ht="12.75" customHeight="1" x14ac:dyDescent="0.25">
      <c r="C192" s="26">
        <v>43715</v>
      </c>
      <c r="D192" s="25">
        <v>5</v>
      </c>
      <c r="E192" s="27">
        <v>1311.81</v>
      </c>
      <c r="F192" s="39">
        <f t="shared" si="11"/>
        <v>787.0859999999999</v>
      </c>
      <c r="G192" s="43">
        <v>918.16</v>
      </c>
      <c r="H192" s="38">
        <f t="shared" si="8"/>
        <v>131.07400000000007</v>
      </c>
      <c r="J192" s="14">
        <v>2971.3414766999999</v>
      </c>
    </row>
    <row r="193" spans="3:10" ht="12.75" customHeight="1" x14ac:dyDescent="0.25">
      <c r="C193" s="26">
        <v>43724</v>
      </c>
      <c r="D193" s="25">
        <v>10</v>
      </c>
      <c r="E193" s="27">
        <v>1500</v>
      </c>
      <c r="F193" s="39">
        <f>E193/D193*3</f>
        <v>450</v>
      </c>
      <c r="G193" s="43">
        <v>525</v>
      </c>
      <c r="H193" s="38">
        <f t="shared" si="8"/>
        <v>75</v>
      </c>
      <c r="J193" s="14">
        <v>3397.605</v>
      </c>
    </row>
    <row r="194" spans="3:10" ht="12.75" customHeight="1" x14ac:dyDescent="0.25">
      <c r="C194" s="26">
        <v>43725</v>
      </c>
      <c r="D194" s="25">
        <v>10</v>
      </c>
      <c r="E194" s="27">
        <v>1500</v>
      </c>
      <c r="F194" s="39">
        <f t="shared" ref="F194:F208" si="12">E194/D194*3</f>
        <v>450</v>
      </c>
      <c r="G194" s="43">
        <v>525</v>
      </c>
      <c r="H194" s="38">
        <f t="shared" si="8"/>
        <v>75</v>
      </c>
      <c r="J194" s="14">
        <v>3397.605</v>
      </c>
    </row>
    <row r="195" spans="3:10" ht="12.75" customHeight="1" x14ac:dyDescent="0.25">
      <c r="C195" s="26">
        <v>43726</v>
      </c>
      <c r="D195" s="25">
        <v>10</v>
      </c>
      <c r="E195" s="27">
        <v>8811.36</v>
      </c>
      <c r="F195" s="39">
        <f t="shared" si="12"/>
        <v>2643.4080000000004</v>
      </c>
      <c r="G195" s="43">
        <v>3084.04</v>
      </c>
      <c r="H195" s="38">
        <f t="shared" ref="H195:H258" si="13">G195-F195</f>
        <v>440.63199999999961</v>
      </c>
      <c r="J195" s="14">
        <v>19958.347195200004</v>
      </c>
    </row>
    <row r="196" spans="3:10" ht="12.75" customHeight="1" x14ac:dyDescent="0.25">
      <c r="C196" s="26">
        <v>43731</v>
      </c>
      <c r="D196" s="25">
        <v>8</v>
      </c>
      <c r="E196" s="27">
        <v>1956.66</v>
      </c>
      <c r="F196" s="39">
        <f t="shared" si="12"/>
        <v>733.74750000000006</v>
      </c>
      <c r="G196" s="43">
        <v>855.98</v>
      </c>
      <c r="H196" s="38">
        <f t="shared" si="13"/>
        <v>122.23249999999996</v>
      </c>
      <c r="J196" s="14">
        <v>4431.9718662000005</v>
      </c>
    </row>
    <row r="197" spans="3:10" ht="12.75" customHeight="1" x14ac:dyDescent="0.25">
      <c r="C197" s="26">
        <v>43732</v>
      </c>
      <c r="D197" s="25">
        <v>5</v>
      </c>
      <c r="E197" s="27">
        <v>5900</v>
      </c>
      <c r="F197" s="39">
        <f t="shared" si="12"/>
        <v>3540</v>
      </c>
      <c r="G197" s="43">
        <v>4129.8999999999996</v>
      </c>
      <c r="H197" s="38">
        <f t="shared" si="13"/>
        <v>589.89999999999964</v>
      </c>
      <c r="J197" s="14">
        <v>13363.913</v>
      </c>
    </row>
    <row r="198" spans="3:10" ht="12.75" customHeight="1" x14ac:dyDescent="0.25">
      <c r="C198" s="26">
        <v>43734</v>
      </c>
      <c r="D198" s="25">
        <v>5</v>
      </c>
      <c r="E198" s="27">
        <v>9250</v>
      </c>
      <c r="F198" s="39">
        <f t="shared" si="12"/>
        <v>5550</v>
      </c>
      <c r="G198" s="43">
        <v>6475.1</v>
      </c>
      <c r="H198" s="38">
        <f t="shared" si="13"/>
        <v>925.10000000000036</v>
      </c>
      <c r="J198" s="14">
        <v>20951.897500000003</v>
      </c>
    </row>
    <row r="199" spans="3:10" ht="12.75" customHeight="1" x14ac:dyDescent="0.25">
      <c r="C199" s="26">
        <v>43734</v>
      </c>
      <c r="D199" s="25">
        <v>5</v>
      </c>
      <c r="E199" s="27">
        <v>3800</v>
      </c>
      <c r="F199" s="39">
        <f t="shared" si="12"/>
        <v>2280</v>
      </c>
      <c r="G199" s="43">
        <v>2659.9</v>
      </c>
      <c r="H199" s="38">
        <f t="shared" si="13"/>
        <v>379.90000000000009</v>
      </c>
      <c r="J199" s="14">
        <v>8607.2659999999996</v>
      </c>
    </row>
    <row r="200" spans="3:10" ht="12.75" customHeight="1" x14ac:dyDescent="0.25">
      <c r="C200" s="26">
        <v>43734</v>
      </c>
      <c r="D200" s="25">
        <v>5</v>
      </c>
      <c r="E200" s="27">
        <v>7881.36</v>
      </c>
      <c r="F200" s="39">
        <f t="shared" si="12"/>
        <v>4728.8159999999998</v>
      </c>
      <c r="G200" s="43">
        <v>5517.07</v>
      </c>
      <c r="H200" s="38">
        <f t="shared" si="13"/>
        <v>788.25399999999991</v>
      </c>
      <c r="J200" s="14">
        <v>17851.832095199999</v>
      </c>
    </row>
    <row r="201" spans="3:10" ht="12.75" customHeight="1" x14ac:dyDescent="0.25">
      <c r="C201" s="28">
        <v>43734</v>
      </c>
      <c r="D201" s="25">
        <v>5</v>
      </c>
      <c r="E201" s="27">
        <v>660</v>
      </c>
      <c r="F201" s="39">
        <f t="shared" si="12"/>
        <v>396</v>
      </c>
      <c r="G201" s="43">
        <v>462</v>
      </c>
      <c r="H201" s="38">
        <f t="shared" si="13"/>
        <v>66</v>
      </c>
      <c r="J201" s="14">
        <v>1494.9462000000001</v>
      </c>
    </row>
    <row r="202" spans="3:10" ht="12.75" customHeight="1" x14ac:dyDescent="0.25">
      <c r="C202" s="28">
        <v>43739</v>
      </c>
      <c r="D202" s="25">
        <v>5</v>
      </c>
      <c r="E202" s="27">
        <v>4915.25</v>
      </c>
      <c r="F202" s="39">
        <f t="shared" si="12"/>
        <v>2949.1499999999996</v>
      </c>
      <c r="G202" s="43">
        <v>3440.65</v>
      </c>
      <c r="H202" s="38">
        <f t="shared" si="13"/>
        <v>491.50000000000045</v>
      </c>
      <c r="J202" s="14">
        <v>11141.790394999998</v>
      </c>
    </row>
    <row r="203" spans="3:10" ht="12.75" customHeight="1" x14ac:dyDescent="0.25">
      <c r="C203" s="28">
        <v>43741</v>
      </c>
      <c r="D203" s="25">
        <v>5</v>
      </c>
      <c r="E203" s="27">
        <v>7647.46</v>
      </c>
      <c r="F203" s="39">
        <f t="shared" si="12"/>
        <v>4588.4759999999997</v>
      </c>
      <c r="G203" s="43">
        <v>5353.29</v>
      </c>
      <c r="H203" s="38">
        <f t="shared" si="13"/>
        <v>764.81400000000031</v>
      </c>
      <c r="J203" s="14">
        <v>17335.1093788</v>
      </c>
    </row>
    <row r="204" spans="3:10" ht="12.75" customHeight="1" x14ac:dyDescent="0.25">
      <c r="C204" s="28">
        <v>43754</v>
      </c>
      <c r="D204" s="25">
        <v>5</v>
      </c>
      <c r="E204" s="27">
        <v>1250</v>
      </c>
      <c r="F204" s="39">
        <f t="shared" si="12"/>
        <v>750</v>
      </c>
      <c r="G204" s="43">
        <v>874.9</v>
      </c>
      <c r="H204" s="38">
        <f t="shared" si="13"/>
        <v>124.89999999999998</v>
      </c>
      <c r="J204" s="14">
        <v>2833.4749999999999</v>
      </c>
    </row>
    <row r="205" spans="3:10" ht="12.75" customHeight="1" x14ac:dyDescent="0.25">
      <c r="C205" s="28">
        <v>43755</v>
      </c>
      <c r="D205" s="25">
        <v>5</v>
      </c>
      <c r="E205" s="27">
        <v>10244.91</v>
      </c>
      <c r="F205" s="39">
        <f t="shared" si="12"/>
        <v>6146.9459999999999</v>
      </c>
      <c r="G205" s="43">
        <v>7171.48</v>
      </c>
      <c r="H205" s="38">
        <f t="shared" si="13"/>
        <v>1024.5339999999997</v>
      </c>
      <c r="J205" s="14">
        <v>23222.957089799998</v>
      </c>
    </row>
    <row r="206" spans="3:10" ht="12.75" customHeight="1" x14ac:dyDescent="0.25">
      <c r="C206" s="28">
        <v>43768</v>
      </c>
      <c r="D206" s="25">
        <v>5</v>
      </c>
      <c r="E206" s="27">
        <v>10169.49</v>
      </c>
      <c r="F206" s="39">
        <f t="shared" si="12"/>
        <v>6101.6939999999995</v>
      </c>
      <c r="G206" s="43">
        <v>7118.6</v>
      </c>
      <c r="H206" s="38">
        <f t="shared" si="13"/>
        <v>1016.9060000000009</v>
      </c>
      <c r="J206" s="14">
        <v>23051.996542199999</v>
      </c>
    </row>
    <row r="207" spans="3:10" ht="12.75" customHeight="1" x14ac:dyDescent="0.25">
      <c r="C207" s="28">
        <v>43739</v>
      </c>
      <c r="D207" s="25">
        <v>5</v>
      </c>
      <c r="E207" s="27">
        <v>5000</v>
      </c>
      <c r="F207" s="39">
        <f t="shared" si="12"/>
        <v>3000</v>
      </c>
      <c r="G207" s="43">
        <v>3499.9</v>
      </c>
      <c r="H207" s="38">
        <f t="shared" si="13"/>
        <v>499.90000000000009</v>
      </c>
      <c r="J207" s="14">
        <v>11333.9</v>
      </c>
    </row>
    <row r="208" spans="3:10" ht="12.75" customHeight="1" x14ac:dyDescent="0.25">
      <c r="C208" s="28">
        <v>43739</v>
      </c>
      <c r="D208" s="25">
        <v>5</v>
      </c>
      <c r="E208" s="27">
        <v>52015</v>
      </c>
      <c r="F208" s="39">
        <f t="shared" si="12"/>
        <v>31209</v>
      </c>
      <c r="G208" s="43">
        <v>36410.6</v>
      </c>
      <c r="H208" s="38">
        <f t="shared" si="13"/>
        <v>5201.5999999999985</v>
      </c>
      <c r="J208" s="14">
        <v>117906.56169999999</v>
      </c>
    </row>
    <row r="209" spans="3:10" ht="12.75" customHeight="1" x14ac:dyDescent="0.25">
      <c r="C209" s="28">
        <v>43739</v>
      </c>
      <c r="D209" s="25">
        <v>8</v>
      </c>
      <c r="E209" s="27">
        <v>9385.06</v>
      </c>
      <c r="F209" s="39">
        <f>E209/D209*3</f>
        <v>3519.3975</v>
      </c>
      <c r="G209" s="43">
        <v>4105.93</v>
      </c>
      <c r="H209" s="38">
        <f t="shared" si="13"/>
        <v>586.53250000000025</v>
      </c>
      <c r="J209" s="14">
        <v>21273.866306799999</v>
      </c>
    </row>
    <row r="210" spans="3:10" ht="12.75" customHeight="1" x14ac:dyDescent="0.25">
      <c r="C210" s="28">
        <v>43739</v>
      </c>
      <c r="D210" s="25">
        <v>8</v>
      </c>
      <c r="E210" s="27">
        <v>15644.22</v>
      </c>
      <c r="F210" s="39">
        <f>E210/D210*3</f>
        <v>5866.5824999999995</v>
      </c>
      <c r="G210" s="43">
        <v>6844.33</v>
      </c>
      <c r="H210" s="38">
        <f t="shared" si="13"/>
        <v>977.7475000000004</v>
      </c>
      <c r="J210" s="14">
        <v>35462.005011599998</v>
      </c>
    </row>
    <row r="211" spans="3:10" ht="12.75" customHeight="1" x14ac:dyDescent="0.25">
      <c r="C211" s="28">
        <v>43739</v>
      </c>
      <c r="D211" s="25">
        <v>8</v>
      </c>
      <c r="E211" s="27">
        <v>3000</v>
      </c>
      <c r="F211" s="39">
        <f>E211/D211*3</f>
        <v>1125</v>
      </c>
      <c r="G211" s="43">
        <v>1312.5</v>
      </c>
      <c r="H211" s="38">
        <f t="shared" si="13"/>
        <v>187.5</v>
      </c>
      <c r="J211" s="14">
        <v>6800.3399999999992</v>
      </c>
    </row>
    <row r="212" spans="3:10" ht="12.75" customHeight="1" x14ac:dyDescent="0.25">
      <c r="C212" s="28">
        <v>43739</v>
      </c>
      <c r="D212" s="25">
        <v>5</v>
      </c>
      <c r="E212" s="27">
        <v>5584.75</v>
      </c>
      <c r="F212" s="39">
        <f>E212/D212*3</f>
        <v>3350.8500000000004</v>
      </c>
      <c r="G212" s="43">
        <v>3909.35</v>
      </c>
      <c r="H212" s="38">
        <f t="shared" si="13"/>
        <v>558.49999999999955</v>
      </c>
      <c r="J212" s="14">
        <v>12659.399604999999</v>
      </c>
    </row>
    <row r="213" spans="3:10" ht="12.75" customHeight="1" x14ac:dyDescent="0.25">
      <c r="C213" s="28">
        <v>43739</v>
      </c>
      <c r="D213" s="25">
        <v>50</v>
      </c>
      <c r="E213" s="27">
        <v>9900</v>
      </c>
      <c r="F213" s="39">
        <f>E213/D213*3</f>
        <v>594</v>
      </c>
      <c r="G213" s="43">
        <v>693</v>
      </c>
      <c r="H213" s="38">
        <f t="shared" si="13"/>
        <v>99</v>
      </c>
      <c r="J213" s="14">
        <v>22441.121999999999</v>
      </c>
    </row>
    <row r="214" spans="3:10" ht="12.75" customHeight="1" x14ac:dyDescent="0.25">
      <c r="C214" s="28">
        <v>43739</v>
      </c>
      <c r="D214" s="25">
        <v>5</v>
      </c>
      <c r="E214" s="27">
        <v>4067.8</v>
      </c>
      <c r="F214" s="39">
        <f t="shared" ref="F214:F221" si="14">E214/D214*3</f>
        <v>2440.6800000000003</v>
      </c>
      <c r="G214" s="43">
        <v>2847.56</v>
      </c>
      <c r="H214" s="38">
        <f t="shared" si="13"/>
        <v>406.87999999999965</v>
      </c>
      <c r="J214" s="14">
        <v>9220.8076839999994</v>
      </c>
    </row>
    <row r="215" spans="3:10" ht="12.75" customHeight="1" x14ac:dyDescent="0.25">
      <c r="C215" s="28">
        <v>43739</v>
      </c>
      <c r="D215" s="25">
        <v>5</v>
      </c>
      <c r="E215" s="27">
        <v>3207.63</v>
      </c>
      <c r="F215" s="39">
        <f t="shared" si="14"/>
        <v>1924.5780000000002</v>
      </c>
      <c r="G215" s="43">
        <v>2245.33</v>
      </c>
      <c r="H215" s="38">
        <f t="shared" si="13"/>
        <v>320.75199999999973</v>
      </c>
      <c r="J215" s="14">
        <v>7270.9915314</v>
      </c>
    </row>
    <row r="216" spans="3:10" ht="12.75" customHeight="1" x14ac:dyDescent="0.25">
      <c r="C216" s="28">
        <v>43739</v>
      </c>
      <c r="D216" s="25">
        <v>5</v>
      </c>
      <c r="E216" s="27">
        <v>5932.2</v>
      </c>
      <c r="F216" s="39">
        <f t="shared" si="14"/>
        <v>3559.32</v>
      </c>
      <c r="G216" s="43">
        <v>4152.54</v>
      </c>
      <c r="H216" s="38">
        <f t="shared" si="13"/>
        <v>593.2199999999998</v>
      </c>
      <c r="J216" s="14">
        <v>13446.992315999998</v>
      </c>
    </row>
    <row r="217" spans="3:10" ht="12.75" customHeight="1" x14ac:dyDescent="0.25">
      <c r="C217" s="28">
        <v>43739</v>
      </c>
      <c r="D217" s="25">
        <v>5</v>
      </c>
      <c r="E217" s="27">
        <v>28819.49</v>
      </c>
      <c r="F217" s="39">
        <f t="shared" si="14"/>
        <v>17291.694</v>
      </c>
      <c r="G217" s="43">
        <v>20173.5</v>
      </c>
      <c r="H217" s="38">
        <f t="shared" si="13"/>
        <v>2881.8060000000005</v>
      </c>
      <c r="J217" s="14">
        <v>65327.443542199995</v>
      </c>
    </row>
    <row r="218" spans="3:10" ht="12.75" customHeight="1" x14ac:dyDescent="0.25">
      <c r="C218" s="28">
        <v>43739</v>
      </c>
      <c r="D218" s="25">
        <v>5</v>
      </c>
      <c r="E218" s="27">
        <v>12725.74</v>
      </c>
      <c r="F218" s="39">
        <f t="shared" si="14"/>
        <v>7635.4440000000004</v>
      </c>
      <c r="G218" s="43">
        <v>8908.15</v>
      </c>
      <c r="H218" s="38">
        <f t="shared" si="13"/>
        <v>1272.7059999999992</v>
      </c>
      <c r="J218" s="14">
        <v>28846.452917199997</v>
      </c>
    </row>
    <row r="219" spans="3:10" ht="12.75" customHeight="1" x14ac:dyDescent="0.25">
      <c r="C219" s="28">
        <v>43739</v>
      </c>
      <c r="D219" s="25">
        <v>5</v>
      </c>
      <c r="E219" s="27">
        <v>1211.8599999999999</v>
      </c>
      <c r="F219" s="39">
        <f t="shared" si="14"/>
        <v>727.11599999999999</v>
      </c>
      <c r="G219" s="43">
        <v>848.37</v>
      </c>
      <c r="H219" s="38">
        <f t="shared" si="13"/>
        <v>121.25400000000002</v>
      </c>
      <c r="J219" s="14">
        <v>2747.0200107999995</v>
      </c>
    </row>
    <row r="220" spans="3:10" ht="12.75" customHeight="1" x14ac:dyDescent="0.25">
      <c r="C220" s="28">
        <v>43739</v>
      </c>
      <c r="D220" s="25">
        <v>5</v>
      </c>
      <c r="E220" s="27">
        <v>13280.43</v>
      </c>
      <c r="F220" s="39">
        <f t="shared" si="14"/>
        <v>7968.2580000000007</v>
      </c>
      <c r="G220" s="43">
        <v>9296.2900000000009</v>
      </c>
      <c r="H220" s="38">
        <f t="shared" si="13"/>
        <v>1328.0320000000002</v>
      </c>
      <c r="J220" s="14">
        <v>30103.813115399997</v>
      </c>
    </row>
    <row r="221" spans="3:10" ht="12.75" customHeight="1" x14ac:dyDescent="0.25">
      <c r="C221" s="28">
        <v>43739</v>
      </c>
      <c r="D221" s="25">
        <v>5</v>
      </c>
      <c r="E221" s="27">
        <v>1730.64</v>
      </c>
      <c r="F221" s="39">
        <f t="shared" si="14"/>
        <v>1038.384</v>
      </c>
      <c r="G221" s="43">
        <v>1211.33</v>
      </c>
      <c r="H221" s="38">
        <f t="shared" si="13"/>
        <v>172.94599999999991</v>
      </c>
      <c r="J221" s="14">
        <v>3922.9801391999999</v>
      </c>
    </row>
    <row r="222" spans="3:10" ht="12.75" customHeight="1" x14ac:dyDescent="0.25">
      <c r="C222" s="28">
        <v>43739</v>
      </c>
      <c r="D222" s="25">
        <v>8</v>
      </c>
      <c r="E222" s="27">
        <v>109956.99</v>
      </c>
      <c r="F222" s="39">
        <f t="shared" ref="F222:F231" si="15">E222/D222*3</f>
        <v>41233.871250000004</v>
      </c>
      <c r="G222" s="43">
        <v>48106.32</v>
      </c>
      <c r="H222" s="38">
        <f t="shared" si="13"/>
        <v>6872.4487499999959</v>
      </c>
      <c r="J222" s="14">
        <v>249248.3057922</v>
      </c>
    </row>
    <row r="223" spans="3:10" ht="12.75" customHeight="1" x14ac:dyDescent="0.25">
      <c r="C223" s="28">
        <v>43739</v>
      </c>
      <c r="D223" s="25">
        <v>5</v>
      </c>
      <c r="E223" s="27">
        <v>203992.47</v>
      </c>
      <c r="F223" s="39">
        <f t="shared" si="15"/>
        <v>122395.48199999999</v>
      </c>
      <c r="G223" s="43">
        <v>142794.59</v>
      </c>
      <c r="H223" s="38">
        <f t="shared" si="13"/>
        <v>20399.108000000007</v>
      </c>
      <c r="J223" s="14">
        <v>462406.05114659999</v>
      </c>
    </row>
    <row r="224" spans="3:10" ht="12.75" customHeight="1" x14ac:dyDescent="0.25">
      <c r="C224" s="26">
        <v>43739</v>
      </c>
      <c r="D224" s="25">
        <v>5</v>
      </c>
      <c r="E224" s="27">
        <v>20500</v>
      </c>
      <c r="F224" s="39">
        <f t="shared" si="15"/>
        <v>12300</v>
      </c>
      <c r="G224" s="43">
        <v>14350.1</v>
      </c>
      <c r="H224" s="38">
        <f t="shared" si="13"/>
        <v>2050.1000000000004</v>
      </c>
      <c r="J224" s="14">
        <v>46468.99</v>
      </c>
    </row>
    <row r="225" spans="3:10" ht="12.75" customHeight="1" x14ac:dyDescent="0.25">
      <c r="C225" s="26">
        <v>43739</v>
      </c>
      <c r="D225" s="25">
        <v>5</v>
      </c>
      <c r="E225" s="27">
        <v>344568.87</v>
      </c>
      <c r="F225" s="39">
        <f t="shared" si="15"/>
        <v>206741.32200000001</v>
      </c>
      <c r="G225" s="43">
        <v>241198.07</v>
      </c>
      <c r="H225" s="38">
        <f t="shared" si="13"/>
        <v>34456.747999999992</v>
      </c>
      <c r="J225" s="14">
        <v>781061.82313859987</v>
      </c>
    </row>
    <row r="226" spans="3:10" ht="12.75" customHeight="1" x14ac:dyDescent="0.25">
      <c r="C226" s="26">
        <v>43739</v>
      </c>
      <c r="D226" s="25">
        <v>5</v>
      </c>
      <c r="E226" s="27">
        <v>4015.76</v>
      </c>
      <c r="F226" s="39">
        <f t="shared" si="15"/>
        <v>2409.4560000000001</v>
      </c>
      <c r="G226" s="43">
        <v>2811.05</v>
      </c>
      <c r="H226" s="38">
        <f t="shared" si="13"/>
        <v>401.59400000000005</v>
      </c>
      <c r="J226" s="14">
        <v>9102.8444528</v>
      </c>
    </row>
    <row r="227" spans="3:10" ht="12.75" customHeight="1" x14ac:dyDescent="0.25">
      <c r="C227" s="26">
        <v>43739</v>
      </c>
      <c r="D227" s="25">
        <v>5</v>
      </c>
      <c r="E227" s="27">
        <v>2268.73</v>
      </c>
      <c r="F227" s="39">
        <f t="shared" si="15"/>
        <v>1361.2379999999998</v>
      </c>
      <c r="G227" s="43">
        <v>1588.05</v>
      </c>
      <c r="H227" s="38">
        <f t="shared" si="13"/>
        <v>226.81200000000013</v>
      </c>
      <c r="J227" s="14">
        <v>5142.7117893999994</v>
      </c>
    </row>
    <row r="228" spans="3:10" ht="12.75" customHeight="1" x14ac:dyDescent="0.25">
      <c r="C228" s="26">
        <v>43739</v>
      </c>
      <c r="D228" s="25">
        <v>10</v>
      </c>
      <c r="E228" s="27">
        <v>173724.25</v>
      </c>
      <c r="F228" s="39">
        <f t="shared" si="15"/>
        <v>52117.274999999994</v>
      </c>
      <c r="G228" s="43">
        <v>60803.43</v>
      </c>
      <c r="H228" s="38">
        <f t="shared" si="13"/>
        <v>8686.1550000000061</v>
      </c>
      <c r="J228" s="14">
        <v>393794.65541499999</v>
      </c>
    </row>
    <row r="229" spans="3:10" ht="12.75" customHeight="1" x14ac:dyDescent="0.25">
      <c r="C229" s="26">
        <v>43739</v>
      </c>
      <c r="D229" s="25">
        <v>5</v>
      </c>
      <c r="E229" s="27">
        <v>2330.5100000000002</v>
      </c>
      <c r="F229" s="39">
        <f t="shared" si="15"/>
        <v>1398.306</v>
      </c>
      <c r="G229" s="43">
        <v>1631.3</v>
      </c>
      <c r="H229" s="38">
        <f t="shared" si="13"/>
        <v>232.99399999999991</v>
      </c>
      <c r="J229" s="14">
        <v>5282.7534578000004</v>
      </c>
    </row>
    <row r="230" spans="3:10" ht="12.75" customHeight="1" x14ac:dyDescent="0.25">
      <c r="C230" s="26">
        <v>43739</v>
      </c>
      <c r="D230" s="25">
        <v>5</v>
      </c>
      <c r="E230" s="27">
        <v>21589.4</v>
      </c>
      <c r="F230" s="39">
        <f t="shared" si="15"/>
        <v>12953.64</v>
      </c>
      <c r="G230" s="43">
        <v>15112.48</v>
      </c>
      <c r="H230" s="38">
        <f t="shared" si="13"/>
        <v>2158.84</v>
      </c>
      <c r="J230" s="14">
        <v>48938.420131999999</v>
      </c>
    </row>
    <row r="231" spans="3:10" ht="12.75" customHeight="1" x14ac:dyDescent="0.25">
      <c r="C231" s="26">
        <v>43739</v>
      </c>
      <c r="D231" s="25">
        <v>5</v>
      </c>
      <c r="E231" s="27">
        <v>39551.769999999997</v>
      </c>
      <c r="F231" s="39">
        <f t="shared" si="15"/>
        <v>23731.061999999998</v>
      </c>
      <c r="G231" s="43">
        <v>27686.35</v>
      </c>
      <c r="H231" s="38">
        <f t="shared" si="13"/>
        <v>3955.2880000000005</v>
      </c>
      <c r="J231" s="14">
        <v>89655.161200599978</v>
      </c>
    </row>
    <row r="232" spans="3:10" ht="12.75" customHeight="1" x14ac:dyDescent="0.25">
      <c r="C232" s="26">
        <v>43739</v>
      </c>
      <c r="D232" s="25">
        <v>10</v>
      </c>
      <c r="E232" s="27">
        <v>318588.03999999998</v>
      </c>
      <c r="F232" s="39">
        <f t="shared" ref="F232:F254" si="16">E232/D232*3</f>
        <v>95576.411999999982</v>
      </c>
      <c r="G232" s="43">
        <v>111505.8</v>
      </c>
      <c r="H232" s="38">
        <f t="shared" si="13"/>
        <v>15929.388000000021</v>
      </c>
      <c r="J232" s="14">
        <v>722168.9973111999</v>
      </c>
    </row>
    <row r="233" spans="3:10" ht="12.75" customHeight="1" x14ac:dyDescent="0.25">
      <c r="C233" s="26">
        <v>43739</v>
      </c>
      <c r="D233" s="25">
        <v>10</v>
      </c>
      <c r="E233" s="27">
        <v>4672.1000000000004</v>
      </c>
      <c r="F233" s="39">
        <f t="shared" si="16"/>
        <v>1401.63</v>
      </c>
      <c r="G233" s="43">
        <v>1635.11</v>
      </c>
      <c r="H233" s="38">
        <f t="shared" si="13"/>
        <v>233.47999999999979</v>
      </c>
      <c r="J233" s="14">
        <v>10590.622837999999</v>
      </c>
    </row>
    <row r="234" spans="3:10" ht="12.75" customHeight="1" x14ac:dyDescent="0.25">
      <c r="C234" s="26">
        <v>43775</v>
      </c>
      <c r="D234" s="25">
        <v>5</v>
      </c>
      <c r="E234" s="27">
        <v>3700</v>
      </c>
      <c r="F234" s="39">
        <f t="shared" si="16"/>
        <v>2220</v>
      </c>
      <c r="G234" s="43">
        <v>2590.1</v>
      </c>
      <c r="H234" s="38">
        <f t="shared" si="13"/>
        <v>370.09999999999991</v>
      </c>
      <c r="J234" s="14">
        <v>8329.625</v>
      </c>
    </row>
    <row r="235" spans="3:10" ht="12.75" customHeight="1" x14ac:dyDescent="0.25">
      <c r="C235" s="26">
        <v>43782</v>
      </c>
      <c r="D235" s="25">
        <v>5</v>
      </c>
      <c r="E235" s="27">
        <v>550</v>
      </c>
      <c r="F235" s="39">
        <f t="shared" si="16"/>
        <v>330</v>
      </c>
      <c r="G235" s="43">
        <v>385.1</v>
      </c>
      <c r="H235" s="38">
        <f t="shared" si="13"/>
        <v>55.100000000000023</v>
      </c>
      <c r="J235" s="14">
        <v>1238.1875</v>
      </c>
    </row>
    <row r="236" spans="3:10" ht="12.75" customHeight="1" x14ac:dyDescent="0.25">
      <c r="C236" s="26">
        <v>43782</v>
      </c>
      <c r="D236" s="25">
        <v>5</v>
      </c>
      <c r="E236" s="27">
        <v>250</v>
      </c>
      <c r="F236" s="39">
        <f t="shared" si="16"/>
        <v>150</v>
      </c>
      <c r="G236" s="43">
        <v>175.1</v>
      </c>
      <c r="H236" s="38">
        <f t="shared" si="13"/>
        <v>25.099999999999994</v>
      </c>
      <c r="J236" s="14">
        <v>562.8125</v>
      </c>
    </row>
    <row r="237" spans="3:10" ht="12.75" customHeight="1" x14ac:dyDescent="0.25">
      <c r="C237" s="26">
        <v>43782</v>
      </c>
      <c r="D237" s="25">
        <v>5</v>
      </c>
      <c r="E237" s="27">
        <v>550</v>
      </c>
      <c r="F237" s="39">
        <f t="shared" si="16"/>
        <v>330</v>
      </c>
      <c r="G237" s="43">
        <v>385.1</v>
      </c>
      <c r="H237" s="38">
        <f t="shared" si="13"/>
        <v>55.100000000000023</v>
      </c>
      <c r="J237" s="14">
        <v>1238.1875</v>
      </c>
    </row>
    <row r="238" spans="3:10" ht="12.75" customHeight="1" x14ac:dyDescent="0.25">
      <c r="C238" s="26">
        <v>43794</v>
      </c>
      <c r="D238" s="25">
        <v>5</v>
      </c>
      <c r="E238" s="27">
        <v>3347.46</v>
      </c>
      <c r="F238" s="39">
        <f t="shared" si="16"/>
        <v>2008.4759999999999</v>
      </c>
      <c r="G238" s="43">
        <v>2343.19</v>
      </c>
      <c r="H238" s="38">
        <f t="shared" si="13"/>
        <v>334.71400000000017</v>
      </c>
      <c r="J238" s="14">
        <v>7535.9693250000009</v>
      </c>
    </row>
    <row r="239" spans="3:10" ht="12.75" customHeight="1" x14ac:dyDescent="0.25">
      <c r="C239" s="26">
        <v>43794</v>
      </c>
      <c r="D239" s="25">
        <v>5</v>
      </c>
      <c r="E239" s="27">
        <v>7840.38</v>
      </c>
      <c r="F239" s="39">
        <f t="shared" si="16"/>
        <v>4704.2280000000001</v>
      </c>
      <c r="G239" s="43">
        <v>5488.18</v>
      </c>
      <c r="H239" s="38">
        <f t="shared" si="13"/>
        <v>783.95200000000023</v>
      </c>
      <c r="J239" s="14">
        <v>17650.655475000003</v>
      </c>
    </row>
    <row r="240" spans="3:10" ht="12.75" customHeight="1" x14ac:dyDescent="0.25">
      <c r="C240" s="26">
        <v>43794</v>
      </c>
      <c r="D240" s="25">
        <v>5</v>
      </c>
      <c r="E240" s="27">
        <v>7840.39</v>
      </c>
      <c r="F240" s="39">
        <f t="shared" si="16"/>
        <v>4704.2340000000004</v>
      </c>
      <c r="G240" s="43">
        <v>5488.18</v>
      </c>
      <c r="H240" s="38">
        <f t="shared" si="13"/>
        <v>783.94599999999991</v>
      </c>
      <c r="J240" s="14">
        <v>17650.677987500003</v>
      </c>
    </row>
    <row r="241" spans="3:10" ht="12.75" customHeight="1" x14ac:dyDescent="0.25">
      <c r="C241" s="26">
        <v>43794</v>
      </c>
      <c r="D241" s="25">
        <v>5</v>
      </c>
      <c r="E241" s="27">
        <v>7840.39</v>
      </c>
      <c r="F241" s="39">
        <f t="shared" si="16"/>
        <v>4704.2340000000004</v>
      </c>
      <c r="G241" s="43">
        <v>5488.18</v>
      </c>
      <c r="H241" s="38">
        <f t="shared" si="13"/>
        <v>783.94599999999991</v>
      </c>
      <c r="J241" s="14">
        <v>17650.677987500003</v>
      </c>
    </row>
    <row r="242" spans="3:10" ht="12.75" customHeight="1" x14ac:dyDescent="0.25">
      <c r="C242" s="26">
        <v>43794</v>
      </c>
      <c r="D242" s="25">
        <v>5</v>
      </c>
      <c r="E242" s="27">
        <v>7555.28</v>
      </c>
      <c r="F242" s="39">
        <f t="shared" si="16"/>
        <v>4533.1679999999997</v>
      </c>
      <c r="G242" s="43">
        <v>5288.66</v>
      </c>
      <c r="H242" s="38">
        <f t="shared" si="13"/>
        <v>755.49200000000019</v>
      </c>
      <c r="J242" s="14">
        <v>17008.824100000002</v>
      </c>
    </row>
    <row r="243" spans="3:10" ht="12.75" customHeight="1" x14ac:dyDescent="0.25">
      <c r="C243" s="26">
        <v>43784</v>
      </c>
      <c r="D243" s="25">
        <v>5</v>
      </c>
      <c r="E243" s="27">
        <v>2106</v>
      </c>
      <c r="F243" s="39">
        <f t="shared" si="16"/>
        <v>1263.5999999999999</v>
      </c>
      <c r="G243" s="43">
        <v>1474.2</v>
      </c>
      <c r="H243" s="38">
        <f t="shared" si="13"/>
        <v>210.60000000000014</v>
      </c>
      <c r="J243" s="14">
        <v>4741.1325000000006</v>
      </c>
    </row>
    <row r="244" spans="3:10" ht="12.75" customHeight="1" x14ac:dyDescent="0.25">
      <c r="C244" s="26">
        <v>43784</v>
      </c>
      <c r="D244" s="25">
        <v>5</v>
      </c>
      <c r="E244" s="27">
        <v>1358.5</v>
      </c>
      <c r="F244" s="39">
        <f t="shared" si="16"/>
        <v>815.09999999999991</v>
      </c>
      <c r="G244" s="43">
        <v>950.9</v>
      </c>
      <c r="H244" s="38">
        <f t="shared" si="13"/>
        <v>135.80000000000007</v>
      </c>
      <c r="J244" s="14">
        <v>3058.3231250000003</v>
      </c>
    </row>
    <row r="245" spans="3:10" ht="12.75" customHeight="1" x14ac:dyDescent="0.25">
      <c r="C245" s="26">
        <v>43770</v>
      </c>
      <c r="D245" s="25">
        <v>5</v>
      </c>
      <c r="E245" s="27">
        <v>8835.24</v>
      </c>
      <c r="F245" s="39">
        <f t="shared" si="16"/>
        <v>5301.1440000000002</v>
      </c>
      <c r="G245" s="43">
        <v>6184.55</v>
      </c>
      <c r="H245" s="38">
        <f t="shared" si="13"/>
        <v>883.40599999999995</v>
      </c>
      <c r="J245" s="14">
        <v>19890.334050000001</v>
      </c>
    </row>
    <row r="246" spans="3:10" ht="12.75" customHeight="1" x14ac:dyDescent="0.25">
      <c r="C246" s="26">
        <v>43805</v>
      </c>
      <c r="D246" s="25">
        <v>5</v>
      </c>
      <c r="E246" s="27">
        <v>475</v>
      </c>
      <c r="F246" s="39">
        <f t="shared" si="16"/>
        <v>285</v>
      </c>
      <c r="G246" s="43">
        <v>332.6</v>
      </c>
      <c r="H246" s="38">
        <f t="shared" si="13"/>
        <v>47.600000000000023</v>
      </c>
      <c r="J246" s="14">
        <v>1050.0587499999999</v>
      </c>
    </row>
    <row r="247" spans="3:10" ht="12.75" customHeight="1" x14ac:dyDescent="0.25">
      <c r="C247" s="28">
        <v>43818</v>
      </c>
      <c r="D247" s="25">
        <v>5</v>
      </c>
      <c r="E247" s="27">
        <v>3347.46</v>
      </c>
      <c r="F247" s="39">
        <f t="shared" si="16"/>
        <v>2008.4759999999999</v>
      </c>
      <c r="G247" s="43">
        <v>2343.19</v>
      </c>
      <c r="H247" s="38">
        <f t="shared" si="13"/>
        <v>334.71400000000017</v>
      </c>
      <c r="J247" s="14">
        <v>7400.0624489999991</v>
      </c>
    </row>
    <row r="248" spans="3:10" ht="12.75" customHeight="1" x14ac:dyDescent="0.25">
      <c r="C248" s="28">
        <v>43818</v>
      </c>
      <c r="D248" s="25">
        <v>5</v>
      </c>
      <c r="E248" s="27">
        <v>695</v>
      </c>
      <c r="F248" s="39">
        <f t="shared" si="16"/>
        <v>417</v>
      </c>
      <c r="G248" s="43">
        <v>486.4</v>
      </c>
      <c r="H248" s="38">
        <f t="shared" si="13"/>
        <v>69.399999999999977</v>
      </c>
      <c r="J248" s="14">
        <v>1536.4017499999998</v>
      </c>
    </row>
    <row r="249" spans="3:10" ht="12.75" customHeight="1" x14ac:dyDescent="0.25">
      <c r="C249" s="28">
        <v>43824</v>
      </c>
      <c r="D249" s="25">
        <v>5</v>
      </c>
      <c r="E249" s="27">
        <v>600</v>
      </c>
      <c r="F249" s="39">
        <f t="shared" si="16"/>
        <v>360</v>
      </c>
      <c r="G249" s="43">
        <v>420</v>
      </c>
      <c r="H249" s="38">
        <f t="shared" si="13"/>
        <v>60</v>
      </c>
      <c r="J249" s="14">
        <v>1326.3899999999999</v>
      </c>
    </row>
    <row r="250" spans="3:10" ht="12.75" customHeight="1" x14ac:dyDescent="0.25">
      <c r="C250" s="28">
        <v>43825</v>
      </c>
      <c r="D250" s="25">
        <v>5</v>
      </c>
      <c r="E250" s="27">
        <v>9684.33</v>
      </c>
      <c r="F250" s="39">
        <f t="shared" si="16"/>
        <v>5810.598</v>
      </c>
      <c r="G250" s="43">
        <v>6779.17</v>
      </c>
      <c r="H250" s="38">
        <f t="shared" si="13"/>
        <v>968.57200000000012</v>
      </c>
      <c r="J250" s="14">
        <v>21408.664114499999</v>
      </c>
    </row>
    <row r="251" spans="3:10" ht="12.75" customHeight="1" x14ac:dyDescent="0.25">
      <c r="C251" s="28">
        <v>43802</v>
      </c>
      <c r="D251" s="25">
        <v>4</v>
      </c>
      <c r="E251" s="27">
        <v>1200</v>
      </c>
      <c r="F251" s="39">
        <f t="shared" si="16"/>
        <v>900</v>
      </c>
      <c r="G251" s="43">
        <v>1050</v>
      </c>
      <c r="H251" s="38">
        <f t="shared" si="13"/>
        <v>150</v>
      </c>
      <c r="J251" s="14">
        <v>2652.7799999999997</v>
      </c>
    </row>
    <row r="252" spans="3:10" ht="12.75" customHeight="1" x14ac:dyDescent="0.25">
      <c r="C252" s="26">
        <v>43812</v>
      </c>
      <c r="D252" s="25">
        <v>5</v>
      </c>
      <c r="E252" s="27">
        <v>16549.099999999999</v>
      </c>
      <c r="F252" s="39">
        <f t="shared" si="16"/>
        <v>9929.4599999999991</v>
      </c>
      <c r="G252" s="43">
        <v>11584.42</v>
      </c>
      <c r="H252" s="38">
        <f t="shared" si="13"/>
        <v>1654.9600000000009</v>
      </c>
      <c r="J252" s="14">
        <v>36584.267914999997</v>
      </c>
    </row>
    <row r="253" spans="3:10" ht="12.75" customHeight="1" x14ac:dyDescent="0.25">
      <c r="C253" s="26">
        <v>43812</v>
      </c>
      <c r="D253" s="25">
        <v>4</v>
      </c>
      <c r="E253" s="27">
        <v>1200</v>
      </c>
      <c r="F253" s="39">
        <f t="shared" si="16"/>
        <v>900</v>
      </c>
      <c r="G253" s="43">
        <v>1050</v>
      </c>
      <c r="H253" s="38">
        <f t="shared" si="13"/>
        <v>150</v>
      </c>
      <c r="J253" s="14">
        <v>2652.7799999999997</v>
      </c>
    </row>
    <row r="254" spans="3:10" ht="12.75" customHeight="1" x14ac:dyDescent="0.25">
      <c r="C254" s="26">
        <v>43817</v>
      </c>
      <c r="D254" s="25">
        <v>4</v>
      </c>
      <c r="E254" s="27">
        <v>50359.88</v>
      </c>
      <c r="F254" s="39">
        <f t="shared" si="16"/>
        <v>37769.909999999996</v>
      </c>
      <c r="G254" s="43">
        <v>44064.77</v>
      </c>
      <c r="H254" s="38">
        <f t="shared" si="13"/>
        <v>6294.8600000000006</v>
      </c>
      <c r="J254" s="14">
        <v>111328.06872199998</v>
      </c>
    </row>
    <row r="255" spans="3:10" ht="12.75" customHeight="1" x14ac:dyDescent="0.25">
      <c r="C255" s="26">
        <v>44207</v>
      </c>
      <c r="D255" s="25">
        <v>4</v>
      </c>
      <c r="E255" s="27">
        <v>2669.49</v>
      </c>
      <c r="F255" s="39">
        <f t="shared" ref="F255:F306" si="17">E255/D255*1</f>
        <v>667.37249999999995</v>
      </c>
      <c r="G255" s="43">
        <v>1000.98</v>
      </c>
      <c r="H255" s="38">
        <f t="shared" si="13"/>
        <v>333.60750000000007</v>
      </c>
      <c r="J255" s="14">
        <v>4621.1541390000002</v>
      </c>
    </row>
    <row r="256" spans="3:10" ht="12.75" customHeight="1" x14ac:dyDescent="0.25">
      <c r="C256" s="26">
        <v>44230</v>
      </c>
      <c r="D256" s="25">
        <v>14.999992500003751</v>
      </c>
      <c r="E256" s="27">
        <v>10084.75</v>
      </c>
      <c r="F256" s="39">
        <f t="shared" si="17"/>
        <v>672.31700282499992</v>
      </c>
      <c r="G256" s="43">
        <v>1008.54</v>
      </c>
      <c r="H256" s="38">
        <f t="shared" si="13"/>
        <v>336.22299717500005</v>
      </c>
      <c r="J256" s="14">
        <v>16764.686705</v>
      </c>
    </row>
    <row r="257" spans="3:10" ht="12.75" customHeight="1" x14ac:dyDescent="0.25">
      <c r="C257" s="26">
        <v>44242</v>
      </c>
      <c r="D257" s="25">
        <v>5</v>
      </c>
      <c r="E257" s="27">
        <v>8891.43</v>
      </c>
      <c r="F257" s="39">
        <f t="shared" si="17"/>
        <v>1778.2860000000001</v>
      </c>
      <c r="G257" s="43">
        <v>2667.42</v>
      </c>
      <c r="H257" s="38">
        <f t="shared" si="13"/>
        <v>889.13400000000001</v>
      </c>
      <c r="J257" s="14">
        <v>14780.935403400001</v>
      </c>
    </row>
    <row r="258" spans="3:10" ht="12.75" customHeight="1" x14ac:dyDescent="0.25">
      <c r="C258" s="26">
        <v>44239</v>
      </c>
      <c r="D258" s="25">
        <v>4</v>
      </c>
      <c r="E258" s="27">
        <v>2999.15</v>
      </c>
      <c r="F258" s="39">
        <f t="shared" si="17"/>
        <v>749.78750000000002</v>
      </c>
      <c r="G258" s="43">
        <v>1124.6400000000001</v>
      </c>
      <c r="H258" s="38">
        <f t="shared" si="13"/>
        <v>374.85250000000008</v>
      </c>
      <c r="J258" s="14">
        <v>4985.7269770000003</v>
      </c>
    </row>
    <row r="259" spans="3:10" ht="12.75" customHeight="1" x14ac:dyDescent="0.25">
      <c r="C259" s="26">
        <v>44259</v>
      </c>
      <c r="D259" s="25">
        <v>7.0000021000006303</v>
      </c>
      <c r="E259" s="27">
        <v>250</v>
      </c>
      <c r="F259" s="39">
        <f t="shared" si="17"/>
        <v>35.714275000000001</v>
      </c>
      <c r="G259" s="43">
        <v>53.64</v>
      </c>
      <c r="H259" s="38">
        <f t="shared" ref="H259:H322" si="18">G259-F259</f>
        <v>17.925725</v>
      </c>
      <c r="J259" s="14">
        <v>398.3</v>
      </c>
    </row>
    <row r="260" spans="3:10" ht="12.75" customHeight="1" x14ac:dyDescent="0.25">
      <c r="C260" s="26">
        <v>44265</v>
      </c>
      <c r="D260" s="25">
        <v>7.0000021000006303</v>
      </c>
      <c r="E260" s="27">
        <v>62377.65</v>
      </c>
      <c r="F260" s="39">
        <f t="shared" si="17"/>
        <v>8911.0901838150003</v>
      </c>
      <c r="G260" s="43">
        <v>13366.62</v>
      </c>
      <c r="H260" s="38">
        <f t="shared" si="18"/>
        <v>4455.5298161850005</v>
      </c>
      <c r="J260" s="14">
        <v>99380.071979999993</v>
      </c>
    </row>
    <row r="261" spans="3:10" ht="12.75" customHeight="1" x14ac:dyDescent="0.25">
      <c r="C261" s="26">
        <v>44267</v>
      </c>
      <c r="D261" s="25">
        <v>4</v>
      </c>
      <c r="E261" s="27">
        <v>300000</v>
      </c>
      <c r="F261" s="39">
        <f t="shared" si="17"/>
        <v>75000</v>
      </c>
      <c r="G261" s="43">
        <v>112500</v>
      </c>
      <c r="H261" s="38">
        <f t="shared" si="18"/>
        <v>37500</v>
      </c>
      <c r="J261" s="14">
        <v>477960</v>
      </c>
    </row>
    <row r="262" spans="3:10" ht="12.75" customHeight="1" x14ac:dyDescent="0.25">
      <c r="C262" s="26">
        <v>44307</v>
      </c>
      <c r="D262" s="25">
        <v>5</v>
      </c>
      <c r="E262" s="27">
        <v>1140</v>
      </c>
      <c r="F262" s="39">
        <f t="shared" si="17"/>
        <v>228</v>
      </c>
      <c r="G262" s="43">
        <v>342</v>
      </c>
      <c r="H262" s="38">
        <f t="shared" si="18"/>
        <v>114</v>
      </c>
      <c r="J262" s="14">
        <v>1747.7226000000001</v>
      </c>
    </row>
    <row r="263" spans="3:10" ht="12.75" customHeight="1" x14ac:dyDescent="0.25">
      <c r="C263" s="26">
        <v>44322</v>
      </c>
      <c r="D263" s="25">
        <v>14.999992500003751</v>
      </c>
      <c r="E263" s="27">
        <v>3220.34</v>
      </c>
      <c r="F263" s="39">
        <f t="shared" si="17"/>
        <v>214.68944067799998</v>
      </c>
      <c r="G263" s="43">
        <v>322.02</v>
      </c>
      <c r="H263" s="38">
        <f t="shared" si="18"/>
        <v>107.330559322</v>
      </c>
      <c r="J263" s="14">
        <v>4746.6201430000001</v>
      </c>
    </row>
    <row r="264" spans="3:10" ht="12.75" customHeight="1" x14ac:dyDescent="0.25">
      <c r="C264" s="26">
        <v>44323</v>
      </c>
      <c r="D264" s="25">
        <v>4</v>
      </c>
      <c r="E264" s="27">
        <v>2408.8000000000002</v>
      </c>
      <c r="F264" s="39">
        <f t="shared" si="17"/>
        <v>602.20000000000005</v>
      </c>
      <c r="G264" s="43">
        <v>903.24</v>
      </c>
      <c r="H264" s="38">
        <f t="shared" si="18"/>
        <v>301.03999999999996</v>
      </c>
      <c r="J264" s="14">
        <v>3550.4507600000006</v>
      </c>
    </row>
    <row r="265" spans="3:10" ht="12.75" customHeight="1" x14ac:dyDescent="0.25">
      <c r="C265" s="26">
        <v>44323</v>
      </c>
      <c r="D265" s="25">
        <v>4</v>
      </c>
      <c r="E265" s="27">
        <v>1279.1500000000001</v>
      </c>
      <c r="F265" s="39">
        <f t="shared" si="17"/>
        <v>319.78750000000002</v>
      </c>
      <c r="G265" s="43">
        <v>479.7</v>
      </c>
      <c r="H265" s="38">
        <f t="shared" si="18"/>
        <v>159.91249999999997</v>
      </c>
      <c r="J265" s="14">
        <v>1885.4031425000003</v>
      </c>
    </row>
    <row r="266" spans="3:10" ht="12.75" customHeight="1" x14ac:dyDescent="0.25">
      <c r="C266" s="26">
        <v>44355</v>
      </c>
      <c r="D266" s="25">
        <v>14.999992500003751</v>
      </c>
      <c r="E266" s="27">
        <v>9958</v>
      </c>
      <c r="F266" s="39">
        <f t="shared" si="17"/>
        <v>663.86699859999999</v>
      </c>
      <c r="G266" s="43">
        <v>995.76</v>
      </c>
      <c r="H266" s="38">
        <f t="shared" si="18"/>
        <v>331.8930014</v>
      </c>
      <c r="J266" s="14">
        <v>14325.080900000001</v>
      </c>
    </row>
    <row r="267" spans="3:10" ht="12.75" customHeight="1" x14ac:dyDescent="0.25">
      <c r="C267" s="26">
        <v>44355</v>
      </c>
      <c r="D267" s="25">
        <v>14.999992500003751</v>
      </c>
      <c r="E267" s="27">
        <v>9958</v>
      </c>
      <c r="F267" s="39">
        <f t="shared" si="17"/>
        <v>663.86699859999999</v>
      </c>
      <c r="G267" s="43">
        <v>995.76</v>
      </c>
      <c r="H267" s="38">
        <f t="shared" si="18"/>
        <v>331.8930014</v>
      </c>
      <c r="J267" s="14">
        <v>14325.080900000001</v>
      </c>
    </row>
    <row r="268" spans="3:10" ht="12.75" customHeight="1" x14ac:dyDescent="0.25">
      <c r="C268" s="26">
        <v>44355</v>
      </c>
      <c r="D268" s="25">
        <v>14.999992500003751</v>
      </c>
      <c r="E268" s="27">
        <v>9958</v>
      </c>
      <c r="F268" s="39">
        <f t="shared" si="17"/>
        <v>663.86699859999999</v>
      </c>
      <c r="G268" s="43">
        <v>995.76</v>
      </c>
      <c r="H268" s="38">
        <f t="shared" si="18"/>
        <v>331.8930014</v>
      </c>
      <c r="J268" s="14">
        <v>14325.080900000001</v>
      </c>
    </row>
    <row r="269" spans="3:10" ht="12.75" customHeight="1" x14ac:dyDescent="0.25">
      <c r="C269" s="26">
        <v>44377</v>
      </c>
      <c r="D269" s="25">
        <v>5</v>
      </c>
      <c r="E269" s="27">
        <v>15217.8</v>
      </c>
      <c r="F269" s="39">
        <f t="shared" si="17"/>
        <v>3043.56</v>
      </c>
      <c r="G269" s="43">
        <v>4565.34</v>
      </c>
      <c r="H269" s="38">
        <f t="shared" si="18"/>
        <v>1521.7800000000002</v>
      </c>
      <c r="J269" s="14">
        <v>21891.566189999998</v>
      </c>
    </row>
    <row r="270" spans="3:10" ht="12.75" customHeight="1" x14ac:dyDescent="0.25">
      <c r="C270" s="26">
        <v>44368</v>
      </c>
      <c r="D270" s="25">
        <v>5</v>
      </c>
      <c r="E270" s="27">
        <v>3500</v>
      </c>
      <c r="F270" s="39">
        <f t="shared" si="17"/>
        <v>700</v>
      </c>
      <c r="G270" s="43">
        <v>1049.94</v>
      </c>
      <c r="H270" s="38">
        <f t="shared" si="18"/>
        <v>349.94000000000005</v>
      </c>
      <c r="J270" s="14">
        <v>5034.9250000000002</v>
      </c>
    </row>
    <row r="271" spans="3:10" ht="12.75" customHeight="1" x14ac:dyDescent="0.25">
      <c r="C271" s="26">
        <v>44404</v>
      </c>
      <c r="D271" s="25">
        <v>5</v>
      </c>
      <c r="E271" s="27">
        <v>7750</v>
      </c>
      <c r="F271" s="39">
        <f t="shared" si="17"/>
        <v>1550</v>
      </c>
      <c r="G271" s="43">
        <v>2325.06</v>
      </c>
      <c r="H271" s="38">
        <f t="shared" si="18"/>
        <v>775.06</v>
      </c>
      <c r="J271" s="14">
        <v>10848.449999999999</v>
      </c>
    </row>
    <row r="272" spans="3:10" ht="12.75" customHeight="1" x14ac:dyDescent="0.25">
      <c r="C272" s="26">
        <v>44384</v>
      </c>
      <c r="D272" s="25">
        <v>14.999992500003751</v>
      </c>
      <c r="E272" s="27">
        <v>3300</v>
      </c>
      <c r="F272" s="39">
        <f t="shared" si="17"/>
        <v>220.00010999999998</v>
      </c>
      <c r="G272" s="43">
        <v>329.94</v>
      </c>
      <c r="H272" s="38">
        <f t="shared" si="18"/>
        <v>109.93989000000002</v>
      </c>
      <c r="J272" s="14">
        <v>4619.34</v>
      </c>
    </row>
    <row r="273" spans="3:10" ht="12.75" customHeight="1" x14ac:dyDescent="0.25">
      <c r="C273" s="28">
        <v>44384</v>
      </c>
      <c r="D273" s="25">
        <v>14.999992500003751</v>
      </c>
      <c r="E273" s="27">
        <v>4958</v>
      </c>
      <c r="F273" s="39">
        <f t="shared" si="17"/>
        <v>330.53349859999997</v>
      </c>
      <c r="G273" s="43">
        <v>495.72</v>
      </c>
      <c r="H273" s="38">
        <f t="shared" si="18"/>
        <v>165.18650140000005</v>
      </c>
      <c r="J273" s="14">
        <v>6940.2083999999995</v>
      </c>
    </row>
    <row r="274" spans="3:10" ht="12.75" customHeight="1" x14ac:dyDescent="0.25">
      <c r="C274" s="28">
        <v>44407</v>
      </c>
      <c r="D274" s="25">
        <v>14.999992500003751</v>
      </c>
      <c r="E274" s="27">
        <v>4958</v>
      </c>
      <c r="F274" s="39">
        <f t="shared" si="17"/>
        <v>330.53349859999997</v>
      </c>
      <c r="G274" s="43">
        <v>495.72</v>
      </c>
      <c r="H274" s="38">
        <f t="shared" si="18"/>
        <v>165.18650140000005</v>
      </c>
      <c r="J274" s="14">
        <v>6940.2083999999995</v>
      </c>
    </row>
    <row r="275" spans="3:10" ht="12.75" customHeight="1" x14ac:dyDescent="0.25">
      <c r="C275" s="28">
        <v>44379</v>
      </c>
      <c r="D275" s="25">
        <v>50</v>
      </c>
      <c r="E275" s="27">
        <v>6200</v>
      </c>
      <c r="F275" s="39">
        <f t="shared" si="17"/>
        <v>124</v>
      </c>
      <c r="G275" s="43">
        <v>185.94</v>
      </c>
      <c r="H275" s="38">
        <f t="shared" si="18"/>
        <v>61.94</v>
      </c>
      <c r="J275" s="14">
        <v>8678.76</v>
      </c>
    </row>
    <row r="276" spans="3:10" ht="12.75" customHeight="1" x14ac:dyDescent="0.25">
      <c r="C276" s="28">
        <v>44384</v>
      </c>
      <c r="D276" s="25">
        <v>5</v>
      </c>
      <c r="E276" s="27">
        <v>2146.61</v>
      </c>
      <c r="F276" s="39">
        <f t="shared" si="17"/>
        <v>429.322</v>
      </c>
      <c r="G276" s="43">
        <v>644.04</v>
      </c>
      <c r="H276" s="38">
        <f t="shared" si="18"/>
        <v>214.71799999999996</v>
      </c>
      <c r="J276" s="14">
        <v>3004.8246779999999</v>
      </c>
    </row>
    <row r="277" spans="3:10" ht="12.75" customHeight="1" x14ac:dyDescent="0.25">
      <c r="C277" s="28">
        <v>44440</v>
      </c>
      <c r="D277" s="25">
        <v>5.99999880000024</v>
      </c>
      <c r="E277" s="27">
        <v>52528.77</v>
      </c>
      <c r="F277" s="39">
        <f t="shared" si="17"/>
        <v>8754.7967509589998</v>
      </c>
      <c r="G277" s="43">
        <v>13132.26</v>
      </c>
      <c r="H277" s="38">
        <f t="shared" si="18"/>
        <v>4377.4632490410004</v>
      </c>
      <c r="J277" s="14">
        <v>68803.23352139999</v>
      </c>
    </row>
    <row r="278" spans="3:10" ht="12.75" customHeight="1" x14ac:dyDescent="0.25">
      <c r="C278" s="28">
        <v>44440</v>
      </c>
      <c r="D278" s="25">
        <v>5</v>
      </c>
      <c r="E278" s="27">
        <v>14281.25</v>
      </c>
      <c r="F278" s="39">
        <f t="shared" si="17"/>
        <v>2856.25</v>
      </c>
      <c r="G278" s="43">
        <v>4284.3599999999997</v>
      </c>
      <c r="H278" s="38">
        <f t="shared" si="18"/>
        <v>1428.1099999999997</v>
      </c>
      <c r="J278" s="14">
        <v>18705.866875</v>
      </c>
    </row>
    <row r="279" spans="3:10" ht="12.75" customHeight="1" x14ac:dyDescent="0.25">
      <c r="C279" s="26">
        <v>44440</v>
      </c>
      <c r="D279" s="25">
        <v>7.0000021000006303</v>
      </c>
      <c r="E279" s="27">
        <v>65155.199999999997</v>
      </c>
      <c r="F279" s="39">
        <f t="shared" si="17"/>
        <v>9307.8829219199997</v>
      </c>
      <c r="G279" s="43">
        <v>13961.88</v>
      </c>
      <c r="H279" s="38">
        <f t="shared" si="18"/>
        <v>4653.9970780799995</v>
      </c>
      <c r="J279" s="14">
        <v>85341.584063999995</v>
      </c>
    </row>
    <row r="280" spans="3:10" ht="12.75" customHeight="1" x14ac:dyDescent="0.25">
      <c r="C280" s="26">
        <v>44440</v>
      </c>
      <c r="D280" s="25">
        <v>5</v>
      </c>
      <c r="E280" s="27">
        <v>3972</v>
      </c>
      <c r="F280" s="39">
        <f t="shared" si="17"/>
        <v>794.4</v>
      </c>
      <c r="G280" s="43">
        <v>1191.5999999999999</v>
      </c>
      <c r="H280" s="38">
        <f t="shared" si="18"/>
        <v>397.19999999999993</v>
      </c>
      <c r="J280" s="14">
        <v>5202.6050400000004</v>
      </c>
    </row>
    <row r="281" spans="3:10" ht="12.75" customHeight="1" x14ac:dyDescent="0.25">
      <c r="C281" s="26">
        <v>44440</v>
      </c>
      <c r="D281" s="25">
        <v>14.999992500003751</v>
      </c>
      <c r="E281" s="27">
        <v>10381.36</v>
      </c>
      <c r="F281" s="39">
        <f t="shared" si="17"/>
        <v>692.09101271199995</v>
      </c>
      <c r="G281" s="43">
        <v>1038.06</v>
      </c>
      <c r="H281" s="38">
        <f t="shared" si="18"/>
        <v>345.96898728799999</v>
      </c>
      <c r="J281" s="14">
        <v>13597.712955200001</v>
      </c>
    </row>
    <row r="282" spans="3:10" ht="12.75" customHeight="1" x14ac:dyDescent="0.25">
      <c r="C282" s="26">
        <v>44440</v>
      </c>
      <c r="D282" s="25">
        <v>14.999992500003751</v>
      </c>
      <c r="E282" s="27">
        <v>10381.36</v>
      </c>
      <c r="F282" s="39">
        <f t="shared" si="17"/>
        <v>692.09101271199995</v>
      </c>
      <c r="G282" s="43">
        <v>1038.06</v>
      </c>
      <c r="H282" s="38">
        <f t="shared" si="18"/>
        <v>345.96898728799999</v>
      </c>
      <c r="J282" s="14">
        <v>13597.712955200001</v>
      </c>
    </row>
    <row r="283" spans="3:10" ht="12.75" customHeight="1" x14ac:dyDescent="0.25">
      <c r="C283" s="26">
        <v>44440</v>
      </c>
      <c r="D283" s="25">
        <v>14.999992500003751</v>
      </c>
      <c r="E283" s="27">
        <v>10381.36</v>
      </c>
      <c r="F283" s="39">
        <f t="shared" si="17"/>
        <v>692.09101271199995</v>
      </c>
      <c r="G283" s="43">
        <v>1038.06</v>
      </c>
      <c r="H283" s="38">
        <f t="shared" si="18"/>
        <v>345.96898728799999</v>
      </c>
      <c r="J283" s="14">
        <v>13597.712955200001</v>
      </c>
    </row>
    <row r="284" spans="3:10" ht="12.75" customHeight="1" x14ac:dyDescent="0.25">
      <c r="C284" s="26">
        <v>44440</v>
      </c>
      <c r="D284" s="25">
        <v>14.999992500003751</v>
      </c>
      <c r="E284" s="27">
        <v>10381.36</v>
      </c>
      <c r="F284" s="39">
        <f t="shared" si="17"/>
        <v>692.09101271199995</v>
      </c>
      <c r="G284" s="43">
        <v>1038.06</v>
      </c>
      <c r="H284" s="38">
        <f t="shared" si="18"/>
        <v>345.96898728799999</v>
      </c>
      <c r="J284" s="14">
        <v>13597.712955200001</v>
      </c>
    </row>
    <row r="285" spans="3:10" ht="12.75" customHeight="1" x14ac:dyDescent="0.25">
      <c r="C285" s="26">
        <v>44440</v>
      </c>
      <c r="D285" s="25">
        <v>14.999992500003751</v>
      </c>
      <c r="E285" s="27">
        <v>5084.75</v>
      </c>
      <c r="F285" s="39">
        <f t="shared" si="17"/>
        <v>338.98350282499996</v>
      </c>
      <c r="G285" s="43">
        <v>508.5</v>
      </c>
      <c r="H285" s="38">
        <f t="shared" si="18"/>
        <v>169.51649717500004</v>
      </c>
      <c r="J285" s="14">
        <v>6660.1072450000001</v>
      </c>
    </row>
    <row r="286" spans="3:10" ht="12.75" customHeight="1" x14ac:dyDescent="0.25">
      <c r="C286" s="26">
        <v>44440</v>
      </c>
      <c r="D286" s="25">
        <v>5</v>
      </c>
      <c r="E286" s="27">
        <v>12284.98</v>
      </c>
      <c r="F286" s="39">
        <f t="shared" si="17"/>
        <v>2456.9960000000001</v>
      </c>
      <c r="G286" s="43">
        <v>3685.5</v>
      </c>
      <c r="H286" s="38">
        <f t="shared" si="18"/>
        <v>1228.5039999999999</v>
      </c>
      <c r="J286" s="14">
        <v>16091.112503599999</v>
      </c>
    </row>
    <row r="287" spans="3:10" ht="12.75" customHeight="1" x14ac:dyDescent="0.25">
      <c r="C287" s="26">
        <v>44440</v>
      </c>
      <c r="D287" s="25">
        <v>5</v>
      </c>
      <c r="E287" s="27">
        <v>12284.98</v>
      </c>
      <c r="F287" s="39">
        <f t="shared" si="17"/>
        <v>2456.9960000000001</v>
      </c>
      <c r="G287" s="43">
        <v>3685.5</v>
      </c>
      <c r="H287" s="38">
        <f t="shared" si="18"/>
        <v>1228.5039999999999</v>
      </c>
      <c r="J287" s="14">
        <v>16091.112503599999</v>
      </c>
    </row>
    <row r="288" spans="3:10" ht="12.75" customHeight="1" x14ac:dyDescent="0.25">
      <c r="C288" s="26">
        <v>44440</v>
      </c>
      <c r="D288" s="25">
        <v>5</v>
      </c>
      <c r="E288" s="27">
        <v>12284.98</v>
      </c>
      <c r="F288" s="39">
        <f t="shared" si="17"/>
        <v>2456.9960000000001</v>
      </c>
      <c r="G288" s="43">
        <v>3685.5</v>
      </c>
      <c r="H288" s="38">
        <f t="shared" si="18"/>
        <v>1228.5039999999999</v>
      </c>
      <c r="J288" s="14">
        <v>16091.112503599999</v>
      </c>
    </row>
    <row r="289" spans="3:10" ht="12.75" customHeight="1" x14ac:dyDescent="0.25">
      <c r="C289" s="26">
        <v>44474</v>
      </c>
      <c r="D289" s="25">
        <v>5</v>
      </c>
      <c r="E289" s="27">
        <v>4600</v>
      </c>
      <c r="F289" s="39">
        <f t="shared" si="17"/>
        <v>920</v>
      </c>
      <c r="G289" s="43">
        <v>1380.06</v>
      </c>
      <c r="H289" s="38">
        <f t="shared" si="18"/>
        <v>460.05999999999995</v>
      </c>
      <c r="J289" s="14">
        <v>5477.8180000000002</v>
      </c>
    </row>
    <row r="290" spans="3:10" ht="12.75" customHeight="1" x14ac:dyDescent="0.25">
      <c r="C290" s="26">
        <v>44478</v>
      </c>
      <c r="D290" s="25">
        <v>5</v>
      </c>
      <c r="E290" s="27">
        <v>900</v>
      </c>
      <c r="F290" s="39">
        <f t="shared" si="17"/>
        <v>180</v>
      </c>
      <c r="G290" s="43">
        <v>270</v>
      </c>
      <c r="H290" s="38">
        <f t="shared" si="18"/>
        <v>90</v>
      </c>
      <c r="J290" s="14">
        <v>1071.7470000000001</v>
      </c>
    </row>
    <row r="291" spans="3:10" ht="12.75" customHeight="1" x14ac:dyDescent="0.25">
      <c r="C291" s="26">
        <v>44485</v>
      </c>
      <c r="D291" s="25">
        <v>5</v>
      </c>
      <c r="E291" s="27">
        <v>13798.95</v>
      </c>
      <c r="F291" s="39">
        <f t="shared" si="17"/>
        <v>2759.79</v>
      </c>
      <c r="G291" s="43">
        <v>4139.6400000000003</v>
      </c>
      <c r="H291" s="38">
        <f t="shared" si="18"/>
        <v>1379.8500000000004</v>
      </c>
      <c r="J291" s="14">
        <v>16432.203628500003</v>
      </c>
    </row>
    <row r="292" spans="3:10" ht="12.75" customHeight="1" x14ac:dyDescent="0.25">
      <c r="C292" s="26">
        <v>44488</v>
      </c>
      <c r="D292" s="25">
        <v>5</v>
      </c>
      <c r="E292" s="27">
        <v>2285.9699999999998</v>
      </c>
      <c r="F292" s="39">
        <f t="shared" si="17"/>
        <v>457.19399999999996</v>
      </c>
      <c r="G292" s="43">
        <v>685.8</v>
      </c>
      <c r="H292" s="38">
        <f t="shared" si="18"/>
        <v>228.60599999999999</v>
      </c>
      <c r="J292" s="14">
        <v>2722.2016550999997</v>
      </c>
    </row>
    <row r="293" spans="3:10" ht="12.75" customHeight="1" x14ac:dyDescent="0.25">
      <c r="C293" s="26">
        <v>44495</v>
      </c>
      <c r="D293" s="25">
        <v>5</v>
      </c>
      <c r="E293" s="27">
        <v>67256</v>
      </c>
      <c r="F293" s="39">
        <f t="shared" si="17"/>
        <v>13451.2</v>
      </c>
      <c r="G293" s="43">
        <v>20176.740000000002</v>
      </c>
      <c r="H293" s="38">
        <f t="shared" si="18"/>
        <v>6725.5400000000009</v>
      </c>
      <c r="J293" s="14">
        <v>80090.462480000002</v>
      </c>
    </row>
    <row r="294" spans="3:10" ht="12.75" customHeight="1" x14ac:dyDescent="0.25">
      <c r="C294" s="26">
        <v>44502</v>
      </c>
      <c r="D294" s="25">
        <v>5</v>
      </c>
      <c r="E294" s="27">
        <v>3148.15</v>
      </c>
      <c r="F294" s="39">
        <f t="shared" si="17"/>
        <v>629.63</v>
      </c>
      <c r="G294" s="43">
        <v>944.46</v>
      </c>
      <c r="H294" s="38">
        <f t="shared" si="18"/>
        <v>314.83000000000004</v>
      </c>
      <c r="J294" s="14">
        <v>3148.15</v>
      </c>
    </row>
    <row r="295" spans="3:10" ht="12.75" customHeight="1" x14ac:dyDescent="0.25">
      <c r="C295" s="26">
        <v>44518</v>
      </c>
      <c r="D295" s="25">
        <v>5</v>
      </c>
      <c r="E295" s="27">
        <v>16981.18</v>
      </c>
      <c r="F295" s="39">
        <f t="shared" si="17"/>
        <v>3396.2359999999999</v>
      </c>
      <c r="G295" s="43">
        <v>5094.3599999999997</v>
      </c>
      <c r="H295" s="38">
        <f t="shared" si="18"/>
        <v>1698.1239999999998</v>
      </c>
      <c r="J295" s="14">
        <v>16981.18</v>
      </c>
    </row>
    <row r="296" spans="3:10" ht="12.75" customHeight="1" x14ac:dyDescent="0.25">
      <c r="C296" s="26">
        <v>44518</v>
      </c>
      <c r="D296" s="25">
        <v>5</v>
      </c>
      <c r="E296" s="27">
        <v>16981.169999999998</v>
      </c>
      <c r="F296" s="39">
        <f t="shared" si="17"/>
        <v>3396.2339999999995</v>
      </c>
      <c r="G296" s="43">
        <v>5094.3599999999997</v>
      </c>
      <c r="H296" s="38">
        <f t="shared" si="18"/>
        <v>1698.1260000000002</v>
      </c>
      <c r="J296" s="14">
        <v>16981.169999999998</v>
      </c>
    </row>
    <row r="297" spans="3:10" ht="12.75" customHeight="1" x14ac:dyDescent="0.25">
      <c r="C297" s="26">
        <v>44522</v>
      </c>
      <c r="D297" s="25">
        <v>5</v>
      </c>
      <c r="E297" s="27">
        <v>16006.38</v>
      </c>
      <c r="F297" s="39">
        <f t="shared" si="17"/>
        <v>3201.2759999999998</v>
      </c>
      <c r="G297" s="43">
        <v>4801.8599999999997</v>
      </c>
      <c r="H297" s="38">
        <f t="shared" si="18"/>
        <v>1600.5839999999998</v>
      </c>
      <c r="J297" s="14">
        <v>16006.38</v>
      </c>
    </row>
    <row r="298" spans="3:10" ht="12.75" customHeight="1" x14ac:dyDescent="0.25">
      <c r="C298" s="26">
        <v>44522</v>
      </c>
      <c r="D298" s="25">
        <v>5</v>
      </c>
      <c r="E298" s="27">
        <v>16006.38</v>
      </c>
      <c r="F298" s="39">
        <f t="shared" si="17"/>
        <v>3201.2759999999998</v>
      </c>
      <c r="G298" s="43">
        <v>4801.8599999999997</v>
      </c>
      <c r="H298" s="38">
        <f t="shared" si="18"/>
        <v>1600.5839999999998</v>
      </c>
      <c r="J298" s="14">
        <v>16006.38</v>
      </c>
    </row>
    <row r="299" spans="3:10" ht="12.75" customHeight="1" x14ac:dyDescent="0.25">
      <c r="C299" s="26">
        <v>44522</v>
      </c>
      <c r="D299" s="25">
        <v>5</v>
      </c>
      <c r="E299" s="27">
        <v>16006.38</v>
      </c>
      <c r="F299" s="39">
        <f t="shared" si="17"/>
        <v>3201.2759999999998</v>
      </c>
      <c r="G299" s="43">
        <v>4801.8599999999997</v>
      </c>
      <c r="H299" s="38">
        <f t="shared" si="18"/>
        <v>1600.5839999999998</v>
      </c>
      <c r="J299" s="14">
        <v>16006.38</v>
      </c>
    </row>
    <row r="300" spans="3:10" ht="12.75" customHeight="1" x14ac:dyDescent="0.25">
      <c r="C300" s="28">
        <v>44539</v>
      </c>
      <c r="D300" s="25">
        <v>14.999992500003751</v>
      </c>
      <c r="E300" s="27">
        <v>18101.7</v>
      </c>
      <c r="F300" s="39">
        <f t="shared" si="17"/>
        <v>1206.7806033899999</v>
      </c>
      <c r="G300" s="43">
        <v>1810.26</v>
      </c>
      <c r="H300" s="38">
        <f t="shared" si="18"/>
        <v>603.47939661000009</v>
      </c>
      <c r="J300" s="14">
        <v>18101.7</v>
      </c>
    </row>
    <row r="301" spans="3:10" ht="12.75" customHeight="1" x14ac:dyDescent="0.25">
      <c r="C301" s="28">
        <v>44544</v>
      </c>
      <c r="D301" s="25">
        <v>5</v>
      </c>
      <c r="E301" s="27">
        <v>350</v>
      </c>
      <c r="F301" s="39">
        <f t="shared" si="17"/>
        <v>70</v>
      </c>
      <c r="G301" s="43">
        <v>34.979999999999997</v>
      </c>
      <c r="H301" s="38">
        <f t="shared" si="18"/>
        <v>-35.020000000000003</v>
      </c>
      <c r="J301" s="14">
        <v>350</v>
      </c>
    </row>
    <row r="302" spans="3:10" ht="12.75" customHeight="1" x14ac:dyDescent="0.25">
      <c r="C302" s="28">
        <v>44544</v>
      </c>
      <c r="D302" s="25">
        <v>5</v>
      </c>
      <c r="E302" s="27">
        <v>350</v>
      </c>
      <c r="F302" s="39">
        <f t="shared" si="17"/>
        <v>70</v>
      </c>
      <c r="G302" s="43">
        <v>34.979999999999997</v>
      </c>
      <c r="H302" s="38">
        <f t="shared" si="18"/>
        <v>-35.020000000000003</v>
      </c>
      <c r="J302" s="14">
        <v>350</v>
      </c>
    </row>
    <row r="303" spans="3:10" ht="12.75" customHeight="1" x14ac:dyDescent="0.25">
      <c r="C303" s="28">
        <v>44557</v>
      </c>
      <c r="D303" s="25">
        <v>5</v>
      </c>
      <c r="E303" s="27">
        <v>1100</v>
      </c>
      <c r="F303" s="39">
        <f t="shared" si="17"/>
        <v>220</v>
      </c>
      <c r="G303" s="43">
        <v>329.94</v>
      </c>
      <c r="H303" s="38">
        <f t="shared" si="18"/>
        <v>109.94</v>
      </c>
      <c r="J303" s="14">
        <v>1100</v>
      </c>
    </row>
    <row r="304" spans="3:10" ht="12.75" customHeight="1" x14ac:dyDescent="0.25">
      <c r="C304" s="28">
        <v>44557</v>
      </c>
      <c r="D304" s="25">
        <v>5</v>
      </c>
      <c r="E304" s="27">
        <v>1100</v>
      </c>
      <c r="F304" s="39">
        <f t="shared" si="17"/>
        <v>220</v>
      </c>
      <c r="G304" s="43">
        <v>329.94</v>
      </c>
      <c r="H304" s="38">
        <f t="shared" si="18"/>
        <v>109.94</v>
      </c>
      <c r="J304" s="14">
        <v>1100</v>
      </c>
    </row>
    <row r="305" spans="3:10" ht="12.75" customHeight="1" x14ac:dyDescent="0.25">
      <c r="C305" s="28">
        <v>44557</v>
      </c>
      <c r="D305" s="25">
        <v>5</v>
      </c>
      <c r="E305" s="27">
        <v>1100</v>
      </c>
      <c r="F305" s="39">
        <f t="shared" si="17"/>
        <v>220</v>
      </c>
      <c r="G305" s="43">
        <v>329.94</v>
      </c>
      <c r="H305" s="38">
        <f t="shared" si="18"/>
        <v>109.94</v>
      </c>
      <c r="J305" s="14">
        <v>1100</v>
      </c>
    </row>
    <row r="306" spans="3:10" ht="12.75" customHeight="1" x14ac:dyDescent="0.25">
      <c r="C306" s="28">
        <v>44557</v>
      </c>
      <c r="D306" s="25">
        <v>5</v>
      </c>
      <c r="E306" s="27">
        <v>1000</v>
      </c>
      <c r="F306" s="39">
        <f t="shared" si="17"/>
        <v>200</v>
      </c>
      <c r="G306" s="43">
        <v>300.06</v>
      </c>
      <c r="H306" s="38">
        <f t="shared" si="18"/>
        <v>100.06</v>
      </c>
      <c r="J306" s="14">
        <v>1000</v>
      </c>
    </row>
    <row r="307" spans="3:10" ht="12.75" customHeight="1" x14ac:dyDescent="0.25">
      <c r="C307" s="34">
        <v>44580</v>
      </c>
      <c r="D307" s="35">
        <v>5</v>
      </c>
      <c r="E307" s="36">
        <v>3816.93</v>
      </c>
      <c r="F307" s="42"/>
      <c r="G307" s="43">
        <v>381.72</v>
      </c>
      <c r="H307" s="38">
        <f t="shared" si="18"/>
        <v>381.72</v>
      </c>
      <c r="J307" s="14">
        <v>3816.93</v>
      </c>
    </row>
    <row r="308" spans="3:10" ht="12.75" customHeight="1" x14ac:dyDescent="0.25">
      <c r="C308" s="34">
        <v>44594</v>
      </c>
      <c r="D308" s="35">
        <v>5</v>
      </c>
      <c r="E308" s="36">
        <v>1229</v>
      </c>
      <c r="F308" s="42"/>
      <c r="G308" s="43">
        <v>122.88</v>
      </c>
      <c r="H308" s="38">
        <f t="shared" si="18"/>
        <v>122.88</v>
      </c>
      <c r="J308" s="14">
        <v>1229</v>
      </c>
    </row>
    <row r="309" spans="3:10" ht="12.75" customHeight="1" x14ac:dyDescent="0.25">
      <c r="C309" s="34">
        <v>44595</v>
      </c>
      <c r="D309" s="35">
        <v>5</v>
      </c>
      <c r="E309" s="36">
        <v>4106.8999999999996</v>
      </c>
      <c r="F309" s="42"/>
      <c r="G309" s="43">
        <v>410.7</v>
      </c>
      <c r="H309" s="38">
        <f t="shared" si="18"/>
        <v>410.7</v>
      </c>
      <c r="J309" s="14">
        <v>4106.8999999999996</v>
      </c>
    </row>
    <row r="310" spans="3:10" ht="12.75" customHeight="1" x14ac:dyDescent="0.25">
      <c r="C310" s="34">
        <v>44615</v>
      </c>
      <c r="D310" s="35">
        <v>5</v>
      </c>
      <c r="E310" s="36">
        <v>374227.20000000001</v>
      </c>
      <c r="F310" s="42"/>
      <c r="G310" s="43">
        <v>37422.720000000001</v>
      </c>
      <c r="H310" s="38">
        <f t="shared" si="18"/>
        <v>37422.720000000001</v>
      </c>
      <c r="J310" s="14">
        <v>374227.20000000001</v>
      </c>
    </row>
    <row r="311" spans="3:10" ht="12.75" customHeight="1" x14ac:dyDescent="0.25">
      <c r="C311" s="34">
        <v>44617</v>
      </c>
      <c r="D311" s="35">
        <v>5</v>
      </c>
      <c r="E311" s="36">
        <v>13500</v>
      </c>
      <c r="F311" s="42"/>
      <c r="G311" s="43">
        <v>1350</v>
      </c>
      <c r="H311" s="38">
        <f t="shared" si="18"/>
        <v>1350</v>
      </c>
      <c r="J311" s="14">
        <v>13500</v>
      </c>
    </row>
    <row r="312" spans="3:10" ht="12.75" customHeight="1" x14ac:dyDescent="0.25">
      <c r="C312" s="34">
        <v>44617</v>
      </c>
      <c r="D312" s="35">
        <v>5</v>
      </c>
      <c r="E312" s="36">
        <v>4163.37</v>
      </c>
      <c r="F312" s="42"/>
      <c r="G312" s="43">
        <v>416.34</v>
      </c>
      <c r="H312" s="38">
        <f t="shared" si="18"/>
        <v>416.34</v>
      </c>
      <c r="J312" s="14">
        <v>4163.37</v>
      </c>
    </row>
    <row r="313" spans="3:10" ht="12.75" customHeight="1" x14ac:dyDescent="0.25">
      <c r="C313" s="34">
        <v>44623</v>
      </c>
      <c r="D313" s="35">
        <v>5</v>
      </c>
      <c r="E313" s="36">
        <v>21349</v>
      </c>
      <c r="F313" s="42"/>
      <c r="G313" s="43">
        <v>2134.92</v>
      </c>
      <c r="H313" s="38">
        <f t="shared" si="18"/>
        <v>2134.92</v>
      </c>
      <c r="J313" s="14">
        <v>21349</v>
      </c>
    </row>
    <row r="314" spans="3:10" ht="12.75" customHeight="1" x14ac:dyDescent="0.25">
      <c r="C314" s="34">
        <v>44623</v>
      </c>
      <c r="D314" s="35">
        <v>5</v>
      </c>
      <c r="E314" s="36">
        <v>21349</v>
      </c>
      <c r="F314" s="42"/>
      <c r="G314" s="43">
        <v>2134.92</v>
      </c>
      <c r="H314" s="38">
        <f t="shared" si="18"/>
        <v>2134.92</v>
      </c>
      <c r="J314" s="14">
        <v>21349</v>
      </c>
    </row>
    <row r="315" spans="3:10" ht="12.75" customHeight="1" x14ac:dyDescent="0.25">
      <c r="C315" s="34">
        <v>44623</v>
      </c>
      <c r="D315" s="35">
        <v>5</v>
      </c>
      <c r="E315" s="36">
        <v>21349</v>
      </c>
      <c r="F315" s="42"/>
      <c r="G315" s="43">
        <v>2134.92</v>
      </c>
      <c r="H315" s="38">
        <f t="shared" si="18"/>
        <v>2134.92</v>
      </c>
      <c r="J315" s="14">
        <v>21349</v>
      </c>
    </row>
    <row r="316" spans="3:10" ht="12.75" customHeight="1" x14ac:dyDescent="0.25">
      <c r="C316" s="34">
        <v>44642</v>
      </c>
      <c r="D316" s="35">
        <v>5</v>
      </c>
      <c r="E316" s="36">
        <v>23451.46</v>
      </c>
      <c r="F316" s="42"/>
      <c r="G316" s="43">
        <v>2345.16</v>
      </c>
      <c r="H316" s="38">
        <f t="shared" si="18"/>
        <v>2345.16</v>
      </c>
      <c r="J316" s="14">
        <v>23451.46</v>
      </c>
    </row>
    <row r="317" spans="3:10" ht="12.75" customHeight="1" x14ac:dyDescent="0.25">
      <c r="C317" s="34">
        <v>44642</v>
      </c>
      <c r="D317" s="35">
        <v>5</v>
      </c>
      <c r="E317" s="36">
        <v>23451.47</v>
      </c>
      <c r="F317" s="42"/>
      <c r="G317" s="43">
        <v>2345.16</v>
      </c>
      <c r="H317" s="38">
        <f t="shared" si="18"/>
        <v>2345.16</v>
      </c>
      <c r="J317" s="14">
        <v>23451.47</v>
      </c>
    </row>
    <row r="318" spans="3:10" ht="12.75" customHeight="1" x14ac:dyDescent="0.25">
      <c r="C318" s="34">
        <v>44650</v>
      </c>
      <c r="D318" s="35">
        <v>5</v>
      </c>
      <c r="E318" s="36">
        <v>750</v>
      </c>
      <c r="F318" s="42"/>
      <c r="G318" s="43">
        <v>75</v>
      </c>
      <c r="H318" s="38">
        <f t="shared" si="18"/>
        <v>75</v>
      </c>
      <c r="J318" s="14">
        <v>750</v>
      </c>
    </row>
    <row r="319" spans="3:10" ht="12.75" customHeight="1" x14ac:dyDescent="0.25">
      <c r="C319" s="34">
        <v>44669</v>
      </c>
      <c r="D319" s="35">
        <v>5</v>
      </c>
      <c r="E319" s="36">
        <v>3771.19</v>
      </c>
      <c r="F319" s="42"/>
      <c r="G319" s="43">
        <v>377.1</v>
      </c>
      <c r="H319" s="38">
        <f t="shared" si="18"/>
        <v>377.1</v>
      </c>
      <c r="J319" s="14">
        <v>3771.19</v>
      </c>
    </row>
    <row r="320" spans="3:10" ht="12.75" customHeight="1" x14ac:dyDescent="0.25">
      <c r="C320" s="34">
        <v>44679</v>
      </c>
      <c r="D320" s="35">
        <v>5</v>
      </c>
      <c r="E320" s="36">
        <v>1228.08</v>
      </c>
      <c r="F320" s="42"/>
      <c r="G320" s="43">
        <v>122.82</v>
      </c>
      <c r="H320" s="38">
        <f t="shared" si="18"/>
        <v>122.82</v>
      </c>
      <c r="J320" s="14">
        <v>1228.08</v>
      </c>
    </row>
    <row r="321" spans="3:10" ht="12.75" customHeight="1" x14ac:dyDescent="0.25">
      <c r="C321" s="34">
        <v>44679</v>
      </c>
      <c r="D321" s="35">
        <v>5</v>
      </c>
      <c r="E321" s="36">
        <v>760</v>
      </c>
      <c r="F321" s="42"/>
      <c r="G321" s="43">
        <v>76.02</v>
      </c>
      <c r="H321" s="38">
        <f t="shared" si="18"/>
        <v>76.02</v>
      </c>
      <c r="J321" s="14">
        <v>760</v>
      </c>
    </row>
    <row r="322" spans="3:10" ht="12.75" customHeight="1" x14ac:dyDescent="0.25">
      <c r="C322" s="34">
        <v>44704</v>
      </c>
      <c r="D322" s="35">
        <v>5</v>
      </c>
      <c r="E322" s="36">
        <v>2050</v>
      </c>
      <c r="F322" s="42"/>
      <c r="G322" s="43">
        <v>205.02</v>
      </c>
      <c r="H322" s="38">
        <f t="shared" si="18"/>
        <v>205.02</v>
      </c>
      <c r="J322" s="14">
        <v>2050</v>
      </c>
    </row>
    <row r="323" spans="3:10" ht="12.75" customHeight="1" x14ac:dyDescent="0.25">
      <c r="C323" s="34">
        <v>44704</v>
      </c>
      <c r="D323" s="35">
        <v>5</v>
      </c>
      <c r="E323" s="36">
        <v>2050</v>
      </c>
      <c r="F323" s="42"/>
      <c r="G323" s="43">
        <v>205.02</v>
      </c>
      <c r="H323" s="38">
        <f t="shared" ref="H323:H386" si="19">G323-F323</f>
        <v>205.02</v>
      </c>
      <c r="J323" s="14">
        <v>2050</v>
      </c>
    </row>
    <row r="324" spans="3:10" ht="12.75" customHeight="1" x14ac:dyDescent="0.25">
      <c r="C324" s="34">
        <v>44704</v>
      </c>
      <c r="D324" s="35">
        <v>5</v>
      </c>
      <c r="E324" s="36">
        <v>2050</v>
      </c>
      <c r="F324" s="42"/>
      <c r="G324" s="43">
        <v>205.02</v>
      </c>
      <c r="H324" s="38">
        <f t="shared" si="19"/>
        <v>205.02</v>
      </c>
      <c r="J324" s="14">
        <v>2050</v>
      </c>
    </row>
    <row r="325" spans="3:10" ht="12.75" customHeight="1" x14ac:dyDescent="0.25">
      <c r="C325" s="34">
        <v>44704</v>
      </c>
      <c r="D325" s="35">
        <v>5</v>
      </c>
      <c r="E325" s="36">
        <v>2050</v>
      </c>
      <c r="F325" s="42"/>
      <c r="G325" s="43">
        <v>205.02</v>
      </c>
      <c r="H325" s="38">
        <f t="shared" si="19"/>
        <v>205.02</v>
      </c>
      <c r="J325" s="14">
        <v>2050</v>
      </c>
    </row>
    <row r="326" spans="3:10" ht="12.75" customHeight="1" x14ac:dyDescent="0.25">
      <c r="C326" s="34">
        <v>44704</v>
      </c>
      <c r="D326" s="35">
        <v>5</v>
      </c>
      <c r="E326" s="36">
        <v>2050</v>
      </c>
      <c r="F326" s="42"/>
      <c r="G326" s="43">
        <v>205.02</v>
      </c>
      <c r="H326" s="38">
        <f t="shared" si="19"/>
        <v>205.02</v>
      </c>
      <c r="J326" s="14">
        <v>2050</v>
      </c>
    </row>
    <row r="327" spans="3:10" ht="12.75" customHeight="1" x14ac:dyDescent="0.25">
      <c r="C327" s="37">
        <v>44725</v>
      </c>
      <c r="D327" s="35">
        <v>5</v>
      </c>
      <c r="E327" s="36">
        <v>970</v>
      </c>
      <c r="F327" s="42"/>
      <c r="G327" s="43">
        <v>97.02</v>
      </c>
      <c r="H327" s="38">
        <f t="shared" si="19"/>
        <v>97.02</v>
      </c>
      <c r="J327" s="14">
        <v>970</v>
      </c>
    </row>
    <row r="328" spans="3:10" ht="12.75" customHeight="1" x14ac:dyDescent="0.25">
      <c r="C328" s="37">
        <v>44733</v>
      </c>
      <c r="D328" s="35">
        <v>5</v>
      </c>
      <c r="E328" s="36">
        <v>970</v>
      </c>
      <c r="F328" s="42"/>
      <c r="G328" s="43">
        <v>97.02</v>
      </c>
      <c r="H328" s="38">
        <f t="shared" si="19"/>
        <v>97.02</v>
      </c>
      <c r="J328" s="14">
        <v>970</v>
      </c>
    </row>
    <row r="329" spans="3:10" ht="12.75" customHeight="1" x14ac:dyDescent="0.25">
      <c r="C329" s="37">
        <v>44733</v>
      </c>
      <c r="D329" s="35">
        <v>5</v>
      </c>
      <c r="E329" s="36">
        <v>970</v>
      </c>
      <c r="F329" s="42"/>
      <c r="G329" s="43">
        <v>97.02</v>
      </c>
      <c r="H329" s="38">
        <f t="shared" si="19"/>
        <v>97.02</v>
      </c>
      <c r="J329" s="14">
        <v>970</v>
      </c>
    </row>
    <row r="330" spans="3:10" ht="12.75" customHeight="1" x14ac:dyDescent="0.25">
      <c r="C330" s="37">
        <v>44733</v>
      </c>
      <c r="D330" s="35">
        <v>5</v>
      </c>
      <c r="E330" s="36">
        <v>970</v>
      </c>
      <c r="F330" s="42"/>
      <c r="G330" s="43">
        <v>97.02</v>
      </c>
      <c r="H330" s="38">
        <f t="shared" si="19"/>
        <v>97.02</v>
      </c>
      <c r="J330" s="14">
        <v>970</v>
      </c>
    </row>
    <row r="331" spans="3:10" ht="12.75" customHeight="1" x14ac:dyDescent="0.25">
      <c r="C331" s="37">
        <v>44720</v>
      </c>
      <c r="D331" s="35">
        <v>7.0000021000006303</v>
      </c>
      <c r="E331" s="36">
        <v>155214.96</v>
      </c>
      <c r="F331" s="42"/>
      <c r="G331" s="43">
        <v>11086.8</v>
      </c>
      <c r="H331" s="38">
        <f t="shared" si="19"/>
        <v>11086.8</v>
      </c>
      <c r="J331" s="14">
        <v>155214.96</v>
      </c>
    </row>
    <row r="332" spans="3:10" ht="12.75" customHeight="1" x14ac:dyDescent="0.25">
      <c r="C332" s="37">
        <v>44720</v>
      </c>
      <c r="D332" s="35">
        <v>7.0000021000006303</v>
      </c>
      <c r="E332" s="36">
        <v>93664.2</v>
      </c>
      <c r="F332" s="42"/>
      <c r="G332" s="43">
        <v>6690.3</v>
      </c>
      <c r="H332" s="38">
        <f t="shared" si="19"/>
        <v>6690.3</v>
      </c>
      <c r="J332" s="14">
        <v>93664.2</v>
      </c>
    </row>
    <row r="333" spans="3:10" ht="12.75" customHeight="1" x14ac:dyDescent="0.25">
      <c r="C333" s="26">
        <v>39188</v>
      </c>
      <c r="D333" s="25">
        <v>4</v>
      </c>
      <c r="E333" s="27">
        <v>980.43</v>
      </c>
      <c r="F333" s="39">
        <f>E333/D33*D333</f>
        <v>784.34399999999994</v>
      </c>
      <c r="G333" s="43">
        <v>980.43</v>
      </c>
      <c r="H333" s="38">
        <f t="shared" si="19"/>
        <v>196.08600000000001</v>
      </c>
      <c r="J333" s="14">
        <v>7192.7972390999994</v>
      </c>
    </row>
    <row r="334" spans="3:10" ht="12.75" customHeight="1" x14ac:dyDescent="0.25">
      <c r="C334" s="26">
        <v>39173</v>
      </c>
      <c r="D334" s="25">
        <v>5</v>
      </c>
      <c r="E334" s="27">
        <v>450</v>
      </c>
      <c r="F334" s="39">
        <f>E334/D34*D334</f>
        <v>450</v>
      </c>
      <c r="G334" s="43">
        <v>450</v>
      </c>
      <c r="H334" s="38">
        <f t="shared" si="19"/>
        <v>0</v>
      </c>
      <c r="J334" s="14">
        <v>3301.3664999999996</v>
      </c>
    </row>
    <row r="335" spans="3:10" ht="12.75" customHeight="1" x14ac:dyDescent="0.25">
      <c r="C335" s="26">
        <v>39174</v>
      </c>
      <c r="D335" s="25">
        <v>8</v>
      </c>
      <c r="E335" s="27">
        <v>1500</v>
      </c>
      <c r="F335" s="39">
        <f>E335/D335*D335</f>
        <v>1500</v>
      </c>
      <c r="G335" s="43">
        <v>1500</v>
      </c>
      <c r="H335" s="38">
        <f t="shared" si="19"/>
        <v>0</v>
      </c>
      <c r="J335" s="14">
        <v>11004.555</v>
      </c>
    </row>
    <row r="336" spans="3:10" ht="12.75" customHeight="1" x14ac:dyDescent="0.25">
      <c r="C336" s="26">
        <v>39108</v>
      </c>
      <c r="D336" s="25">
        <v>14.999992500003751</v>
      </c>
      <c r="E336" s="27">
        <v>1355.93</v>
      </c>
      <c r="F336" s="39">
        <f>E336/D336*D336</f>
        <v>1355.93</v>
      </c>
      <c r="G336" s="43">
        <v>1355.93</v>
      </c>
      <c r="H336" s="38">
        <f t="shared" si="19"/>
        <v>0</v>
      </c>
      <c r="J336" s="14">
        <v>10164.2546695</v>
      </c>
    </row>
    <row r="337" spans="3:10" ht="12.75" customHeight="1" x14ac:dyDescent="0.25">
      <c r="C337" s="26">
        <v>39464</v>
      </c>
      <c r="D337" s="25">
        <v>4</v>
      </c>
      <c r="E337" s="27">
        <v>1030.92</v>
      </c>
      <c r="F337" s="39">
        <f>E337/D337*D337</f>
        <v>1030.92</v>
      </c>
      <c r="G337" s="43">
        <v>1030.92</v>
      </c>
      <c r="H337" s="38">
        <f t="shared" si="19"/>
        <v>0</v>
      </c>
      <c r="J337" s="14">
        <v>7145.760124800001</v>
      </c>
    </row>
    <row r="338" spans="3:10" ht="12.75" customHeight="1" x14ac:dyDescent="0.25">
      <c r="C338" s="26">
        <v>39500</v>
      </c>
      <c r="D338" s="25">
        <v>4</v>
      </c>
      <c r="E338" s="27">
        <v>1085.1300000000001</v>
      </c>
      <c r="F338" s="39">
        <f t="shared" ref="F338:F345" si="20">E338/D338*D338</f>
        <v>1085.1300000000001</v>
      </c>
      <c r="G338" s="43">
        <v>1085.1300000000001</v>
      </c>
      <c r="H338" s="38">
        <f t="shared" si="19"/>
        <v>0</v>
      </c>
      <c r="J338" s="14">
        <v>7290.1746225000006</v>
      </c>
    </row>
    <row r="339" spans="3:10" ht="12.75" customHeight="1" x14ac:dyDescent="0.25">
      <c r="C339" s="26">
        <v>39504</v>
      </c>
      <c r="D339" s="25">
        <v>4</v>
      </c>
      <c r="E339" s="27">
        <v>539.6</v>
      </c>
      <c r="F339" s="39">
        <f t="shared" si="20"/>
        <v>539.6</v>
      </c>
      <c r="G339" s="43">
        <v>539.6</v>
      </c>
      <c r="H339" s="38">
        <f t="shared" si="19"/>
        <v>0</v>
      </c>
      <c r="J339" s="14">
        <v>3625.1677000000004</v>
      </c>
    </row>
    <row r="340" spans="3:10" ht="12.75" customHeight="1" x14ac:dyDescent="0.25">
      <c r="C340" s="26">
        <v>39703</v>
      </c>
      <c r="D340" s="25">
        <v>4</v>
      </c>
      <c r="E340" s="27">
        <v>818.55</v>
      </c>
      <c r="F340" s="39">
        <f t="shared" si="20"/>
        <v>818.55</v>
      </c>
      <c r="G340" s="43">
        <v>818.55</v>
      </c>
      <c r="H340" s="38">
        <f t="shared" si="19"/>
        <v>0</v>
      </c>
      <c r="J340" s="14">
        <v>5212.1744234999996</v>
      </c>
    </row>
    <row r="341" spans="3:10" ht="12.75" customHeight="1" x14ac:dyDescent="0.25">
      <c r="C341" s="26">
        <v>39713</v>
      </c>
      <c r="D341" s="25">
        <v>4</v>
      </c>
      <c r="E341" s="27">
        <v>974.58</v>
      </c>
      <c r="F341" s="39">
        <f t="shared" si="20"/>
        <v>974.58</v>
      </c>
      <c r="G341" s="43">
        <v>974.58</v>
      </c>
      <c r="H341" s="38">
        <f t="shared" si="19"/>
        <v>0</v>
      </c>
      <c r="J341" s="14">
        <v>6205.7063705999999</v>
      </c>
    </row>
    <row r="342" spans="3:10" ht="12.75" customHeight="1" x14ac:dyDescent="0.25">
      <c r="C342" s="26">
        <v>39762</v>
      </c>
      <c r="D342" s="25">
        <v>4</v>
      </c>
      <c r="E342" s="27">
        <v>1127.27</v>
      </c>
      <c r="F342" s="39">
        <f t="shared" si="20"/>
        <v>1127.27</v>
      </c>
      <c r="G342" s="43">
        <v>1127.27</v>
      </c>
      <c r="H342" s="38">
        <f t="shared" si="19"/>
        <v>0</v>
      </c>
      <c r="J342" s="14">
        <v>7444.1303535999996</v>
      </c>
    </row>
    <row r="343" spans="3:10" ht="12.75" customHeight="1" x14ac:dyDescent="0.25">
      <c r="C343" s="26">
        <v>39470</v>
      </c>
      <c r="D343" s="25">
        <v>8</v>
      </c>
      <c r="E343" s="27">
        <v>1084.76</v>
      </c>
      <c r="F343" s="39">
        <f t="shared" si="20"/>
        <v>1084.76</v>
      </c>
      <c r="G343" s="43">
        <v>1084.76</v>
      </c>
      <c r="H343" s="38">
        <f t="shared" si="19"/>
        <v>0</v>
      </c>
      <c r="J343" s="14">
        <v>7518.9488544000005</v>
      </c>
    </row>
    <row r="344" spans="3:10" ht="12.75" customHeight="1" x14ac:dyDescent="0.25">
      <c r="C344" s="26">
        <v>39805</v>
      </c>
      <c r="D344" s="25">
        <v>8</v>
      </c>
      <c r="E344" s="27">
        <v>150</v>
      </c>
      <c r="F344" s="39">
        <f t="shared" si="20"/>
        <v>150</v>
      </c>
      <c r="G344" s="43">
        <v>150</v>
      </c>
      <c r="H344" s="38">
        <f t="shared" si="19"/>
        <v>0</v>
      </c>
      <c r="J344" s="14">
        <v>988.25400000000002</v>
      </c>
    </row>
    <row r="345" spans="3:10" ht="12.75" customHeight="1" x14ac:dyDescent="0.25">
      <c r="C345" s="26">
        <v>39805</v>
      </c>
      <c r="D345" s="25">
        <v>8</v>
      </c>
      <c r="E345" s="27">
        <v>2751.32</v>
      </c>
      <c r="F345" s="39">
        <f t="shared" si="20"/>
        <v>2751.32</v>
      </c>
      <c r="G345" s="43">
        <v>2751.32</v>
      </c>
      <c r="H345" s="38">
        <f t="shared" si="19"/>
        <v>0</v>
      </c>
      <c r="J345" s="14">
        <v>18126.6866352</v>
      </c>
    </row>
    <row r="346" spans="3:10" ht="12.75" customHeight="1" x14ac:dyDescent="0.25">
      <c r="C346" s="26">
        <v>40025</v>
      </c>
      <c r="D346" s="25">
        <v>4</v>
      </c>
      <c r="E346" s="27">
        <v>14614.6</v>
      </c>
      <c r="F346" s="39">
        <f>E346/D346*D346</f>
        <v>14614.6</v>
      </c>
      <c r="G346" s="43">
        <v>14614.6</v>
      </c>
      <c r="H346" s="38">
        <f t="shared" si="19"/>
        <v>0</v>
      </c>
      <c r="J346" s="14">
        <v>93725.037406000003</v>
      </c>
    </row>
    <row r="347" spans="3:10" ht="12.75" customHeight="1" x14ac:dyDescent="0.25">
      <c r="C347" s="26">
        <v>40032</v>
      </c>
      <c r="D347" s="25">
        <v>5</v>
      </c>
      <c r="E347" s="27">
        <v>6000</v>
      </c>
      <c r="F347" s="39">
        <f t="shared" ref="F347:F385" si="21">E347/D347*D347</f>
        <v>6000</v>
      </c>
      <c r="G347" s="43">
        <v>6000</v>
      </c>
      <c r="H347" s="38">
        <f t="shared" si="19"/>
        <v>0</v>
      </c>
      <c r="J347" s="14">
        <v>38243.519999999997</v>
      </c>
    </row>
    <row r="348" spans="3:10" ht="12.75" customHeight="1" x14ac:dyDescent="0.25">
      <c r="C348" s="26">
        <v>40105</v>
      </c>
      <c r="D348" s="25">
        <v>5</v>
      </c>
      <c r="E348" s="27">
        <v>6000</v>
      </c>
      <c r="F348" s="39">
        <f t="shared" si="21"/>
        <v>6000</v>
      </c>
      <c r="G348" s="43">
        <v>6000</v>
      </c>
      <c r="H348" s="38">
        <f t="shared" si="19"/>
        <v>0</v>
      </c>
      <c r="J348" s="14">
        <v>37647.299999999996</v>
      </c>
    </row>
    <row r="349" spans="3:10" ht="12.75" customHeight="1" x14ac:dyDescent="0.25">
      <c r="C349" s="28">
        <v>40110</v>
      </c>
      <c r="D349" s="25">
        <v>5</v>
      </c>
      <c r="E349" s="27">
        <v>1950</v>
      </c>
      <c r="F349" s="39">
        <f t="shared" si="21"/>
        <v>1950</v>
      </c>
      <c r="G349" s="43">
        <v>1950</v>
      </c>
      <c r="H349" s="38">
        <f t="shared" si="19"/>
        <v>0</v>
      </c>
      <c r="J349" s="14">
        <v>12235.372499999999</v>
      </c>
    </row>
    <row r="350" spans="3:10" ht="12.75" customHeight="1" x14ac:dyDescent="0.25">
      <c r="C350" s="28">
        <v>39819</v>
      </c>
      <c r="D350" s="25">
        <v>8</v>
      </c>
      <c r="E350" s="27">
        <v>2720.5</v>
      </c>
      <c r="F350" s="39">
        <f t="shared" si="21"/>
        <v>2720.5</v>
      </c>
      <c r="G350" s="43">
        <v>2720.5</v>
      </c>
      <c r="H350" s="38">
        <f t="shared" si="19"/>
        <v>0</v>
      </c>
      <c r="J350" s="14">
        <v>17716.956995</v>
      </c>
    </row>
    <row r="351" spans="3:10" ht="12.75" customHeight="1" x14ac:dyDescent="0.25">
      <c r="C351" s="28">
        <v>39868</v>
      </c>
      <c r="D351" s="25">
        <v>5</v>
      </c>
      <c r="E351" s="27">
        <v>805</v>
      </c>
      <c r="F351" s="39">
        <f t="shared" si="21"/>
        <v>805</v>
      </c>
      <c r="G351" s="43">
        <v>805</v>
      </c>
      <c r="H351" s="38">
        <f t="shared" si="19"/>
        <v>0</v>
      </c>
      <c r="J351" s="14">
        <v>5227.1548000000003</v>
      </c>
    </row>
    <row r="352" spans="3:10" ht="12.75" customHeight="1" x14ac:dyDescent="0.25">
      <c r="C352" s="28">
        <v>39903</v>
      </c>
      <c r="D352" s="25">
        <v>10</v>
      </c>
      <c r="E352" s="27">
        <v>2719.42</v>
      </c>
      <c r="F352" s="39">
        <f t="shared" si="21"/>
        <v>2719.42</v>
      </c>
      <c r="G352" s="43">
        <v>2719.42</v>
      </c>
      <c r="H352" s="38">
        <f t="shared" si="19"/>
        <v>0</v>
      </c>
      <c r="J352" s="14">
        <v>17544.5012952</v>
      </c>
    </row>
    <row r="353" spans="3:10" ht="12.75" customHeight="1" x14ac:dyDescent="0.25">
      <c r="C353" s="28">
        <v>39903</v>
      </c>
      <c r="D353" s="25">
        <v>10</v>
      </c>
      <c r="E353" s="27">
        <v>3074</v>
      </c>
      <c r="F353" s="39">
        <f t="shared" si="21"/>
        <v>3074</v>
      </c>
      <c r="G353" s="43">
        <v>3074</v>
      </c>
      <c r="H353" s="38">
        <f t="shared" si="19"/>
        <v>0</v>
      </c>
      <c r="J353" s="14">
        <v>19832.095440000001</v>
      </c>
    </row>
    <row r="354" spans="3:10" ht="12.75" customHeight="1" x14ac:dyDescent="0.25">
      <c r="C354" s="28">
        <v>39907</v>
      </c>
      <c r="D354" s="25">
        <v>3.0000003000000302</v>
      </c>
      <c r="E354" s="27">
        <v>1516.95</v>
      </c>
      <c r="F354" s="39">
        <f t="shared" si="21"/>
        <v>1516.95</v>
      </c>
      <c r="G354" s="43">
        <v>1516.95</v>
      </c>
      <c r="H354" s="38">
        <f t="shared" si="19"/>
        <v>0</v>
      </c>
      <c r="J354" s="14">
        <v>9791.6391989999993</v>
      </c>
    </row>
    <row r="355" spans="3:10" ht="12.75" customHeight="1" x14ac:dyDescent="0.25">
      <c r="C355" s="26">
        <v>39921</v>
      </c>
      <c r="D355" s="25">
        <v>5</v>
      </c>
      <c r="E355" s="27">
        <v>1500</v>
      </c>
      <c r="F355" s="39">
        <f t="shared" si="21"/>
        <v>1500</v>
      </c>
      <c r="G355" s="43">
        <v>1500</v>
      </c>
      <c r="H355" s="38">
        <f t="shared" si="19"/>
        <v>0</v>
      </c>
      <c r="J355" s="14">
        <v>9682.23</v>
      </c>
    </row>
    <row r="356" spans="3:10" ht="12.75" customHeight="1" x14ac:dyDescent="0.25">
      <c r="C356" s="26">
        <v>39927</v>
      </c>
      <c r="D356" s="25">
        <v>5</v>
      </c>
      <c r="E356" s="27">
        <v>1335</v>
      </c>
      <c r="F356" s="39">
        <f t="shared" si="21"/>
        <v>1335</v>
      </c>
      <c r="G356" s="43">
        <v>1335</v>
      </c>
      <c r="H356" s="38">
        <f t="shared" si="19"/>
        <v>0</v>
      </c>
      <c r="J356" s="14">
        <v>8617.1846999999998</v>
      </c>
    </row>
    <row r="357" spans="3:10" ht="12.75" customHeight="1" x14ac:dyDescent="0.25">
      <c r="C357" s="26">
        <v>39930</v>
      </c>
      <c r="D357" s="25">
        <v>5</v>
      </c>
      <c r="E357" s="27">
        <v>1550</v>
      </c>
      <c r="F357" s="39">
        <f t="shared" si="21"/>
        <v>1550</v>
      </c>
      <c r="G357" s="43">
        <v>1550</v>
      </c>
      <c r="H357" s="38">
        <f t="shared" si="19"/>
        <v>0</v>
      </c>
      <c r="J357" s="14">
        <v>10004.971</v>
      </c>
    </row>
    <row r="358" spans="3:10" ht="12.75" customHeight="1" x14ac:dyDescent="0.25">
      <c r="C358" s="26">
        <v>39931</v>
      </c>
      <c r="D358" s="25">
        <v>4</v>
      </c>
      <c r="E358" s="27">
        <v>736.33</v>
      </c>
      <c r="F358" s="39">
        <f t="shared" si="21"/>
        <v>736.33</v>
      </c>
      <c r="G358" s="43">
        <v>736.33</v>
      </c>
      <c r="H358" s="38">
        <f t="shared" si="19"/>
        <v>0</v>
      </c>
      <c r="J358" s="14">
        <v>4752.8776106000005</v>
      </c>
    </row>
    <row r="359" spans="3:10" ht="12.75" customHeight="1" x14ac:dyDescent="0.25">
      <c r="C359" s="26">
        <v>39935</v>
      </c>
      <c r="D359" s="25">
        <v>4</v>
      </c>
      <c r="E359" s="27">
        <v>1443.44</v>
      </c>
      <c r="F359" s="39">
        <f t="shared" si="21"/>
        <v>1443.44</v>
      </c>
      <c r="G359" s="43">
        <v>1443.44</v>
      </c>
      <c r="H359" s="38">
        <f t="shared" si="19"/>
        <v>0</v>
      </c>
      <c r="J359" s="14">
        <v>9230.2935960000013</v>
      </c>
    </row>
    <row r="360" spans="3:10" ht="12.75" customHeight="1" x14ac:dyDescent="0.25">
      <c r="C360" s="26">
        <v>39940</v>
      </c>
      <c r="D360" s="25">
        <v>5</v>
      </c>
      <c r="E360" s="27">
        <v>390</v>
      </c>
      <c r="F360" s="39">
        <f t="shared" si="21"/>
        <v>390</v>
      </c>
      <c r="G360" s="43">
        <v>390</v>
      </c>
      <c r="H360" s="38">
        <f t="shared" si="19"/>
        <v>0</v>
      </c>
      <c r="J360" s="14">
        <v>2493.9135000000001</v>
      </c>
    </row>
    <row r="361" spans="3:10" ht="12.75" customHeight="1" x14ac:dyDescent="0.25">
      <c r="C361" s="26">
        <v>39941</v>
      </c>
      <c r="D361" s="25">
        <v>5</v>
      </c>
      <c r="E361" s="27">
        <v>9025.49</v>
      </c>
      <c r="F361" s="39">
        <f t="shared" si="21"/>
        <v>9025.49</v>
      </c>
      <c r="G361" s="43">
        <v>9025.49</v>
      </c>
      <c r="H361" s="38">
        <f t="shared" si="19"/>
        <v>0</v>
      </c>
      <c r="J361" s="14">
        <v>57714.8496285</v>
      </c>
    </row>
    <row r="362" spans="3:10" ht="12.75" customHeight="1" x14ac:dyDescent="0.25">
      <c r="C362" s="26">
        <v>39944</v>
      </c>
      <c r="D362" s="25">
        <v>4</v>
      </c>
      <c r="E362" s="27">
        <v>707.3</v>
      </c>
      <c r="F362" s="39">
        <f t="shared" si="21"/>
        <v>707.3</v>
      </c>
      <c r="G362" s="43">
        <v>707.3</v>
      </c>
      <c r="H362" s="38">
        <f t="shared" si="19"/>
        <v>0</v>
      </c>
      <c r="J362" s="14">
        <v>4522.9359450000002</v>
      </c>
    </row>
    <row r="363" spans="3:10" ht="12.75" customHeight="1" x14ac:dyDescent="0.25">
      <c r="C363" s="26">
        <v>39948</v>
      </c>
      <c r="D363" s="25">
        <v>5</v>
      </c>
      <c r="E363" s="27">
        <v>1677.97</v>
      </c>
      <c r="F363" s="39">
        <f t="shared" si="21"/>
        <v>1677.97</v>
      </c>
      <c r="G363" s="43">
        <v>1677.97</v>
      </c>
      <c r="H363" s="38">
        <f t="shared" si="19"/>
        <v>0</v>
      </c>
      <c r="J363" s="14">
        <v>10730.030860500001</v>
      </c>
    </row>
    <row r="364" spans="3:10" ht="12.75" customHeight="1" x14ac:dyDescent="0.25">
      <c r="C364" s="26">
        <v>39948</v>
      </c>
      <c r="D364" s="25">
        <v>5</v>
      </c>
      <c r="E364" s="27">
        <v>2076.27</v>
      </c>
      <c r="F364" s="39">
        <f t="shared" si="21"/>
        <v>2076.27</v>
      </c>
      <c r="G364" s="43">
        <v>2076.27</v>
      </c>
      <c r="H364" s="38">
        <f t="shared" si="19"/>
        <v>0</v>
      </c>
      <c r="J364" s="14">
        <v>13277.0199555</v>
      </c>
    </row>
    <row r="365" spans="3:10" ht="12.75" customHeight="1" x14ac:dyDescent="0.25">
      <c r="C365" s="26">
        <v>39955</v>
      </c>
      <c r="D365" s="25">
        <v>5</v>
      </c>
      <c r="E365" s="27">
        <v>1111.1099999999999</v>
      </c>
      <c r="F365" s="39">
        <f t="shared" si="21"/>
        <v>1111.1099999999999</v>
      </c>
      <c r="G365" s="43">
        <v>1111.1099999999999</v>
      </c>
      <c r="H365" s="38">
        <f t="shared" si="19"/>
        <v>0</v>
      </c>
      <c r="J365" s="14">
        <v>7105.1595614999997</v>
      </c>
    </row>
    <row r="366" spans="3:10" ht="12.75" customHeight="1" x14ac:dyDescent="0.25">
      <c r="C366" s="26">
        <v>39964</v>
      </c>
      <c r="D366" s="25">
        <v>10</v>
      </c>
      <c r="E366" s="27">
        <v>2224.9899999999998</v>
      </c>
      <c r="F366" s="39">
        <f t="shared" si="21"/>
        <v>2224.9899999999998</v>
      </c>
      <c r="G366" s="43">
        <v>2224.9899999999998</v>
      </c>
      <c r="H366" s="38">
        <f t="shared" si="19"/>
        <v>0</v>
      </c>
      <c r="J366" s="14">
        <v>14228.0323035</v>
      </c>
    </row>
    <row r="367" spans="3:10" ht="12.75" customHeight="1" x14ac:dyDescent="0.25">
      <c r="C367" s="26">
        <v>39972</v>
      </c>
      <c r="D367" s="25">
        <v>5</v>
      </c>
      <c r="E367" s="27">
        <v>2968</v>
      </c>
      <c r="F367" s="39">
        <f t="shared" si="21"/>
        <v>2968</v>
      </c>
      <c r="G367" s="43">
        <v>2968</v>
      </c>
      <c r="H367" s="38">
        <f t="shared" si="19"/>
        <v>0</v>
      </c>
      <c r="J367" s="14">
        <v>19113.237359999999</v>
      </c>
    </row>
    <row r="368" spans="3:10" ht="12.75" customHeight="1" x14ac:dyDescent="0.25">
      <c r="C368" s="26">
        <v>39974</v>
      </c>
      <c r="D368" s="25">
        <v>5</v>
      </c>
      <c r="E368" s="27">
        <v>46860</v>
      </c>
      <c r="F368" s="39">
        <f t="shared" si="21"/>
        <v>46860</v>
      </c>
      <c r="G368" s="43">
        <v>46860</v>
      </c>
      <c r="H368" s="38">
        <f t="shared" si="19"/>
        <v>0</v>
      </c>
      <c r="J368" s="14">
        <v>301767.62219999998</v>
      </c>
    </row>
    <row r="369" spans="3:10" ht="12.75" customHeight="1" x14ac:dyDescent="0.25">
      <c r="C369" s="26">
        <v>39979</v>
      </c>
      <c r="D369" s="25">
        <v>5</v>
      </c>
      <c r="E369" s="27">
        <v>1300</v>
      </c>
      <c r="F369" s="39">
        <f t="shared" si="21"/>
        <v>1300</v>
      </c>
      <c r="G369" s="43">
        <v>1300</v>
      </c>
      <c r="H369" s="38">
        <f t="shared" si="19"/>
        <v>0</v>
      </c>
      <c r="J369" s="14">
        <v>8371.7010000000009</v>
      </c>
    </row>
    <row r="370" spans="3:10" ht="12.75" customHeight="1" x14ac:dyDescent="0.25">
      <c r="C370" s="26">
        <v>39979</v>
      </c>
      <c r="D370" s="25">
        <v>5</v>
      </c>
      <c r="E370" s="27">
        <v>5725</v>
      </c>
      <c r="F370" s="39">
        <f t="shared" si="21"/>
        <v>5725</v>
      </c>
      <c r="G370" s="43">
        <v>5725</v>
      </c>
      <c r="H370" s="38">
        <f t="shared" si="19"/>
        <v>0</v>
      </c>
      <c r="J370" s="14">
        <v>36867.683250000002</v>
      </c>
    </row>
    <row r="371" spans="3:10" ht="12.75" customHeight="1" x14ac:dyDescent="0.25">
      <c r="C371" s="26">
        <v>39980</v>
      </c>
      <c r="D371" s="25">
        <v>4</v>
      </c>
      <c r="E371" s="27">
        <v>869.44</v>
      </c>
      <c r="F371" s="39">
        <f t="shared" si="21"/>
        <v>869.44</v>
      </c>
      <c r="G371" s="43">
        <v>869.44</v>
      </c>
      <c r="H371" s="38">
        <f t="shared" si="19"/>
        <v>0</v>
      </c>
      <c r="J371" s="14">
        <v>5598.9936288000008</v>
      </c>
    </row>
    <row r="372" spans="3:10" ht="12.75" customHeight="1" x14ac:dyDescent="0.25">
      <c r="C372" s="26">
        <v>39981</v>
      </c>
      <c r="D372" s="25">
        <v>5</v>
      </c>
      <c r="E372" s="27">
        <v>60000</v>
      </c>
      <c r="F372" s="39">
        <f t="shared" si="21"/>
        <v>60000</v>
      </c>
      <c r="G372" s="43">
        <v>60000</v>
      </c>
      <c r="H372" s="38">
        <f t="shared" si="19"/>
        <v>0</v>
      </c>
      <c r="J372" s="14">
        <v>386386.2</v>
      </c>
    </row>
    <row r="373" spans="3:10" ht="12.75" customHeight="1" x14ac:dyDescent="0.25">
      <c r="C373" s="26">
        <v>39983</v>
      </c>
      <c r="D373" s="25">
        <v>5</v>
      </c>
      <c r="E373" s="27">
        <v>5363</v>
      </c>
      <c r="F373" s="39">
        <f t="shared" si="21"/>
        <v>5363</v>
      </c>
      <c r="G373" s="43">
        <v>5363</v>
      </c>
      <c r="H373" s="38">
        <f t="shared" si="19"/>
        <v>0</v>
      </c>
      <c r="J373" s="14">
        <v>34536.486510000002</v>
      </c>
    </row>
    <row r="374" spans="3:10" ht="12.75" customHeight="1" x14ac:dyDescent="0.25">
      <c r="C374" s="26">
        <v>39984</v>
      </c>
      <c r="D374" s="25">
        <v>5</v>
      </c>
      <c r="E374" s="27">
        <v>1545</v>
      </c>
      <c r="F374" s="39">
        <f t="shared" si="21"/>
        <v>1545</v>
      </c>
      <c r="G374" s="43">
        <v>1545</v>
      </c>
      <c r="H374" s="38">
        <f t="shared" si="19"/>
        <v>0</v>
      </c>
      <c r="J374" s="14">
        <v>9949.4446499999995</v>
      </c>
    </row>
    <row r="375" spans="3:10" ht="12.75" customHeight="1" x14ac:dyDescent="0.25">
      <c r="C375" s="26">
        <v>39986</v>
      </c>
      <c r="D375" s="25">
        <v>5</v>
      </c>
      <c r="E375" s="27">
        <v>1100</v>
      </c>
      <c r="F375" s="39">
        <f t="shared" si="21"/>
        <v>1100</v>
      </c>
      <c r="G375" s="43">
        <v>1100</v>
      </c>
      <c r="H375" s="38">
        <f t="shared" si="19"/>
        <v>0</v>
      </c>
      <c r="J375" s="14">
        <v>7083.7470000000003</v>
      </c>
    </row>
    <row r="376" spans="3:10" ht="12.75" customHeight="1" x14ac:dyDescent="0.25">
      <c r="C376" s="26">
        <v>39988</v>
      </c>
      <c r="D376" s="25">
        <v>5</v>
      </c>
      <c r="E376" s="27">
        <v>998</v>
      </c>
      <c r="F376" s="39">
        <f t="shared" si="21"/>
        <v>998</v>
      </c>
      <c r="G376" s="43">
        <v>998</v>
      </c>
      <c r="H376" s="38">
        <f t="shared" si="19"/>
        <v>0</v>
      </c>
      <c r="J376" s="14">
        <v>6426.8904600000005</v>
      </c>
    </row>
    <row r="377" spans="3:10" ht="12.75" customHeight="1" x14ac:dyDescent="0.25">
      <c r="C377" s="26">
        <v>39988</v>
      </c>
      <c r="D377" s="25">
        <v>5</v>
      </c>
      <c r="E377" s="27">
        <v>2265.1</v>
      </c>
      <c r="F377" s="39">
        <f t="shared" si="21"/>
        <v>2265.1</v>
      </c>
      <c r="G377" s="43">
        <v>2265.1</v>
      </c>
      <c r="H377" s="38">
        <f t="shared" si="19"/>
        <v>0</v>
      </c>
      <c r="J377" s="14">
        <v>14586.723027</v>
      </c>
    </row>
    <row r="378" spans="3:10" ht="12.75" customHeight="1" x14ac:dyDescent="0.25">
      <c r="C378" s="26">
        <v>39989</v>
      </c>
      <c r="D378" s="25">
        <v>5</v>
      </c>
      <c r="E378" s="27">
        <v>816</v>
      </c>
      <c r="F378" s="39">
        <f t="shared" si="21"/>
        <v>816</v>
      </c>
      <c r="G378" s="43">
        <v>816</v>
      </c>
      <c r="H378" s="38">
        <f t="shared" si="19"/>
        <v>0</v>
      </c>
      <c r="J378" s="14">
        <v>5254.85232</v>
      </c>
    </row>
    <row r="379" spans="3:10" ht="12.75" customHeight="1" x14ac:dyDescent="0.25">
      <c r="C379" s="26">
        <v>40015</v>
      </c>
      <c r="D379" s="25">
        <v>10</v>
      </c>
      <c r="E379" s="27">
        <v>2976</v>
      </c>
      <c r="F379" s="39">
        <f t="shared" si="21"/>
        <v>2976</v>
      </c>
      <c r="G379" s="43">
        <v>2976</v>
      </c>
      <c r="H379" s="38">
        <f t="shared" si="19"/>
        <v>0</v>
      </c>
      <c r="J379" s="14">
        <v>19085.415359999999</v>
      </c>
    </row>
    <row r="380" spans="3:10" ht="12.75" customHeight="1" x14ac:dyDescent="0.25">
      <c r="C380" s="26">
        <v>40016</v>
      </c>
      <c r="D380" s="25">
        <v>5</v>
      </c>
      <c r="E380" s="27">
        <v>490</v>
      </c>
      <c r="F380" s="39">
        <f t="shared" si="21"/>
        <v>490</v>
      </c>
      <c r="G380" s="43">
        <v>490</v>
      </c>
      <c r="H380" s="38">
        <f t="shared" si="19"/>
        <v>0</v>
      </c>
      <c r="J380" s="14">
        <v>3142.4238999999998</v>
      </c>
    </row>
    <row r="381" spans="3:10" ht="12.75" customHeight="1" x14ac:dyDescent="0.25">
      <c r="C381" s="28">
        <v>40016</v>
      </c>
      <c r="D381" s="25">
        <v>5</v>
      </c>
      <c r="E381" s="27">
        <v>570</v>
      </c>
      <c r="F381" s="39">
        <f t="shared" si="21"/>
        <v>570</v>
      </c>
      <c r="G381" s="43">
        <v>570</v>
      </c>
      <c r="H381" s="38">
        <f t="shared" si="19"/>
        <v>0</v>
      </c>
      <c r="J381" s="14">
        <v>3655.4726999999998</v>
      </c>
    </row>
    <row r="382" spans="3:10" ht="12.75" customHeight="1" x14ac:dyDescent="0.25">
      <c r="C382" s="28">
        <v>40016</v>
      </c>
      <c r="D382" s="25">
        <v>5</v>
      </c>
      <c r="E382" s="27">
        <v>890</v>
      </c>
      <c r="F382" s="39">
        <f t="shared" si="21"/>
        <v>890</v>
      </c>
      <c r="G382" s="43">
        <v>890</v>
      </c>
      <c r="H382" s="38">
        <f t="shared" si="19"/>
        <v>0</v>
      </c>
      <c r="J382" s="14">
        <v>5707.6678999999995</v>
      </c>
    </row>
    <row r="383" spans="3:10" ht="12.75" customHeight="1" x14ac:dyDescent="0.25">
      <c r="C383" s="28">
        <v>40016</v>
      </c>
      <c r="D383" s="25">
        <v>5</v>
      </c>
      <c r="E383" s="27">
        <v>960</v>
      </c>
      <c r="F383" s="39">
        <f t="shared" si="21"/>
        <v>960</v>
      </c>
      <c r="G383" s="43">
        <v>960</v>
      </c>
      <c r="H383" s="38">
        <f t="shared" si="19"/>
        <v>0</v>
      </c>
      <c r="J383" s="14">
        <v>6156.5855999999994</v>
      </c>
    </row>
    <row r="384" spans="3:10" ht="12.75" customHeight="1" x14ac:dyDescent="0.25">
      <c r="C384" s="28">
        <v>40016</v>
      </c>
      <c r="D384" s="25">
        <v>5</v>
      </c>
      <c r="E384" s="27">
        <v>3666</v>
      </c>
      <c r="F384" s="39">
        <f t="shared" si="21"/>
        <v>3666</v>
      </c>
      <c r="G384" s="43">
        <v>3666</v>
      </c>
      <c r="H384" s="38">
        <f t="shared" si="19"/>
        <v>0</v>
      </c>
      <c r="J384" s="14">
        <v>23510.46126</v>
      </c>
    </row>
    <row r="385" spans="3:10" ht="12.75" customHeight="1" x14ac:dyDescent="0.25">
      <c r="C385" s="28">
        <v>40046</v>
      </c>
      <c r="D385" s="25">
        <v>5</v>
      </c>
      <c r="E385" s="27">
        <v>6364.81</v>
      </c>
      <c r="F385" s="39">
        <f t="shared" si="21"/>
        <v>6364.8099999999995</v>
      </c>
      <c r="G385" s="43">
        <v>6364.81</v>
      </c>
      <c r="H385" s="38">
        <f t="shared" si="19"/>
        <v>0</v>
      </c>
      <c r="J385" s="14">
        <v>40568.789755199999</v>
      </c>
    </row>
    <row r="386" spans="3:10" ht="12.75" customHeight="1" x14ac:dyDescent="0.25">
      <c r="C386" s="28">
        <v>40056</v>
      </c>
      <c r="D386" s="25">
        <v>14.999992500003751</v>
      </c>
      <c r="E386" s="27">
        <v>1567.8</v>
      </c>
      <c r="F386" s="39">
        <f>E386/D386*13</f>
        <v>1358.7606793799998</v>
      </c>
      <c r="G386" s="43">
        <v>1411.02</v>
      </c>
      <c r="H386" s="38">
        <f t="shared" si="19"/>
        <v>52.259320620000153</v>
      </c>
      <c r="J386" s="14">
        <v>9993.0317759999998</v>
      </c>
    </row>
    <row r="387" spans="3:10" ht="12.75" customHeight="1" x14ac:dyDescent="0.25">
      <c r="C387" s="28">
        <v>40073</v>
      </c>
      <c r="D387" s="25">
        <v>5</v>
      </c>
      <c r="E387" s="27">
        <v>2350</v>
      </c>
      <c r="F387" s="39">
        <f t="shared" ref="F387:F394" si="22">E387/D387*D387</f>
        <v>2350</v>
      </c>
      <c r="G387" s="43">
        <v>2350</v>
      </c>
      <c r="H387" s="38">
        <f t="shared" ref="H387:H450" si="23">G387-F387</f>
        <v>0</v>
      </c>
      <c r="J387" s="14">
        <v>14935.871499999999</v>
      </c>
    </row>
    <row r="388" spans="3:10" ht="12.75" customHeight="1" x14ac:dyDescent="0.25">
      <c r="C388" s="28">
        <v>40074</v>
      </c>
      <c r="D388" s="25">
        <v>5</v>
      </c>
      <c r="E388" s="27">
        <v>3872</v>
      </c>
      <c r="F388" s="39">
        <f t="shared" si="22"/>
        <v>3872</v>
      </c>
      <c r="G388" s="43">
        <v>3872</v>
      </c>
      <c r="H388" s="38">
        <f t="shared" si="23"/>
        <v>0</v>
      </c>
      <c r="J388" s="14">
        <v>24609.231680000001</v>
      </c>
    </row>
    <row r="389" spans="3:10" ht="12.75" customHeight="1" x14ac:dyDescent="0.25">
      <c r="C389" s="28">
        <v>40087</v>
      </c>
      <c r="D389" s="25">
        <v>5</v>
      </c>
      <c r="E389" s="27">
        <v>25134.5</v>
      </c>
      <c r="F389" s="39">
        <f t="shared" si="22"/>
        <v>25134.5</v>
      </c>
      <c r="G389" s="43">
        <v>25134.5</v>
      </c>
      <c r="H389" s="38">
        <f t="shared" si="23"/>
        <v>0</v>
      </c>
      <c r="J389" s="14">
        <v>157707.67697499998</v>
      </c>
    </row>
    <row r="390" spans="3:10" ht="12.75" customHeight="1" x14ac:dyDescent="0.25">
      <c r="C390" s="28">
        <v>40120</v>
      </c>
      <c r="D390" s="25">
        <v>5</v>
      </c>
      <c r="E390" s="27">
        <v>4300</v>
      </c>
      <c r="F390" s="39">
        <f t="shared" si="22"/>
        <v>4300</v>
      </c>
      <c r="G390" s="43">
        <v>4300</v>
      </c>
      <c r="H390" s="38">
        <f t="shared" si="23"/>
        <v>0</v>
      </c>
      <c r="J390" s="14">
        <v>26806.157000000003</v>
      </c>
    </row>
    <row r="391" spans="3:10" ht="12.75" customHeight="1" x14ac:dyDescent="0.25">
      <c r="C391" s="28">
        <v>40128</v>
      </c>
      <c r="D391" s="25">
        <v>5</v>
      </c>
      <c r="E391" s="27">
        <v>2542</v>
      </c>
      <c r="F391" s="39">
        <f t="shared" si="22"/>
        <v>2542</v>
      </c>
      <c r="G391" s="43">
        <v>2542</v>
      </c>
      <c r="H391" s="38">
        <f t="shared" si="23"/>
        <v>0</v>
      </c>
      <c r="J391" s="14">
        <v>15846.802580000001</v>
      </c>
    </row>
    <row r="392" spans="3:10" ht="12.75" customHeight="1" x14ac:dyDescent="0.25">
      <c r="C392" s="28">
        <v>40154</v>
      </c>
      <c r="D392" s="25">
        <v>5</v>
      </c>
      <c r="E392" s="27">
        <v>8700</v>
      </c>
      <c r="F392" s="39">
        <f t="shared" si="22"/>
        <v>8700</v>
      </c>
      <c r="G392" s="43">
        <v>8700</v>
      </c>
      <c r="H392" s="38">
        <f t="shared" si="23"/>
        <v>0</v>
      </c>
      <c r="J392" s="14">
        <v>53919.990000000005</v>
      </c>
    </row>
    <row r="393" spans="3:10" ht="12.75" customHeight="1" x14ac:dyDescent="0.25">
      <c r="C393" s="28">
        <v>40165</v>
      </c>
      <c r="D393" s="25">
        <v>5</v>
      </c>
      <c r="E393" s="27">
        <v>1520</v>
      </c>
      <c r="F393" s="39">
        <f t="shared" si="22"/>
        <v>1520</v>
      </c>
      <c r="G393" s="43">
        <v>1520</v>
      </c>
      <c r="H393" s="38">
        <f t="shared" si="23"/>
        <v>0</v>
      </c>
      <c r="J393" s="14">
        <v>9420.5040000000008</v>
      </c>
    </row>
    <row r="394" spans="3:10" ht="12.75" customHeight="1" x14ac:dyDescent="0.25">
      <c r="C394" s="28">
        <v>40170</v>
      </c>
      <c r="D394" s="25">
        <v>5</v>
      </c>
      <c r="E394" s="27">
        <v>2615</v>
      </c>
      <c r="F394" s="39">
        <f t="shared" si="22"/>
        <v>2615</v>
      </c>
      <c r="G394" s="43">
        <v>2615</v>
      </c>
      <c r="H394" s="38">
        <f t="shared" si="23"/>
        <v>0</v>
      </c>
      <c r="J394" s="14">
        <v>16206.985500000001</v>
      </c>
    </row>
    <row r="395" spans="3:10" ht="12.75" customHeight="1" x14ac:dyDescent="0.25">
      <c r="C395" s="28">
        <v>40301</v>
      </c>
      <c r="D395" s="25">
        <v>5</v>
      </c>
      <c r="E395" s="27">
        <v>3700</v>
      </c>
      <c r="F395" s="39">
        <f>E395/D395*D395</f>
        <v>3700</v>
      </c>
      <c r="G395" s="43">
        <v>3700</v>
      </c>
      <c r="H395" s="38">
        <f t="shared" si="23"/>
        <v>0</v>
      </c>
      <c r="J395" s="14">
        <v>21980.035</v>
      </c>
    </row>
    <row r="396" spans="3:10" ht="12.75" customHeight="1" x14ac:dyDescent="0.25">
      <c r="C396" s="28">
        <v>40414</v>
      </c>
      <c r="D396" s="25">
        <v>5</v>
      </c>
      <c r="E396" s="27">
        <v>12000</v>
      </c>
      <c r="F396" s="39">
        <f t="shared" ref="F396:F409" si="24">E396/D396*D396</f>
        <v>12000</v>
      </c>
      <c r="G396" s="43">
        <v>12000</v>
      </c>
      <c r="H396" s="38">
        <f t="shared" si="23"/>
        <v>0</v>
      </c>
      <c r="J396" s="14">
        <v>70229.52</v>
      </c>
    </row>
    <row r="397" spans="3:10" ht="12.75" customHeight="1" x14ac:dyDescent="0.25">
      <c r="C397" s="28">
        <v>40414</v>
      </c>
      <c r="D397" s="25">
        <v>5</v>
      </c>
      <c r="E397" s="27">
        <v>13500</v>
      </c>
      <c r="F397" s="39">
        <f t="shared" si="24"/>
        <v>13500</v>
      </c>
      <c r="G397" s="43">
        <v>13500</v>
      </c>
      <c r="H397" s="38">
        <f t="shared" si="23"/>
        <v>0</v>
      </c>
      <c r="J397" s="14">
        <v>79008.209999999992</v>
      </c>
    </row>
    <row r="398" spans="3:10" ht="12.75" customHeight="1" x14ac:dyDescent="0.25">
      <c r="C398" s="28">
        <v>40455</v>
      </c>
      <c r="D398" s="25">
        <v>5</v>
      </c>
      <c r="E398" s="27">
        <v>12000</v>
      </c>
      <c r="F398" s="39">
        <f t="shared" si="24"/>
        <v>12000</v>
      </c>
      <c r="G398" s="43">
        <v>12000</v>
      </c>
      <c r="H398" s="38">
        <f t="shared" si="23"/>
        <v>0</v>
      </c>
      <c r="J398" s="14">
        <v>69607.8</v>
      </c>
    </row>
    <row r="399" spans="3:10" ht="12.75" customHeight="1" x14ac:dyDescent="0.25">
      <c r="C399" s="28">
        <v>40534</v>
      </c>
      <c r="D399" s="25">
        <v>5</v>
      </c>
      <c r="E399" s="27">
        <v>7200</v>
      </c>
      <c r="F399" s="39">
        <f t="shared" si="24"/>
        <v>7200</v>
      </c>
      <c r="G399" s="43">
        <v>7200</v>
      </c>
      <c r="H399" s="38">
        <f t="shared" si="23"/>
        <v>0</v>
      </c>
      <c r="J399" s="14">
        <v>40274.639999999999</v>
      </c>
    </row>
    <row r="400" spans="3:10" ht="12.75" customHeight="1" x14ac:dyDescent="0.25">
      <c r="C400" s="28">
        <v>40295</v>
      </c>
      <c r="D400" s="25">
        <v>5</v>
      </c>
      <c r="E400" s="27">
        <v>1749</v>
      </c>
      <c r="F400" s="39">
        <f t="shared" si="24"/>
        <v>1749</v>
      </c>
      <c r="G400" s="43">
        <v>1749</v>
      </c>
      <c r="H400" s="38">
        <f t="shared" si="23"/>
        <v>0</v>
      </c>
      <c r="J400" s="14">
        <v>10337.744339999999</v>
      </c>
    </row>
    <row r="401" spans="3:10" ht="12.75" customHeight="1" x14ac:dyDescent="0.25">
      <c r="C401" s="28">
        <v>40306</v>
      </c>
      <c r="D401" s="25">
        <v>5</v>
      </c>
      <c r="E401" s="27">
        <v>165.26</v>
      </c>
      <c r="F401" s="39">
        <f t="shared" si="24"/>
        <v>165.26</v>
      </c>
      <c r="G401" s="43">
        <v>165.26</v>
      </c>
      <c r="H401" s="38">
        <f t="shared" si="23"/>
        <v>0</v>
      </c>
      <c r="J401" s="14">
        <v>981.73529299999996</v>
      </c>
    </row>
    <row r="402" spans="3:10" ht="12.75" customHeight="1" x14ac:dyDescent="0.25">
      <c r="C402" s="28">
        <v>40326</v>
      </c>
      <c r="D402" s="25">
        <v>5</v>
      </c>
      <c r="E402" s="27">
        <v>150</v>
      </c>
      <c r="F402" s="39">
        <f t="shared" si="24"/>
        <v>150</v>
      </c>
      <c r="G402" s="43">
        <v>150</v>
      </c>
      <c r="H402" s="38">
        <f t="shared" si="23"/>
        <v>0</v>
      </c>
      <c r="J402" s="14">
        <v>891.08249999999998</v>
      </c>
    </row>
    <row r="403" spans="3:10" ht="12.75" customHeight="1" x14ac:dyDescent="0.25">
      <c r="C403" s="28">
        <v>40333</v>
      </c>
      <c r="D403" s="25">
        <v>5</v>
      </c>
      <c r="E403" s="27">
        <v>750</v>
      </c>
      <c r="F403" s="39">
        <f t="shared" si="24"/>
        <v>750</v>
      </c>
      <c r="G403" s="43">
        <v>750</v>
      </c>
      <c r="H403" s="38">
        <f t="shared" si="23"/>
        <v>0</v>
      </c>
      <c r="J403" s="14">
        <v>4462.41</v>
      </c>
    </row>
    <row r="404" spans="3:10" ht="12.75" customHeight="1" x14ac:dyDescent="0.25">
      <c r="C404" s="28">
        <v>40385</v>
      </c>
      <c r="D404" s="25">
        <v>5</v>
      </c>
      <c r="E404" s="27">
        <v>160.16999999999999</v>
      </c>
      <c r="F404" s="39">
        <f t="shared" si="24"/>
        <v>160.16999999999999</v>
      </c>
      <c r="G404" s="43">
        <v>160.16999999999999</v>
      </c>
      <c r="H404" s="38">
        <f t="shared" si="23"/>
        <v>0</v>
      </c>
      <c r="J404" s="14">
        <v>942.13435529999992</v>
      </c>
    </row>
    <row r="405" spans="3:10" ht="12.75" customHeight="1" x14ac:dyDescent="0.25">
      <c r="C405" s="28">
        <v>40397</v>
      </c>
      <c r="D405" s="25">
        <v>5</v>
      </c>
      <c r="E405" s="27">
        <v>730</v>
      </c>
      <c r="F405" s="39">
        <f t="shared" si="24"/>
        <v>730</v>
      </c>
      <c r="G405" s="43">
        <v>730</v>
      </c>
      <c r="H405" s="38">
        <f t="shared" si="23"/>
        <v>0</v>
      </c>
      <c r="J405" s="14">
        <v>4272.2957999999999</v>
      </c>
    </row>
    <row r="406" spans="3:10" ht="12.75" customHeight="1" x14ac:dyDescent="0.25">
      <c r="C406" s="28">
        <v>40400</v>
      </c>
      <c r="D406" s="25">
        <v>5</v>
      </c>
      <c r="E406" s="27">
        <v>620</v>
      </c>
      <c r="F406" s="39">
        <f t="shared" si="24"/>
        <v>620</v>
      </c>
      <c r="G406" s="43">
        <v>620</v>
      </c>
      <c r="H406" s="38">
        <f t="shared" si="23"/>
        <v>0</v>
      </c>
      <c r="J406" s="14">
        <v>3628.5252</v>
      </c>
    </row>
    <row r="407" spans="3:10" ht="12.75" customHeight="1" x14ac:dyDescent="0.25">
      <c r="C407" s="26">
        <v>40400</v>
      </c>
      <c r="D407" s="25">
        <v>5</v>
      </c>
      <c r="E407" s="27">
        <v>125</v>
      </c>
      <c r="F407" s="39">
        <f t="shared" si="24"/>
        <v>125</v>
      </c>
      <c r="G407" s="43">
        <v>125</v>
      </c>
      <c r="H407" s="38">
        <f t="shared" si="23"/>
        <v>0</v>
      </c>
      <c r="J407" s="14">
        <v>731.5575</v>
      </c>
    </row>
    <row r="408" spans="3:10" ht="12.75" customHeight="1" x14ac:dyDescent="0.25">
      <c r="C408" s="26">
        <v>40483</v>
      </c>
      <c r="D408" s="25">
        <v>5</v>
      </c>
      <c r="E408" s="27">
        <v>295</v>
      </c>
      <c r="F408" s="39">
        <f t="shared" si="24"/>
        <v>295</v>
      </c>
      <c r="G408" s="43">
        <v>295</v>
      </c>
      <c r="H408" s="38">
        <f t="shared" si="23"/>
        <v>0</v>
      </c>
      <c r="J408" s="14">
        <v>1689.0519999999999</v>
      </c>
    </row>
    <row r="409" spans="3:10" ht="12.75" customHeight="1" x14ac:dyDescent="0.25">
      <c r="C409" s="26">
        <v>40389</v>
      </c>
      <c r="D409" s="25">
        <v>5</v>
      </c>
      <c r="E409" s="27">
        <v>4500</v>
      </c>
      <c r="F409" s="39">
        <f t="shared" si="24"/>
        <v>4500</v>
      </c>
      <c r="G409" s="43">
        <v>4500</v>
      </c>
      <c r="H409" s="38">
        <f t="shared" si="23"/>
        <v>0</v>
      </c>
      <c r="J409" s="14">
        <v>26469.404999999999</v>
      </c>
    </row>
    <row r="410" spans="3:10" ht="12.75" customHeight="1" x14ac:dyDescent="0.25">
      <c r="C410" s="26">
        <v>40194</v>
      </c>
      <c r="D410" s="25">
        <v>14.999992500003751</v>
      </c>
      <c r="E410" s="27">
        <v>1200</v>
      </c>
      <c r="F410" s="39">
        <f>E410/D410*12</f>
        <v>960.00047999999992</v>
      </c>
      <c r="G410" s="43">
        <v>1000.1</v>
      </c>
      <c r="H410" s="38">
        <f t="shared" si="23"/>
        <v>40.099520000000098</v>
      </c>
      <c r="J410" s="14">
        <v>7315.7159999999994</v>
      </c>
    </row>
    <row r="411" spans="3:10" ht="12.75" customHeight="1" x14ac:dyDescent="0.25">
      <c r="C411" s="26">
        <v>40410</v>
      </c>
      <c r="D411" s="25">
        <v>14.999992500003751</v>
      </c>
      <c r="E411" s="27">
        <v>13474.58</v>
      </c>
      <c r="F411" s="39">
        <f>E411/D411*12</f>
        <v>10779.669389831999</v>
      </c>
      <c r="G411" s="43">
        <v>11228.85</v>
      </c>
      <c r="H411" s="38">
        <f t="shared" si="23"/>
        <v>449.18061016800129</v>
      </c>
      <c r="J411" s="14">
        <v>78859.440466799992</v>
      </c>
    </row>
    <row r="412" spans="3:10" ht="12.75" customHeight="1" x14ac:dyDescent="0.25">
      <c r="C412" s="26">
        <v>40422</v>
      </c>
      <c r="D412" s="25">
        <v>14.999992500003751</v>
      </c>
      <c r="E412" s="27">
        <v>394.07</v>
      </c>
      <c r="F412" s="39">
        <f>E412/D412*12</f>
        <v>315.25615762799998</v>
      </c>
      <c r="G412" s="43">
        <v>328.41</v>
      </c>
      <c r="H412" s="38">
        <f t="shared" si="23"/>
        <v>13.153842372000042</v>
      </c>
      <c r="J412" s="14">
        <v>2278.7531226999999</v>
      </c>
    </row>
    <row r="413" spans="3:10" ht="12.75" customHeight="1" x14ac:dyDescent="0.25">
      <c r="C413" s="26">
        <v>40590</v>
      </c>
      <c r="D413" s="25">
        <v>5</v>
      </c>
      <c r="E413" s="27">
        <v>85</v>
      </c>
      <c r="F413" s="39">
        <f t="shared" ref="F413:F476" si="25">E413/D413*D413</f>
        <v>85</v>
      </c>
      <c r="G413" s="43">
        <v>85</v>
      </c>
      <c r="H413" s="38">
        <f t="shared" si="23"/>
        <v>0</v>
      </c>
      <c r="J413" s="14">
        <v>461.76929999999999</v>
      </c>
    </row>
    <row r="414" spans="3:10" ht="12.75" customHeight="1" x14ac:dyDescent="0.25">
      <c r="C414" s="26">
        <v>40593</v>
      </c>
      <c r="D414" s="25">
        <v>5</v>
      </c>
      <c r="E414" s="27">
        <v>85</v>
      </c>
      <c r="F414" s="39">
        <f t="shared" si="25"/>
        <v>85</v>
      </c>
      <c r="G414" s="43">
        <v>85</v>
      </c>
      <c r="H414" s="38">
        <f t="shared" si="23"/>
        <v>0</v>
      </c>
      <c r="J414" s="14">
        <v>461.76929999999999</v>
      </c>
    </row>
    <row r="415" spans="3:10" ht="12.75" customHeight="1" x14ac:dyDescent="0.25">
      <c r="C415" s="26">
        <v>40611</v>
      </c>
      <c r="D415" s="25">
        <v>5</v>
      </c>
      <c r="E415" s="27">
        <v>100</v>
      </c>
      <c r="F415" s="39">
        <f t="shared" si="25"/>
        <v>100</v>
      </c>
      <c r="G415" s="43">
        <v>100</v>
      </c>
      <c r="H415" s="38">
        <f t="shared" si="23"/>
        <v>0</v>
      </c>
      <c r="J415" s="14">
        <v>539.95800000000008</v>
      </c>
    </row>
    <row r="416" spans="3:10" ht="12.75" customHeight="1" x14ac:dyDescent="0.25">
      <c r="C416" s="26">
        <v>40626</v>
      </c>
      <c r="D416" s="25">
        <v>5</v>
      </c>
      <c r="E416" s="27">
        <v>590</v>
      </c>
      <c r="F416" s="39">
        <f t="shared" si="25"/>
        <v>590</v>
      </c>
      <c r="G416" s="43">
        <v>590</v>
      </c>
      <c r="H416" s="38">
        <f t="shared" si="23"/>
        <v>0</v>
      </c>
      <c r="J416" s="14">
        <v>3185.7522000000004</v>
      </c>
    </row>
    <row r="417" spans="3:10" ht="12.75" customHeight="1" x14ac:dyDescent="0.25">
      <c r="C417" s="26">
        <v>40652</v>
      </c>
      <c r="D417" s="25">
        <v>5</v>
      </c>
      <c r="E417" s="27">
        <v>275</v>
      </c>
      <c r="F417" s="39">
        <f t="shared" si="25"/>
        <v>275</v>
      </c>
      <c r="G417" s="43">
        <v>275</v>
      </c>
      <c r="H417" s="38">
        <f t="shared" si="23"/>
        <v>0</v>
      </c>
      <c r="J417" s="14">
        <v>1482.6130000000001</v>
      </c>
    </row>
    <row r="418" spans="3:10" ht="12.75" customHeight="1" x14ac:dyDescent="0.25">
      <c r="C418" s="26">
        <v>40652</v>
      </c>
      <c r="D418" s="25">
        <v>5</v>
      </c>
      <c r="E418" s="27">
        <v>318.22000000000003</v>
      </c>
      <c r="F418" s="39">
        <f t="shared" si="25"/>
        <v>318.22000000000003</v>
      </c>
      <c r="G418" s="43">
        <v>318.22000000000003</v>
      </c>
      <c r="H418" s="38">
        <f t="shared" si="23"/>
        <v>0</v>
      </c>
      <c r="J418" s="14">
        <v>1715.6258504000002</v>
      </c>
    </row>
    <row r="419" spans="3:10" ht="12.75" customHeight="1" x14ac:dyDescent="0.25">
      <c r="C419" s="26">
        <v>40663</v>
      </c>
      <c r="D419" s="25">
        <v>5</v>
      </c>
      <c r="E419" s="27">
        <v>2287.7800000000002</v>
      </c>
      <c r="F419" s="39">
        <f t="shared" si="25"/>
        <v>2287.7800000000002</v>
      </c>
      <c r="G419" s="43">
        <v>2287.7800000000002</v>
      </c>
      <c r="H419" s="38">
        <f t="shared" si="23"/>
        <v>0</v>
      </c>
      <c r="J419" s="14">
        <v>12334.154069600001</v>
      </c>
    </row>
    <row r="420" spans="3:10" ht="12.75" customHeight="1" x14ac:dyDescent="0.25">
      <c r="C420" s="26">
        <v>40688</v>
      </c>
      <c r="D420" s="25">
        <v>5</v>
      </c>
      <c r="E420" s="27">
        <v>1315</v>
      </c>
      <c r="F420" s="39">
        <f t="shared" si="25"/>
        <v>1315</v>
      </c>
      <c r="G420" s="43">
        <v>1315</v>
      </c>
      <c r="H420" s="38">
        <f t="shared" si="23"/>
        <v>0</v>
      </c>
      <c r="J420" s="14">
        <v>7089.2175999999999</v>
      </c>
    </row>
    <row r="421" spans="3:10" ht="12.75" customHeight="1" x14ac:dyDescent="0.25">
      <c r="C421" s="26">
        <v>40691</v>
      </c>
      <c r="D421" s="25">
        <v>5</v>
      </c>
      <c r="E421" s="27">
        <v>620</v>
      </c>
      <c r="F421" s="39">
        <f t="shared" si="25"/>
        <v>620</v>
      </c>
      <c r="G421" s="43">
        <v>620</v>
      </c>
      <c r="H421" s="38">
        <f t="shared" si="23"/>
        <v>0</v>
      </c>
      <c r="J421" s="14">
        <v>3342.4448000000002</v>
      </c>
    </row>
    <row r="422" spans="3:10" ht="12.75" customHeight="1" x14ac:dyDescent="0.25">
      <c r="C422" s="26">
        <v>40696</v>
      </c>
      <c r="D422" s="25">
        <v>5</v>
      </c>
      <c r="E422" s="27">
        <v>1600</v>
      </c>
      <c r="F422" s="39">
        <f t="shared" si="25"/>
        <v>1600</v>
      </c>
      <c r="G422" s="43">
        <v>1600</v>
      </c>
      <c r="H422" s="38">
        <f t="shared" si="23"/>
        <v>0</v>
      </c>
      <c r="J422" s="14">
        <v>8627.9359999999997</v>
      </c>
    </row>
    <row r="423" spans="3:10" ht="12.75" customHeight="1" x14ac:dyDescent="0.25">
      <c r="C423" s="26">
        <v>40701</v>
      </c>
      <c r="D423" s="25">
        <v>5</v>
      </c>
      <c r="E423" s="27">
        <v>275</v>
      </c>
      <c r="F423" s="39">
        <f t="shared" si="25"/>
        <v>275</v>
      </c>
      <c r="G423" s="43">
        <v>275</v>
      </c>
      <c r="H423" s="38">
        <f t="shared" si="23"/>
        <v>0</v>
      </c>
      <c r="J423" s="14">
        <v>1482.9265</v>
      </c>
    </row>
    <row r="424" spans="3:10" ht="12.75" customHeight="1" x14ac:dyDescent="0.25">
      <c r="C424" s="26">
        <v>40701</v>
      </c>
      <c r="D424" s="25">
        <v>5</v>
      </c>
      <c r="E424" s="27">
        <v>755</v>
      </c>
      <c r="F424" s="39">
        <f t="shared" si="25"/>
        <v>755</v>
      </c>
      <c r="G424" s="43">
        <v>755</v>
      </c>
      <c r="H424" s="38">
        <f t="shared" si="23"/>
        <v>0</v>
      </c>
      <c r="J424" s="14">
        <v>4071.3072999999999</v>
      </c>
    </row>
    <row r="425" spans="3:10" ht="12.75" customHeight="1" x14ac:dyDescent="0.25">
      <c r="C425" s="26">
        <v>40707</v>
      </c>
      <c r="D425" s="25">
        <v>5</v>
      </c>
      <c r="E425" s="27">
        <v>144.08000000000001</v>
      </c>
      <c r="F425" s="39">
        <f t="shared" si="25"/>
        <v>144.08000000000001</v>
      </c>
      <c r="G425" s="43">
        <v>144.08000000000001</v>
      </c>
      <c r="H425" s="38">
        <f t="shared" si="23"/>
        <v>0</v>
      </c>
      <c r="J425" s="14">
        <v>776.94563679999999</v>
      </c>
    </row>
    <row r="426" spans="3:10" ht="12.75" customHeight="1" x14ac:dyDescent="0.25">
      <c r="C426" s="26">
        <v>40708</v>
      </c>
      <c r="D426" s="25">
        <v>5</v>
      </c>
      <c r="E426" s="27">
        <v>675</v>
      </c>
      <c r="F426" s="39">
        <f t="shared" si="25"/>
        <v>675</v>
      </c>
      <c r="G426" s="43">
        <v>675</v>
      </c>
      <c r="H426" s="38">
        <f t="shared" si="23"/>
        <v>0</v>
      </c>
      <c r="J426" s="14">
        <v>3639.9105</v>
      </c>
    </row>
    <row r="427" spans="3:10" ht="12.75" customHeight="1" x14ac:dyDescent="0.25">
      <c r="C427" s="26">
        <v>40718</v>
      </c>
      <c r="D427" s="25">
        <v>5</v>
      </c>
      <c r="E427" s="27">
        <v>105</v>
      </c>
      <c r="F427" s="39">
        <f t="shared" si="25"/>
        <v>105</v>
      </c>
      <c r="G427" s="43">
        <v>105</v>
      </c>
      <c r="H427" s="38">
        <f t="shared" si="23"/>
        <v>0</v>
      </c>
      <c r="J427" s="14">
        <v>566.20830000000001</v>
      </c>
    </row>
    <row r="428" spans="3:10" ht="12.75" customHeight="1" x14ac:dyDescent="0.25">
      <c r="C428" s="26">
        <v>40738</v>
      </c>
      <c r="D428" s="25">
        <v>5</v>
      </c>
      <c r="E428" s="27">
        <v>100</v>
      </c>
      <c r="F428" s="39">
        <f t="shared" si="25"/>
        <v>100</v>
      </c>
      <c r="G428" s="43">
        <v>100</v>
      </c>
      <c r="H428" s="38">
        <f t="shared" si="23"/>
        <v>0</v>
      </c>
      <c r="J428" s="14">
        <v>529.91</v>
      </c>
    </row>
    <row r="429" spans="3:10" ht="12.75" customHeight="1" x14ac:dyDescent="0.25">
      <c r="C429" s="26">
        <v>40746</v>
      </c>
      <c r="D429" s="25">
        <v>5</v>
      </c>
      <c r="E429" s="27">
        <v>175</v>
      </c>
      <c r="F429" s="39">
        <f t="shared" si="25"/>
        <v>175</v>
      </c>
      <c r="G429" s="43">
        <v>175</v>
      </c>
      <c r="H429" s="38">
        <f t="shared" si="23"/>
        <v>0</v>
      </c>
      <c r="J429" s="14">
        <v>927.34249999999997</v>
      </c>
    </row>
    <row r="430" spans="3:10" ht="12.75" customHeight="1" x14ac:dyDescent="0.25">
      <c r="C430" s="28">
        <v>40764</v>
      </c>
      <c r="D430" s="25">
        <v>5</v>
      </c>
      <c r="E430" s="27">
        <v>150</v>
      </c>
      <c r="F430" s="39">
        <f t="shared" si="25"/>
        <v>150</v>
      </c>
      <c r="G430" s="43">
        <v>150</v>
      </c>
      <c r="H430" s="38">
        <f t="shared" si="23"/>
        <v>0</v>
      </c>
      <c r="J430" s="14">
        <v>782.77199999999993</v>
      </c>
    </row>
    <row r="431" spans="3:10" ht="12.75" customHeight="1" x14ac:dyDescent="0.25">
      <c r="C431" s="28">
        <v>40810</v>
      </c>
      <c r="D431" s="25">
        <v>5</v>
      </c>
      <c r="E431" s="27">
        <v>150</v>
      </c>
      <c r="F431" s="39">
        <f t="shared" si="25"/>
        <v>150</v>
      </c>
      <c r="G431" s="43">
        <v>150</v>
      </c>
      <c r="H431" s="38">
        <f t="shared" si="23"/>
        <v>0</v>
      </c>
      <c r="J431" s="14">
        <v>770.42400000000009</v>
      </c>
    </row>
    <row r="432" spans="3:10" ht="12.75" customHeight="1" x14ac:dyDescent="0.25">
      <c r="C432" s="28">
        <v>40830</v>
      </c>
      <c r="D432" s="25">
        <v>5</v>
      </c>
      <c r="E432" s="27">
        <v>105</v>
      </c>
      <c r="F432" s="39">
        <f t="shared" si="25"/>
        <v>105</v>
      </c>
      <c r="G432" s="43">
        <v>105</v>
      </c>
      <c r="H432" s="38">
        <f t="shared" si="23"/>
        <v>0</v>
      </c>
      <c r="J432" s="14">
        <v>535.82339999999999</v>
      </c>
    </row>
    <row r="433" spans="3:10" ht="12.75" customHeight="1" x14ac:dyDescent="0.25">
      <c r="C433" s="28">
        <v>40830</v>
      </c>
      <c r="D433" s="25">
        <v>5</v>
      </c>
      <c r="E433" s="27">
        <v>180</v>
      </c>
      <c r="F433" s="39">
        <f t="shared" si="25"/>
        <v>180</v>
      </c>
      <c r="G433" s="43">
        <v>180</v>
      </c>
      <c r="H433" s="38">
        <f t="shared" si="23"/>
        <v>0</v>
      </c>
      <c r="J433" s="14">
        <v>918.5544000000001</v>
      </c>
    </row>
    <row r="434" spans="3:10" ht="12.75" customHeight="1" x14ac:dyDescent="0.25">
      <c r="C434" s="28">
        <v>40830</v>
      </c>
      <c r="D434" s="25">
        <v>5</v>
      </c>
      <c r="E434" s="27">
        <v>265</v>
      </c>
      <c r="F434" s="39">
        <f t="shared" si="25"/>
        <v>265</v>
      </c>
      <c r="G434" s="43">
        <v>265</v>
      </c>
      <c r="H434" s="38">
        <f t="shared" si="23"/>
        <v>0</v>
      </c>
      <c r="J434" s="14">
        <v>1352.3162</v>
      </c>
    </row>
    <row r="435" spans="3:10" ht="12.75" customHeight="1" x14ac:dyDescent="0.25">
      <c r="C435" s="28">
        <v>40898</v>
      </c>
      <c r="D435" s="25">
        <v>5</v>
      </c>
      <c r="E435" s="27">
        <v>165</v>
      </c>
      <c r="F435" s="39">
        <f t="shared" si="25"/>
        <v>165</v>
      </c>
      <c r="G435" s="43">
        <v>165</v>
      </c>
      <c r="H435" s="38">
        <f t="shared" si="23"/>
        <v>0</v>
      </c>
      <c r="J435" s="14">
        <v>830.48294999999996</v>
      </c>
    </row>
    <row r="436" spans="3:10" ht="12.75" customHeight="1" x14ac:dyDescent="0.25">
      <c r="C436" s="26">
        <v>40694</v>
      </c>
      <c r="D436" s="25">
        <v>5</v>
      </c>
      <c r="E436" s="27">
        <v>250</v>
      </c>
      <c r="F436" s="39">
        <f t="shared" si="25"/>
        <v>250</v>
      </c>
      <c r="G436" s="43">
        <v>250</v>
      </c>
      <c r="H436" s="38">
        <f t="shared" si="23"/>
        <v>0</v>
      </c>
      <c r="J436" s="14">
        <v>1347.76</v>
      </c>
    </row>
    <row r="437" spans="3:10" ht="12.75" customHeight="1" x14ac:dyDescent="0.25">
      <c r="C437" s="26">
        <v>40842</v>
      </c>
      <c r="D437" s="25">
        <v>5</v>
      </c>
      <c r="E437" s="27">
        <v>761.86</v>
      </c>
      <c r="F437" s="39">
        <f t="shared" si="25"/>
        <v>761.86000000000013</v>
      </c>
      <c r="G437" s="43">
        <v>761.86</v>
      </c>
      <c r="H437" s="38">
        <f t="shared" si="23"/>
        <v>0</v>
      </c>
      <c r="J437" s="14">
        <v>3887.8325288000001</v>
      </c>
    </row>
    <row r="438" spans="3:10" ht="12.75" customHeight="1" x14ac:dyDescent="0.25">
      <c r="C438" s="26">
        <v>40848</v>
      </c>
      <c r="D438" s="25">
        <v>4</v>
      </c>
      <c r="E438" s="27">
        <v>1877.12</v>
      </c>
      <c r="F438" s="39">
        <f t="shared" si="25"/>
        <v>1877.12</v>
      </c>
      <c r="G438" s="43">
        <v>1877.12</v>
      </c>
      <c r="H438" s="38">
        <f t="shared" si="23"/>
        <v>0</v>
      </c>
      <c r="J438" s="14">
        <v>9483.9235456000006</v>
      </c>
    </row>
    <row r="439" spans="3:10" ht="12.75" customHeight="1" x14ac:dyDescent="0.25">
      <c r="C439" s="26">
        <v>40848</v>
      </c>
      <c r="D439" s="25">
        <v>5</v>
      </c>
      <c r="E439" s="27">
        <v>92732</v>
      </c>
      <c r="F439" s="39">
        <f t="shared" si="25"/>
        <v>92732</v>
      </c>
      <c r="G439" s="43">
        <v>92732</v>
      </c>
      <c r="H439" s="38">
        <f t="shared" si="23"/>
        <v>0</v>
      </c>
      <c r="J439" s="14">
        <v>468517.30216000002</v>
      </c>
    </row>
    <row r="440" spans="3:10" ht="12.75" customHeight="1" x14ac:dyDescent="0.25">
      <c r="C440" s="26">
        <v>40632</v>
      </c>
      <c r="D440" s="25">
        <v>5</v>
      </c>
      <c r="E440" s="27">
        <v>1765.63</v>
      </c>
      <c r="F440" s="39">
        <f t="shared" si="25"/>
        <v>1765.63</v>
      </c>
      <c r="G440" s="43">
        <v>1765.63</v>
      </c>
      <c r="H440" s="38">
        <f t="shared" si="23"/>
        <v>0</v>
      </c>
      <c r="J440" s="14">
        <v>9533.660435400001</v>
      </c>
    </row>
    <row r="441" spans="3:10" ht="12.75" customHeight="1" x14ac:dyDescent="0.25">
      <c r="C441" s="26">
        <v>40668</v>
      </c>
      <c r="D441" s="25">
        <v>7.0000021000006303</v>
      </c>
      <c r="E441" s="27">
        <v>4574.6000000000004</v>
      </c>
      <c r="F441" s="39">
        <f t="shared" si="25"/>
        <v>4574.6000000000004</v>
      </c>
      <c r="G441" s="43">
        <v>4574.6000000000004</v>
      </c>
      <c r="H441" s="38">
        <f t="shared" si="23"/>
        <v>0</v>
      </c>
      <c r="J441" s="14">
        <v>24661.851584000004</v>
      </c>
    </row>
    <row r="442" spans="3:10" ht="12.75" customHeight="1" x14ac:dyDescent="0.25">
      <c r="C442" s="26">
        <v>40730</v>
      </c>
      <c r="D442" s="25">
        <v>5</v>
      </c>
      <c r="E442" s="27">
        <v>1633.1</v>
      </c>
      <c r="F442" s="39">
        <f t="shared" si="25"/>
        <v>1633.1</v>
      </c>
      <c r="G442" s="43">
        <v>1633.1</v>
      </c>
      <c r="H442" s="38">
        <f t="shared" si="23"/>
        <v>0</v>
      </c>
      <c r="J442" s="14">
        <v>8653.9602099999993</v>
      </c>
    </row>
    <row r="443" spans="3:10" ht="12.75" customHeight="1" x14ac:dyDescent="0.25">
      <c r="C443" s="26">
        <v>40820</v>
      </c>
      <c r="D443" s="25">
        <v>5</v>
      </c>
      <c r="E443" s="27">
        <v>2950</v>
      </c>
      <c r="F443" s="39">
        <f t="shared" si="25"/>
        <v>2950</v>
      </c>
      <c r="G443" s="43">
        <v>2950</v>
      </c>
      <c r="H443" s="38">
        <f t="shared" si="23"/>
        <v>0</v>
      </c>
      <c r="J443" s="14">
        <v>15054.086000000001</v>
      </c>
    </row>
    <row r="444" spans="3:10" ht="12.75" customHeight="1" x14ac:dyDescent="0.25">
      <c r="C444" s="26">
        <v>40848</v>
      </c>
      <c r="D444" s="25">
        <v>5</v>
      </c>
      <c r="E444" s="27">
        <v>950</v>
      </c>
      <c r="F444" s="39">
        <f t="shared" si="25"/>
        <v>950</v>
      </c>
      <c r="G444" s="43">
        <v>950.01</v>
      </c>
      <c r="H444" s="38">
        <f t="shared" si="23"/>
        <v>9.9999999999909051E-3</v>
      </c>
      <c r="J444" s="14">
        <v>4799.7610000000004</v>
      </c>
    </row>
    <row r="445" spans="3:10" ht="12.75" customHeight="1" x14ac:dyDescent="0.25">
      <c r="C445" s="26">
        <v>41246</v>
      </c>
      <c r="D445" s="25">
        <v>4</v>
      </c>
      <c r="E445" s="27">
        <v>16838.13</v>
      </c>
      <c r="F445" s="39">
        <f t="shared" si="25"/>
        <v>16838.13</v>
      </c>
      <c r="G445" s="43">
        <v>16838.13</v>
      </c>
      <c r="H445" s="38">
        <f t="shared" si="23"/>
        <v>0</v>
      </c>
      <c r="J445" s="14">
        <v>83189.623171500003</v>
      </c>
    </row>
    <row r="446" spans="3:10" ht="12.75" customHeight="1" x14ac:dyDescent="0.25">
      <c r="C446" s="26">
        <v>41177</v>
      </c>
      <c r="D446" s="25">
        <v>5</v>
      </c>
      <c r="E446" s="27">
        <v>11628.5</v>
      </c>
      <c r="F446" s="39">
        <f t="shared" si="25"/>
        <v>11628.5</v>
      </c>
      <c r="G446" s="43">
        <v>11628.5</v>
      </c>
      <c r="H446" s="38">
        <f t="shared" si="23"/>
        <v>0</v>
      </c>
      <c r="J446" s="14">
        <v>58227.853190000002</v>
      </c>
    </row>
    <row r="447" spans="3:10" ht="12.75" customHeight="1" x14ac:dyDescent="0.25">
      <c r="C447" s="26">
        <v>41246</v>
      </c>
      <c r="D447" s="25">
        <v>5</v>
      </c>
      <c r="E447" s="27">
        <v>10451.25</v>
      </c>
      <c r="F447" s="39">
        <f t="shared" si="25"/>
        <v>10451.25</v>
      </c>
      <c r="G447" s="43">
        <v>10451.25</v>
      </c>
      <c r="H447" s="38">
        <f t="shared" si="23"/>
        <v>0</v>
      </c>
      <c r="J447" s="14">
        <v>51634.923187499997</v>
      </c>
    </row>
    <row r="448" spans="3:10" ht="12.75" customHeight="1" x14ac:dyDescent="0.25">
      <c r="C448" s="26">
        <v>41143</v>
      </c>
      <c r="D448" s="25">
        <v>14.999992500003751</v>
      </c>
      <c r="E448" s="27">
        <v>11134.5</v>
      </c>
      <c r="F448" s="39">
        <f>E448/D448*10</f>
        <v>7423.0037114999996</v>
      </c>
      <c r="G448" s="43">
        <v>7794.2</v>
      </c>
      <c r="H448" s="38">
        <f t="shared" si="23"/>
        <v>371.19628850000026</v>
      </c>
      <c r="J448" s="14">
        <v>55852.767554999999</v>
      </c>
    </row>
    <row r="449" spans="3:10" ht="12.75" customHeight="1" x14ac:dyDescent="0.25">
      <c r="C449" s="26">
        <v>41033</v>
      </c>
      <c r="D449" s="25">
        <v>3.0000003000000302</v>
      </c>
      <c r="E449" s="27">
        <v>889.84</v>
      </c>
      <c r="F449" s="39">
        <f t="shared" si="25"/>
        <v>889.83999999999992</v>
      </c>
      <c r="G449" s="43">
        <v>889.84</v>
      </c>
      <c r="H449" s="38">
        <f t="shared" si="23"/>
        <v>0</v>
      </c>
      <c r="J449" s="14">
        <v>4506.9506160000001</v>
      </c>
    </row>
    <row r="450" spans="3:10" ht="12.75" customHeight="1" x14ac:dyDescent="0.25">
      <c r="C450" s="26">
        <v>41116</v>
      </c>
      <c r="D450" s="25">
        <v>4</v>
      </c>
      <c r="E450" s="27">
        <v>1660.05</v>
      </c>
      <c r="F450" s="39">
        <f t="shared" si="25"/>
        <v>1660.05</v>
      </c>
      <c r="G450" s="43">
        <v>1660.05</v>
      </c>
      <c r="H450" s="38">
        <f t="shared" si="23"/>
        <v>0</v>
      </c>
      <c r="J450" s="14">
        <v>8412.9839955000007</v>
      </c>
    </row>
    <row r="451" spans="3:10" ht="12.75" customHeight="1" x14ac:dyDescent="0.25">
      <c r="C451" s="26">
        <v>41040</v>
      </c>
      <c r="D451" s="25">
        <v>4</v>
      </c>
      <c r="E451" s="27">
        <v>6944.1</v>
      </c>
      <c r="F451" s="39">
        <f t="shared" si="25"/>
        <v>6944.1</v>
      </c>
      <c r="G451" s="43">
        <v>6944.1</v>
      </c>
      <c r="H451" s="38">
        <f t="shared" ref="H451:H514" si="26">G451-F451</f>
        <v>0</v>
      </c>
      <c r="J451" s="14">
        <v>35171.17209</v>
      </c>
    </row>
    <row r="452" spans="3:10" ht="12.75" customHeight="1" x14ac:dyDescent="0.25">
      <c r="C452" s="26">
        <v>41143</v>
      </c>
      <c r="D452" s="25">
        <v>5</v>
      </c>
      <c r="E452" s="27">
        <v>161.02000000000001</v>
      </c>
      <c r="F452" s="39">
        <f t="shared" si="25"/>
        <v>161.02000000000001</v>
      </c>
      <c r="G452" s="43">
        <v>161.02000000000001</v>
      </c>
      <c r="H452" s="38">
        <f t="shared" si="26"/>
        <v>0</v>
      </c>
      <c r="J452" s="14">
        <v>807.70691380000005</v>
      </c>
    </row>
    <row r="453" spans="3:10" ht="12.75" customHeight="1" x14ac:dyDescent="0.25">
      <c r="C453" s="26">
        <v>41152</v>
      </c>
      <c r="D453" s="25">
        <v>5</v>
      </c>
      <c r="E453" s="27">
        <v>245.76</v>
      </c>
      <c r="F453" s="39">
        <f t="shared" si="25"/>
        <v>245.76</v>
      </c>
      <c r="G453" s="43">
        <v>245.76</v>
      </c>
      <c r="H453" s="38">
        <f t="shared" si="26"/>
        <v>0</v>
      </c>
      <c r="J453" s="14">
        <v>1232.7788544</v>
      </c>
    </row>
    <row r="454" spans="3:10" ht="12.75" customHeight="1" x14ac:dyDescent="0.25">
      <c r="C454" s="26">
        <v>41058</v>
      </c>
      <c r="D454" s="25">
        <v>5</v>
      </c>
      <c r="E454" s="27">
        <v>1000</v>
      </c>
      <c r="F454" s="39">
        <f t="shared" si="25"/>
        <v>1000</v>
      </c>
      <c r="G454" s="43">
        <v>1000</v>
      </c>
      <c r="H454" s="38">
        <f t="shared" si="26"/>
        <v>0</v>
      </c>
      <c r="J454" s="14">
        <v>5064.8999999999996</v>
      </c>
    </row>
    <row r="455" spans="3:10" ht="12.75" customHeight="1" x14ac:dyDescent="0.25">
      <c r="C455" s="26">
        <v>41169</v>
      </c>
      <c r="D455" s="25">
        <v>5</v>
      </c>
      <c r="E455" s="27">
        <v>2250</v>
      </c>
      <c r="F455" s="39">
        <f t="shared" si="25"/>
        <v>2250</v>
      </c>
      <c r="G455" s="43">
        <v>2250</v>
      </c>
      <c r="H455" s="38">
        <f t="shared" si="26"/>
        <v>0</v>
      </c>
      <c r="J455" s="14">
        <v>11266.514999999999</v>
      </c>
    </row>
    <row r="456" spans="3:10" ht="12.75" customHeight="1" x14ac:dyDescent="0.25">
      <c r="C456" s="26">
        <v>41177</v>
      </c>
      <c r="D456" s="25">
        <v>5</v>
      </c>
      <c r="E456" s="27">
        <v>250</v>
      </c>
      <c r="F456" s="39">
        <f t="shared" si="25"/>
        <v>250</v>
      </c>
      <c r="G456" s="43">
        <v>250</v>
      </c>
      <c r="H456" s="38">
        <f t="shared" si="26"/>
        <v>0</v>
      </c>
      <c r="J456" s="14">
        <v>1251.835</v>
      </c>
    </row>
    <row r="457" spans="3:10" ht="12.75" customHeight="1" x14ac:dyDescent="0.25">
      <c r="C457" s="28">
        <v>41183</v>
      </c>
      <c r="D457" s="25">
        <v>5</v>
      </c>
      <c r="E457" s="27">
        <v>240</v>
      </c>
      <c r="F457" s="39">
        <f t="shared" si="25"/>
        <v>240</v>
      </c>
      <c r="G457" s="43">
        <v>240</v>
      </c>
      <c r="H457" s="38">
        <f t="shared" si="26"/>
        <v>0</v>
      </c>
      <c r="J457" s="14">
        <v>1182.1320000000001</v>
      </c>
    </row>
    <row r="458" spans="3:10" ht="12.75" customHeight="1" x14ac:dyDescent="0.25">
      <c r="C458" s="28">
        <v>41190</v>
      </c>
      <c r="D458" s="25">
        <v>5</v>
      </c>
      <c r="E458" s="27">
        <v>250</v>
      </c>
      <c r="F458" s="39">
        <f t="shared" si="25"/>
        <v>250</v>
      </c>
      <c r="G458" s="43">
        <v>250</v>
      </c>
      <c r="H458" s="38">
        <f t="shared" si="26"/>
        <v>0</v>
      </c>
      <c r="J458" s="14">
        <v>1231.3875</v>
      </c>
    </row>
    <row r="459" spans="3:10" ht="12.75" customHeight="1" x14ac:dyDescent="0.25">
      <c r="C459" s="28">
        <v>41256</v>
      </c>
      <c r="D459" s="25">
        <v>5</v>
      </c>
      <c r="E459" s="27">
        <v>100</v>
      </c>
      <c r="F459" s="39">
        <f t="shared" si="25"/>
        <v>100</v>
      </c>
      <c r="G459" s="43">
        <v>100</v>
      </c>
      <c r="H459" s="38">
        <f t="shared" si="26"/>
        <v>0</v>
      </c>
      <c r="J459" s="14">
        <v>494.05500000000001</v>
      </c>
    </row>
    <row r="460" spans="3:10" ht="12.75" customHeight="1" x14ac:dyDescent="0.25">
      <c r="C460" s="28">
        <v>41066</v>
      </c>
      <c r="D460" s="25">
        <v>5</v>
      </c>
      <c r="E460" s="27">
        <v>1093.22</v>
      </c>
      <c r="F460" s="39">
        <f t="shared" si="25"/>
        <v>1093.22</v>
      </c>
      <c r="G460" s="43">
        <v>1093.22</v>
      </c>
      <c r="H460" s="38">
        <f t="shared" si="26"/>
        <v>0</v>
      </c>
      <c r="J460" s="14">
        <v>5554.3884472</v>
      </c>
    </row>
    <row r="461" spans="3:10" ht="12.75" customHeight="1" x14ac:dyDescent="0.25">
      <c r="C461" s="28">
        <v>41148</v>
      </c>
      <c r="D461" s="25">
        <v>5</v>
      </c>
      <c r="E461" s="27">
        <v>475</v>
      </c>
      <c r="F461" s="39">
        <f t="shared" si="25"/>
        <v>475</v>
      </c>
      <c r="G461" s="43">
        <v>475</v>
      </c>
      <c r="H461" s="38">
        <f t="shared" si="26"/>
        <v>0</v>
      </c>
      <c r="J461" s="14">
        <v>2382.6902500000001</v>
      </c>
    </row>
    <row r="462" spans="3:10" ht="12.75" customHeight="1" x14ac:dyDescent="0.25">
      <c r="C462" s="28">
        <v>41167</v>
      </c>
      <c r="D462" s="25">
        <v>5</v>
      </c>
      <c r="E462" s="27">
        <v>2750</v>
      </c>
      <c r="F462" s="39">
        <f t="shared" si="25"/>
        <v>2750</v>
      </c>
      <c r="G462" s="43">
        <v>2750</v>
      </c>
      <c r="H462" s="38">
        <f t="shared" si="26"/>
        <v>0</v>
      </c>
      <c r="J462" s="14">
        <v>13770.184999999999</v>
      </c>
    </row>
    <row r="463" spans="3:10" ht="12.75" customHeight="1" x14ac:dyDescent="0.25">
      <c r="C463" s="28">
        <v>41127</v>
      </c>
      <c r="D463" s="25">
        <v>5</v>
      </c>
      <c r="E463" s="27">
        <v>270</v>
      </c>
      <c r="F463" s="39">
        <f t="shared" si="25"/>
        <v>270</v>
      </c>
      <c r="G463" s="43">
        <v>270</v>
      </c>
      <c r="H463" s="38">
        <f t="shared" si="26"/>
        <v>0</v>
      </c>
      <c r="J463" s="14">
        <v>1354.3713</v>
      </c>
    </row>
    <row r="464" spans="3:10" ht="12.75" customHeight="1" x14ac:dyDescent="0.25">
      <c r="C464" s="26">
        <v>41040</v>
      </c>
      <c r="D464" s="25">
        <v>5</v>
      </c>
      <c r="E464" s="27">
        <v>420</v>
      </c>
      <c r="F464" s="39">
        <f t="shared" si="25"/>
        <v>420</v>
      </c>
      <c r="G464" s="43">
        <v>420</v>
      </c>
      <c r="H464" s="38">
        <f t="shared" si="26"/>
        <v>0</v>
      </c>
      <c r="J464" s="14">
        <v>2127.2579999999998</v>
      </c>
    </row>
    <row r="465" spans="3:10" ht="12.75" customHeight="1" x14ac:dyDescent="0.25">
      <c r="C465" s="26">
        <v>41026</v>
      </c>
      <c r="D465" s="25">
        <v>5</v>
      </c>
      <c r="E465" s="27">
        <v>645</v>
      </c>
      <c r="F465" s="39">
        <f t="shared" si="25"/>
        <v>645</v>
      </c>
      <c r="G465" s="43">
        <v>645</v>
      </c>
      <c r="H465" s="38">
        <f t="shared" si="26"/>
        <v>0</v>
      </c>
      <c r="J465" s="14">
        <v>3218.0726999999997</v>
      </c>
    </row>
    <row r="466" spans="3:10" ht="12.75" customHeight="1" x14ac:dyDescent="0.25">
      <c r="C466" s="26">
        <v>41153</v>
      </c>
      <c r="D466" s="25">
        <v>5</v>
      </c>
      <c r="E466" s="27">
        <v>135</v>
      </c>
      <c r="F466" s="39">
        <f t="shared" si="25"/>
        <v>135</v>
      </c>
      <c r="G466" s="43">
        <v>135</v>
      </c>
      <c r="H466" s="38">
        <f t="shared" si="26"/>
        <v>0</v>
      </c>
      <c r="J466" s="14">
        <v>675.99090000000001</v>
      </c>
    </row>
    <row r="467" spans="3:10" ht="12.75" customHeight="1" x14ac:dyDescent="0.25">
      <c r="C467" s="26">
        <v>41104</v>
      </c>
      <c r="D467" s="25">
        <v>5</v>
      </c>
      <c r="E467" s="27">
        <v>385</v>
      </c>
      <c r="F467" s="39">
        <f t="shared" si="25"/>
        <v>385</v>
      </c>
      <c r="G467" s="43">
        <v>385</v>
      </c>
      <c r="H467" s="38">
        <f t="shared" si="26"/>
        <v>0</v>
      </c>
      <c r="J467" s="14">
        <v>1951.1453500000002</v>
      </c>
    </row>
    <row r="468" spans="3:10" ht="12.75" customHeight="1" x14ac:dyDescent="0.25">
      <c r="C468" s="26">
        <v>41029</v>
      </c>
      <c r="D468" s="25">
        <v>5</v>
      </c>
      <c r="E468" s="27">
        <v>250</v>
      </c>
      <c r="F468" s="39">
        <f t="shared" si="25"/>
        <v>250</v>
      </c>
      <c r="G468" s="43">
        <v>250</v>
      </c>
      <c r="H468" s="38">
        <f t="shared" si="26"/>
        <v>0</v>
      </c>
      <c r="J468" s="14">
        <v>1247.3150000000001</v>
      </c>
    </row>
    <row r="469" spans="3:10" ht="12.75" customHeight="1" x14ac:dyDescent="0.25">
      <c r="C469" s="26">
        <v>41086</v>
      </c>
      <c r="D469" s="25">
        <v>5</v>
      </c>
      <c r="E469" s="27">
        <v>175</v>
      </c>
      <c r="F469" s="39">
        <f t="shared" si="25"/>
        <v>175</v>
      </c>
      <c r="G469" s="43">
        <v>175</v>
      </c>
      <c r="H469" s="38">
        <f t="shared" si="26"/>
        <v>0</v>
      </c>
      <c r="J469" s="14">
        <v>889.13299999999992</v>
      </c>
    </row>
    <row r="470" spans="3:10" ht="12.75" customHeight="1" x14ac:dyDescent="0.25">
      <c r="C470" s="26">
        <v>41022</v>
      </c>
      <c r="D470" s="25">
        <v>5</v>
      </c>
      <c r="E470" s="27">
        <v>4661.0200000000004</v>
      </c>
      <c r="F470" s="39">
        <f t="shared" si="25"/>
        <v>4661.0200000000004</v>
      </c>
      <c r="G470" s="43">
        <v>4661.0200000000004</v>
      </c>
      <c r="H470" s="38">
        <f t="shared" si="26"/>
        <v>0</v>
      </c>
      <c r="J470" s="14">
        <v>23255.040645200002</v>
      </c>
    </row>
    <row r="471" spans="3:10" ht="12.75" customHeight="1" x14ac:dyDescent="0.25">
      <c r="C471" s="26">
        <v>41022</v>
      </c>
      <c r="D471" s="25">
        <v>5</v>
      </c>
      <c r="E471" s="27">
        <v>150</v>
      </c>
      <c r="F471" s="39">
        <f t="shared" si="25"/>
        <v>150</v>
      </c>
      <c r="G471" s="43">
        <v>150</v>
      </c>
      <c r="H471" s="38">
        <f t="shared" si="26"/>
        <v>0</v>
      </c>
      <c r="J471" s="14">
        <v>748.38900000000001</v>
      </c>
    </row>
    <row r="472" spans="3:10" ht="12.75" customHeight="1" x14ac:dyDescent="0.25">
      <c r="C472" s="26">
        <v>41096</v>
      </c>
      <c r="D472" s="25">
        <v>5</v>
      </c>
      <c r="E472" s="27">
        <v>500</v>
      </c>
      <c r="F472" s="39">
        <f t="shared" si="25"/>
        <v>500</v>
      </c>
      <c r="G472" s="43">
        <v>500</v>
      </c>
      <c r="H472" s="38">
        <f t="shared" si="26"/>
        <v>0</v>
      </c>
      <c r="J472" s="14">
        <v>2533.9550000000004</v>
      </c>
    </row>
    <row r="473" spans="3:10" ht="12.75" customHeight="1" x14ac:dyDescent="0.25">
      <c r="C473" s="26">
        <v>41074</v>
      </c>
      <c r="D473" s="25">
        <v>5</v>
      </c>
      <c r="E473" s="27">
        <v>500</v>
      </c>
      <c r="F473" s="39">
        <f t="shared" si="25"/>
        <v>500</v>
      </c>
      <c r="G473" s="43">
        <v>500</v>
      </c>
      <c r="H473" s="38">
        <f t="shared" si="26"/>
        <v>0</v>
      </c>
      <c r="J473" s="14">
        <v>2540.3799999999997</v>
      </c>
    </row>
    <row r="474" spans="3:10" ht="12.75" customHeight="1" x14ac:dyDescent="0.25">
      <c r="C474" s="26">
        <v>41111</v>
      </c>
      <c r="D474" s="25">
        <v>5</v>
      </c>
      <c r="E474" s="27">
        <v>240</v>
      </c>
      <c r="F474" s="39">
        <f t="shared" si="25"/>
        <v>240</v>
      </c>
      <c r="G474" s="43">
        <v>240</v>
      </c>
      <c r="H474" s="38">
        <f t="shared" si="26"/>
        <v>0</v>
      </c>
      <c r="J474" s="14">
        <v>1216.2984000000001</v>
      </c>
    </row>
    <row r="475" spans="3:10" ht="12.75" customHeight="1" x14ac:dyDescent="0.25">
      <c r="C475" s="26">
        <v>41254</v>
      </c>
      <c r="D475" s="25">
        <v>5</v>
      </c>
      <c r="E475" s="27">
        <v>1500</v>
      </c>
      <c r="F475" s="39">
        <f t="shared" si="25"/>
        <v>1500</v>
      </c>
      <c r="G475" s="43">
        <v>1500</v>
      </c>
      <c r="H475" s="38">
        <f t="shared" si="26"/>
        <v>0</v>
      </c>
      <c r="J475" s="14">
        <v>7410.8249999999998</v>
      </c>
    </row>
    <row r="476" spans="3:10" ht="12.75" customHeight="1" x14ac:dyDescent="0.25">
      <c r="C476" s="26">
        <v>41251</v>
      </c>
      <c r="D476" s="25">
        <v>5</v>
      </c>
      <c r="E476" s="27">
        <v>1160</v>
      </c>
      <c r="F476" s="39">
        <f t="shared" si="25"/>
        <v>1160</v>
      </c>
      <c r="G476" s="43">
        <v>1160</v>
      </c>
      <c r="H476" s="38">
        <f t="shared" si="26"/>
        <v>0</v>
      </c>
      <c r="J476" s="14">
        <v>5731.0379999999996</v>
      </c>
    </row>
    <row r="477" spans="3:10" ht="12.75" customHeight="1" x14ac:dyDescent="0.25">
      <c r="C477" s="26">
        <v>41253</v>
      </c>
      <c r="D477" s="25">
        <v>5</v>
      </c>
      <c r="E477" s="27">
        <v>100</v>
      </c>
      <c r="F477" s="39">
        <f t="shared" ref="F477:F517" si="27">E477/D477*D477</f>
        <v>100</v>
      </c>
      <c r="G477" s="43">
        <v>100</v>
      </c>
      <c r="H477" s="38">
        <f t="shared" si="26"/>
        <v>0</v>
      </c>
      <c r="J477" s="14">
        <v>494.05500000000001</v>
      </c>
    </row>
    <row r="478" spans="3:10" ht="12.75" customHeight="1" x14ac:dyDescent="0.25">
      <c r="C478" s="26">
        <v>41261</v>
      </c>
      <c r="D478" s="25">
        <v>5</v>
      </c>
      <c r="E478" s="27">
        <v>180</v>
      </c>
      <c r="F478" s="39">
        <f t="shared" si="27"/>
        <v>180</v>
      </c>
      <c r="G478" s="43">
        <v>180</v>
      </c>
      <c r="H478" s="38">
        <f t="shared" si="26"/>
        <v>0</v>
      </c>
      <c r="J478" s="14">
        <v>889.29899999999998</v>
      </c>
    </row>
    <row r="479" spans="3:10" ht="12.75" customHeight="1" x14ac:dyDescent="0.25">
      <c r="C479" s="26">
        <v>41263</v>
      </c>
      <c r="D479" s="25">
        <v>5</v>
      </c>
      <c r="E479" s="27">
        <v>165.26</v>
      </c>
      <c r="F479" s="39">
        <f t="shared" si="27"/>
        <v>165.26</v>
      </c>
      <c r="G479" s="43">
        <v>165.26</v>
      </c>
      <c r="H479" s="38">
        <f t="shared" si="26"/>
        <v>0</v>
      </c>
      <c r="J479" s="14">
        <v>816.47529299999997</v>
      </c>
    </row>
    <row r="480" spans="3:10" ht="12.75" customHeight="1" x14ac:dyDescent="0.25">
      <c r="C480" s="26">
        <v>41264</v>
      </c>
      <c r="D480" s="25">
        <v>5</v>
      </c>
      <c r="E480" s="27">
        <v>450</v>
      </c>
      <c r="F480" s="39">
        <f t="shared" si="27"/>
        <v>450</v>
      </c>
      <c r="G480" s="43">
        <v>450</v>
      </c>
      <c r="H480" s="38">
        <f t="shared" si="26"/>
        <v>0</v>
      </c>
      <c r="J480" s="14">
        <v>2223.2474999999999</v>
      </c>
    </row>
    <row r="481" spans="3:10" ht="12.75" customHeight="1" x14ac:dyDescent="0.25">
      <c r="C481" s="28">
        <v>41272</v>
      </c>
      <c r="D481" s="25">
        <v>5</v>
      </c>
      <c r="E481" s="27">
        <v>250</v>
      </c>
      <c r="F481" s="39">
        <f t="shared" si="27"/>
        <v>250</v>
      </c>
      <c r="G481" s="43">
        <v>250</v>
      </c>
      <c r="H481" s="38">
        <f t="shared" si="26"/>
        <v>0</v>
      </c>
      <c r="J481" s="14">
        <v>1235.1375</v>
      </c>
    </row>
    <row r="482" spans="3:10" ht="12.75" customHeight="1" x14ac:dyDescent="0.25">
      <c r="C482" s="28">
        <v>41159</v>
      </c>
      <c r="D482" s="25">
        <v>5</v>
      </c>
      <c r="E482" s="27">
        <v>1694.92</v>
      </c>
      <c r="F482" s="39">
        <f t="shared" si="27"/>
        <v>1694.92</v>
      </c>
      <c r="G482" s="43">
        <v>1694.92</v>
      </c>
      <c r="H482" s="38">
        <f t="shared" si="26"/>
        <v>0</v>
      </c>
      <c r="J482" s="14">
        <v>8487.0407128000006</v>
      </c>
    </row>
    <row r="483" spans="3:10" ht="12.75" customHeight="1" x14ac:dyDescent="0.25">
      <c r="C483" s="28">
        <v>41026</v>
      </c>
      <c r="D483" s="25">
        <v>5</v>
      </c>
      <c r="E483" s="27">
        <v>185.51</v>
      </c>
      <c r="F483" s="39">
        <f t="shared" si="27"/>
        <v>185.51</v>
      </c>
      <c r="G483" s="43">
        <v>185.51</v>
      </c>
      <c r="H483" s="38">
        <f t="shared" si="26"/>
        <v>0</v>
      </c>
      <c r="J483" s="14">
        <v>925.55762259999995</v>
      </c>
    </row>
    <row r="484" spans="3:10" ht="12.75" customHeight="1" x14ac:dyDescent="0.25">
      <c r="C484" s="28">
        <v>41114</v>
      </c>
      <c r="D484" s="25">
        <v>5</v>
      </c>
      <c r="E484" s="27">
        <v>239.66</v>
      </c>
      <c r="F484" s="39">
        <f t="shared" si="27"/>
        <v>239.66000000000003</v>
      </c>
      <c r="G484" s="43">
        <v>239.66</v>
      </c>
      <c r="H484" s="38">
        <f t="shared" si="26"/>
        <v>0</v>
      </c>
      <c r="J484" s="14">
        <v>1214.5753106</v>
      </c>
    </row>
    <row r="485" spans="3:10" ht="12.75" customHeight="1" x14ac:dyDescent="0.25">
      <c r="C485" s="28">
        <v>41263</v>
      </c>
      <c r="D485" s="25">
        <v>5</v>
      </c>
      <c r="E485" s="27">
        <v>181.36</v>
      </c>
      <c r="F485" s="39">
        <f t="shared" si="27"/>
        <v>181.36</v>
      </c>
      <c r="G485" s="43">
        <v>181.36</v>
      </c>
      <c r="H485" s="38">
        <f t="shared" si="26"/>
        <v>0</v>
      </c>
      <c r="J485" s="14">
        <v>896.01814800000011</v>
      </c>
    </row>
    <row r="486" spans="3:10" ht="12.75" customHeight="1" x14ac:dyDescent="0.25">
      <c r="C486" s="28">
        <v>41116</v>
      </c>
      <c r="D486" s="25">
        <v>5</v>
      </c>
      <c r="E486" s="27">
        <v>3894</v>
      </c>
      <c r="F486" s="39">
        <f t="shared" si="27"/>
        <v>3894</v>
      </c>
      <c r="G486" s="43">
        <v>3894</v>
      </c>
      <c r="H486" s="38">
        <f t="shared" si="26"/>
        <v>0</v>
      </c>
      <c r="J486" s="14">
        <v>19734.44154</v>
      </c>
    </row>
    <row r="487" spans="3:10" ht="12.75" customHeight="1" x14ac:dyDescent="0.25">
      <c r="C487" s="26">
        <v>41138</v>
      </c>
      <c r="D487" s="25">
        <v>5</v>
      </c>
      <c r="E487" s="27">
        <v>300</v>
      </c>
      <c r="F487" s="39">
        <f t="shared" si="27"/>
        <v>300</v>
      </c>
      <c r="G487" s="43">
        <v>300</v>
      </c>
      <c r="H487" s="38">
        <f t="shared" si="26"/>
        <v>0</v>
      </c>
      <c r="J487" s="14">
        <v>1504.857</v>
      </c>
    </row>
    <row r="488" spans="3:10" ht="12.75" customHeight="1" x14ac:dyDescent="0.25">
      <c r="C488" s="26">
        <v>41039</v>
      </c>
      <c r="D488" s="25">
        <v>5</v>
      </c>
      <c r="E488" s="27">
        <v>11367.84</v>
      </c>
      <c r="F488" s="39">
        <f t="shared" si="27"/>
        <v>11367.84</v>
      </c>
      <c r="G488" s="43">
        <v>11367.84</v>
      </c>
      <c r="H488" s="38">
        <f t="shared" si="26"/>
        <v>0</v>
      </c>
      <c r="J488" s="14">
        <v>57576.972816000001</v>
      </c>
    </row>
    <row r="489" spans="3:10" ht="12.75" customHeight="1" x14ac:dyDescent="0.25">
      <c r="C489" s="26">
        <v>40992</v>
      </c>
      <c r="D489" s="25">
        <v>5</v>
      </c>
      <c r="E489" s="27">
        <v>1744.77</v>
      </c>
      <c r="F489" s="39">
        <f t="shared" si="27"/>
        <v>1744.77</v>
      </c>
      <c r="G489" s="43">
        <v>1744.77</v>
      </c>
      <c r="H489" s="38">
        <f t="shared" si="26"/>
        <v>0</v>
      </c>
      <c r="J489" s="14">
        <v>8751.2428889999992</v>
      </c>
    </row>
    <row r="490" spans="3:10" ht="12.75" customHeight="1" x14ac:dyDescent="0.25">
      <c r="C490" s="26">
        <v>40992</v>
      </c>
      <c r="D490" s="25">
        <v>5</v>
      </c>
      <c r="E490" s="27">
        <v>8469.17</v>
      </c>
      <c r="F490" s="39">
        <f t="shared" si="27"/>
        <v>8469.17</v>
      </c>
      <c r="G490" s="43">
        <v>8469.17</v>
      </c>
      <c r="H490" s="38">
        <f t="shared" si="26"/>
        <v>0</v>
      </c>
      <c r="J490" s="14">
        <v>42478.815968999996</v>
      </c>
    </row>
    <row r="491" spans="3:10" ht="12.75" customHeight="1" x14ac:dyDescent="0.25">
      <c r="C491" s="26">
        <v>41131</v>
      </c>
      <c r="D491" s="25">
        <v>5</v>
      </c>
      <c r="E491" s="27">
        <v>2311.1999999999998</v>
      </c>
      <c r="F491" s="39">
        <f t="shared" si="27"/>
        <v>2311.1999999999998</v>
      </c>
      <c r="G491" s="43">
        <v>2311.1999999999998</v>
      </c>
      <c r="H491" s="38">
        <f t="shared" si="26"/>
        <v>0</v>
      </c>
      <c r="J491" s="14">
        <v>11593.418328</v>
      </c>
    </row>
    <row r="492" spans="3:10" ht="12.75" customHeight="1" x14ac:dyDescent="0.25">
      <c r="C492" s="26">
        <v>41132</v>
      </c>
      <c r="D492" s="25">
        <v>5</v>
      </c>
      <c r="E492" s="27">
        <v>1513.76</v>
      </c>
      <c r="F492" s="39">
        <f t="shared" si="27"/>
        <v>1513.76</v>
      </c>
      <c r="G492" s="43">
        <v>1513.76</v>
      </c>
      <c r="H492" s="38">
        <f t="shared" si="26"/>
        <v>0</v>
      </c>
      <c r="J492" s="14">
        <v>7593.3077744000002</v>
      </c>
    </row>
    <row r="493" spans="3:10" ht="12.75" customHeight="1" x14ac:dyDescent="0.25">
      <c r="C493" s="26">
        <v>41269</v>
      </c>
      <c r="D493" s="25">
        <v>5</v>
      </c>
      <c r="E493" s="27">
        <v>1540.56</v>
      </c>
      <c r="F493" s="39">
        <f t="shared" si="27"/>
        <v>1540.56</v>
      </c>
      <c r="G493" s="43">
        <v>1540.56</v>
      </c>
      <c r="H493" s="38">
        <f t="shared" si="26"/>
        <v>0</v>
      </c>
      <c r="J493" s="14">
        <v>7611.2137079999993</v>
      </c>
    </row>
    <row r="494" spans="3:10" ht="12.75" customHeight="1" x14ac:dyDescent="0.25">
      <c r="C494" s="26">
        <v>40992</v>
      </c>
      <c r="D494" s="25">
        <v>5</v>
      </c>
      <c r="E494" s="27">
        <v>9878.7900000000009</v>
      </c>
      <c r="F494" s="39">
        <f t="shared" si="27"/>
        <v>9878.7900000000009</v>
      </c>
      <c r="G494" s="43">
        <v>9878.7900000000009</v>
      </c>
      <c r="H494" s="38">
        <f t="shared" si="26"/>
        <v>0</v>
      </c>
      <c r="J494" s="14">
        <v>49549.047003</v>
      </c>
    </row>
    <row r="495" spans="3:10" ht="12.75" customHeight="1" x14ac:dyDescent="0.25">
      <c r="C495" s="26">
        <v>41269</v>
      </c>
      <c r="D495" s="25">
        <v>5</v>
      </c>
      <c r="E495" s="27">
        <v>2058.59</v>
      </c>
      <c r="F495" s="39">
        <f t="shared" si="27"/>
        <v>2058.59</v>
      </c>
      <c r="G495" s="43">
        <v>2058.59</v>
      </c>
      <c r="H495" s="38">
        <f t="shared" si="26"/>
        <v>0</v>
      </c>
      <c r="J495" s="14">
        <v>10170.566824500002</v>
      </c>
    </row>
    <row r="496" spans="3:10" ht="12.75" customHeight="1" x14ac:dyDescent="0.25">
      <c r="C496" s="26">
        <v>41269</v>
      </c>
      <c r="D496" s="25">
        <v>5</v>
      </c>
      <c r="E496" s="27">
        <v>2350</v>
      </c>
      <c r="F496" s="39">
        <f t="shared" si="27"/>
        <v>2350</v>
      </c>
      <c r="G496" s="43">
        <v>2350</v>
      </c>
      <c r="H496" s="38">
        <f t="shared" si="26"/>
        <v>0</v>
      </c>
      <c r="J496" s="14">
        <v>11610.2925</v>
      </c>
    </row>
    <row r="497" spans="3:10" ht="12.75" customHeight="1" x14ac:dyDescent="0.25">
      <c r="C497" s="26">
        <v>41269</v>
      </c>
      <c r="D497" s="25">
        <v>5</v>
      </c>
      <c r="E497" s="27">
        <v>3984.14</v>
      </c>
      <c r="F497" s="39">
        <f t="shared" si="27"/>
        <v>3984.14</v>
      </c>
      <c r="G497" s="43">
        <v>3984.14</v>
      </c>
      <c r="H497" s="38">
        <f t="shared" si="26"/>
        <v>0</v>
      </c>
      <c r="J497" s="14">
        <v>19683.842876999999</v>
      </c>
    </row>
    <row r="498" spans="3:10" ht="12.75" customHeight="1" x14ac:dyDescent="0.25">
      <c r="C498" s="26">
        <v>41103</v>
      </c>
      <c r="D498" s="25">
        <v>5</v>
      </c>
      <c r="E498" s="27">
        <v>427.73</v>
      </c>
      <c r="F498" s="39">
        <f t="shared" si="27"/>
        <v>427.73</v>
      </c>
      <c r="G498" s="43">
        <v>427.73</v>
      </c>
      <c r="H498" s="38">
        <f t="shared" si="26"/>
        <v>0</v>
      </c>
      <c r="J498" s="14">
        <v>2167.6971443000002</v>
      </c>
    </row>
    <row r="499" spans="3:10" ht="12.75" customHeight="1" x14ac:dyDescent="0.25">
      <c r="C499" s="26">
        <v>41122</v>
      </c>
      <c r="D499" s="25">
        <v>5</v>
      </c>
      <c r="E499" s="27">
        <v>1190</v>
      </c>
      <c r="F499" s="39">
        <f t="shared" si="27"/>
        <v>1190</v>
      </c>
      <c r="G499" s="43">
        <v>1190</v>
      </c>
      <c r="H499" s="38">
        <f t="shared" si="26"/>
        <v>0</v>
      </c>
      <c r="J499" s="14">
        <v>5969.2660999999998</v>
      </c>
    </row>
    <row r="500" spans="3:10" ht="12.75" customHeight="1" x14ac:dyDescent="0.25">
      <c r="C500" s="26">
        <v>41190</v>
      </c>
      <c r="D500" s="25">
        <v>5</v>
      </c>
      <c r="E500" s="27">
        <v>1830</v>
      </c>
      <c r="F500" s="39">
        <f t="shared" si="27"/>
        <v>1830</v>
      </c>
      <c r="G500" s="43">
        <v>1830</v>
      </c>
      <c r="H500" s="38">
        <f t="shared" si="26"/>
        <v>0</v>
      </c>
      <c r="J500" s="14">
        <v>9013.7565000000013</v>
      </c>
    </row>
    <row r="501" spans="3:10" ht="12.75" customHeight="1" x14ac:dyDescent="0.25">
      <c r="C501" s="26">
        <v>41194</v>
      </c>
      <c r="D501" s="25">
        <v>5</v>
      </c>
      <c r="E501" s="27">
        <v>4800</v>
      </c>
      <c r="F501" s="39">
        <f t="shared" si="27"/>
        <v>4800</v>
      </c>
      <c r="G501" s="43">
        <v>4800</v>
      </c>
      <c r="H501" s="38">
        <f t="shared" si="26"/>
        <v>0</v>
      </c>
      <c r="J501" s="14">
        <v>23642.640000000003</v>
      </c>
    </row>
    <row r="502" spans="3:10" ht="12.75" customHeight="1" x14ac:dyDescent="0.25">
      <c r="C502" s="26">
        <v>41201</v>
      </c>
      <c r="D502" s="25">
        <v>5</v>
      </c>
      <c r="E502" s="27">
        <v>1390.06</v>
      </c>
      <c r="F502" s="39">
        <f t="shared" si="27"/>
        <v>1390.06</v>
      </c>
      <c r="G502" s="43">
        <v>1390.06</v>
      </c>
      <c r="H502" s="38">
        <f t="shared" si="26"/>
        <v>0</v>
      </c>
      <c r="J502" s="14">
        <v>6846.8100329999997</v>
      </c>
    </row>
    <row r="503" spans="3:10" ht="12.75" customHeight="1" x14ac:dyDescent="0.25">
      <c r="C503" s="26">
        <v>41236</v>
      </c>
      <c r="D503" s="25">
        <v>5</v>
      </c>
      <c r="E503" s="27">
        <v>9191.2199999999993</v>
      </c>
      <c r="F503" s="39">
        <f t="shared" si="27"/>
        <v>9191.2199999999993</v>
      </c>
      <c r="G503" s="43">
        <v>9191.2199999999993</v>
      </c>
      <c r="H503" s="38">
        <f t="shared" si="26"/>
        <v>0</v>
      </c>
      <c r="J503" s="14">
        <v>45326.409517799999</v>
      </c>
    </row>
    <row r="504" spans="3:10" ht="12.75" customHeight="1" x14ac:dyDescent="0.25">
      <c r="C504" s="26">
        <v>41102</v>
      </c>
      <c r="D504" s="25">
        <v>5</v>
      </c>
      <c r="E504" s="27">
        <v>5553.25</v>
      </c>
      <c r="F504" s="39">
        <f t="shared" si="27"/>
        <v>5553.25</v>
      </c>
      <c r="G504" s="43">
        <v>5553.25</v>
      </c>
      <c r="H504" s="38">
        <f t="shared" si="26"/>
        <v>0</v>
      </c>
      <c r="J504" s="14">
        <v>28143.3712075</v>
      </c>
    </row>
    <row r="505" spans="3:10" ht="12.75" customHeight="1" x14ac:dyDescent="0.25">
      <c r="C505" s="26">
        <v>41184</v>
      </c>
      <c r="D505" s="25">
        <v>5</v>
      </c>
      <c r="E505" s="27">
        <v>2700</v>
      </c>
      <c r="F505" s="39">
        <f t="shared" si="27"/>
        <v>2700</v>
      </c>
      <c r="G505" s="43">
        <v>2700</v>
      </c>
      <c r="H505" s="38">
        <f t="shared" si="26"/>
        <v>0</v>
      </c>
      <c r="J505" s="14">
        <v>13298.985000000001</v>
      </c>
    </row>
    <row r="506" spans="3:10" ht="12.75" customHeight="1" x14ac:dyDescent="0.25">
      <c r="C506" s="28">
        <v>41037</v>
      </c>
      <c r="D506" s="25">
        <v>5</v>
      </c>
      <c r="E506" s="27">
        <v>5620</v>
      </c>
      <c r="F506" s="39">
        <f t="shared" si="27"/>
        <v>5620</v>
      </c>
      <c r="G506" s="43">
        <v>5620</v>
      </c>
      <c r="H506" s="38">
        <f t="shared" si="26"/>
        <v>0</v>
      </c>
      <c r="J506" s="14">
        <v>28464.737999999998</v>
      </c>
    </row>
    <row r="507" spans="3:10" ht="12.75" customHeight="1" x14ac:dyDescent="0.25">
      <c r="C507" s="28">
        <v>41050</v>
      </c>
      <c r="D507" s="25">
        <v>5</v>
      </c>
      <c r="E507" s="27">
        <v>5514.99</v>
      </c>
      <c r="F507" s="39">
        <f t="shared" si="27"/>
        <v>5514.99</v>
      </c>
      <c r="G507" s="43">
        <v>5514.99</v>
      </c>
      <c r="H507" s="38">
        <f t="shared" si="26"/>
        <v>0</v>
      </c>
      <c r="J507" s="14">
        <v>27932.872850999996</v>
      </c>
    </row>
    <row r="508" spans="3:10" ht="12.75" customHeight="1" x14ac:dyDescent="0.25">
      <c r="C508" s="28">
        <v>41058</v>
      </c>
      <c r="D508" s="25">
        <v>5</v>
      </c>
      <c r="E508" s="27">
        <v>1265</v>
      </c>
      <c r="F508" s="39">
        <f t="shared" si="27"/>
        <v>1265</v>
      </c>
      <c r="G508" s="43">
        <v>1265</v>
      </c>
      <c r="H508" s="38">
        <f t="shared" si="26"/>
        <v>0</v>
      </c>
      <c r="J508" s="14">
        <v>6407.0985000000001</v>
      </c>
    </row>
    <row r="509" spans="3:10" ht="12.75" customHeight="1" x14ac:dyDescent="0.25">
      <c r="C509" s="28">
        <v>41115</v>
      </c>
      <c r="D509" s="25">
        <v>5</v>
      </c>
      <c r="E509" s="27">
        <v>88344</v>
      </c>
      <c r="F509" s="39">
        <f t="shared" si="27"/>
        <v>88344</v>
      </c>
      <c r="G509" s="43">
        <v>88344</v>
      </c>
      <c r="H509" s="38">
        <f t="shared" si="26"/>
        <v>0</v>
      </c>
      <c r="J509" s="14">
        <v>447719.44104000001</v>
      </c>
    </row>
    <row r="510" spans="3:10" ht="12.75" customHeight="1" x14ac:dyDescent="0.25">
      <c r="C510" s="28">
        <v>41138</v>
      </c>
      <c r="D510" s="25">
        <v>5</v>
      </c>
      <c r="E510" s="27">
        <v>4000</v>
      </c>
      <c r="F510" s="39">
        <f t="shared" si="27"/>
        <v>4000</v>
      </c>
      <c r="G510" s="43">
        <v>4000</v>
      </c>
      <c r="H510" s="38">
        <f t="shared" si="26"/>
        <v>0</v>
      </c>
      <c r="J510" s="14">
        <v>20064.759999999998</v>
      </c>
    </row>
    <row r="511" spans="3:10" ht="12.75" customHeight="1" x14ac:dyDescent="0.25">
      <c r="C511" s="28">
        <v>41166</v>
      </c>
      <c r="D511" s="25">
        <v>5</v>
      </c>
      <c r="E511" s="27">
        <v>3800</v>
      </c>
      <c r="F511" s="39">
        <f t="shared" si="27"/>
        <v>3800</v>
      </c>
      <c r="G511" s="43">
        <v>3800</v>
      </c>
      <c r="H511" s="38">
        <f t="shared" si="26"/>
        <v>0</v>
      </c>
      <c r="J511" s="14">
        <v>19027.892</v>
      </c>
    </row>
    <row r="512" spans="3:10" ht="12.75" customHeight="1" x14ac:dyDescent="0.25">
      <c r="C512" s="28">
        <v>41219</v>
      </c>
      <c r="D512" s="25">
        <v>5</v>
      </c>
      <c r="E512" s="27">
        <v>4000</v>
      </c>
      <c r="F512" s="39">
        <f t="shared" si="27"/>
        <v>4000</v>
      </c>
      <c r="G512" s="43">
        <v>4000</v>
      </c>
      <c r="H512" s="38">
        <f t="shared" si="26"/>
        <v>0</v>
      </c>
      <c r="J512" s="14">
        <v>19725.96</v>
      </c>
    </row>
    <row r="513" spans="3:10" ht="12.75" customHeight="1" x14ac:dyDescent="0.25">
      <c r="C513" s="28">
        <v>41242</v>
      </c>
      <c r="D513" s="25">
        <v>5</v>
      </c>
      <c r="E513" s="27">
        <v>8000</v>
      </c>
      <c r="F513" s="39">
        <f t="shared" si="27"/>
        <v>8000</v>
      </c>
      <c r="G513" s="43">
        <v>8000</v>
      </c>
      <c r="H513" s="38">
        <f t="shared" si="26"/>
        <v>0</v>
      </c>
      <c r="J513" s="14">
        <v>39451.919999999998</v>
      </c>
    </row>
    <row r="514" spans="3:10" ht="12.75" customHeight="1" x14ac:dyDescent="0.25">
      <c r="C514" s="28">
        <v>41256</v>
      </c>
      <c r="D514" s="25">
        <v>5</v>
      </c>
      <c r="E514" s="27">
        <v>1750</v>
      </c>
      <c r="F514" s="39">
        <f t="shared" si="27"/>
        <v>1750</v>
      </c>
      <c r="G514" s="43">
        <v>1750</v>
      </c>
      <c r="H514" s="38">
        <f t="shared" si="26"/>
        <v>0</v>
      </c>
      <c r="J514" s="14">
        <v>8645.9624999999996</v>
      </c>
    </row>
    <row r="515" spans="3:10" ht="12.75" customHeight="1" x14ac:dyDescent="0.25">
      <c r="C515" s="28">
        <v>41264</v>
      </c>
      <c r="D515" s="25">
        <v>5</v>
      </c>
      <c r="E515" s="27">
        <v>3500</v>
      </c>
      <c r="F515" s="39">
        <f t="shared" si="27"/>
        <v>3500</v>
      </c>
      <c r="G515" s="43">
        <v>3500</v>
      </c>
      <c r="H515" s="38">
        <f t="shared" ref="H515:H578" si="28">G515-F515</f>
        <v>0</v>
      </c>
      <c r="J515" s="14">
        <v>17291.924999999999</v>
      </c>
    </row>
    <row r="516" spans="3:10" ht="12.75" customHeight="1" x14ac:dyDescent="0.25">
      <c r="C516" s="28">
        <v>41155</v>
      </c>
      <c r="D516" s="25">
        <v>5</v>
      </c>
      <c r="E516" s="27">
        <v>4576.2700000000004</v>
      </c>
      <c r="F516" s="39">
        <f t="shared" si="27"/>
        <v>4576.2700000000004</v>
      </c>
      <c r="G516" s="43">
        <v>4576.2700000000004</v>
      </c>
      <c r="H516" s="38">
        <f t="shared" si="28"/>
        <v>0</v>
      </c>
      <c r="J516" s="14">
        <v>22914.939821800002</v>
      </c>
    </row>
    <row r="517" spans="3:10" ht="12.75" customHeight="1" x14ac:dyDescent="0.25">
      <c r="C517" s="28">
        <v>41050</v>
      </c>
      <c r="D517" s="25">
        <v>7.0000021000006303</v>
      </c>
      <c r="E517" s="27">
        <v>4654</v>
      </c>
      <c r="F517" s="39">
        <f t="shared" si="27"/>
        <v>4654</v>
      </c>
      <c r="G517" s="43">
        <v>4654</v>
      </c>
      <c r="H517" s="38">
        <f t="shared" si="28"/>
        <v>0</v>
      </c>
      <c r="J517" s="14">
        <v>23572.044599999997</v>
      </c>
    </row>
    <row r="518" spans="3:10" ht="12.75" customHeight="1" x14ac:dyDescent="0.25">
      <c r="C518" s="28">
        <v>41093</v>
      </c>
      <c r="D518" s="25">
        <v>14.999992500003751</v>
      </c>
      <c r="E518" s="27">
        <v>1190</v>
      </c>
      <c r="F518" s="39">
        <f>E518/D518*10</f>
        <v>793.33372999999995</v>
      </c>
      <c r="G518" s="43">
        <v>832.97</v>
      </c>
      <c r="H518" s="38">
        <f t="shared" si="28"/>
        <v>39.636270000000081</v>
      </c>
      <c r="J518" s="14">
        <v>6030.8129000000008</v>
      </c>
    </row>
    <row r="519" spans="3:10" ht="12.75" customHeight="1" x14ac:dyDescent="0.25">
      <c r="C519" s="28">
        <v>41127</v>
      </c>
      <c r="D519" s="25">
        <v>14.999992500003751</v>
      </c>
      <c r="E519" s="27">
        <v>3600</v>
      </c>
      <c r="F519" s="39">
        <f t="shared" ref="F519:F529" si="29">E519/D519*10</f>
        <v>2400.0011999999997</v>
      </c>
      <c r="G519" s="43">
        <v>2520</v>
      </c>
      <c r="H519" s="38">
        <f t="shared" si="28"/>
        <v>119.9988000000003</v>
      </c>
      <c r="J519" s="14">
        <v>18058.284</v>
      </c>
    </row>
    <row r="520" spans="3:10" ht="12.75" customHeight="1" x14ac:dyDescent="0.25">
      <c r="C520" s="28">
        <v>41155</v>
      </c>
      <c r="D520" s="25">
        <v>14.999992500003751</v>
      </c>
      <c r="E520" s="27">
        <v>7168</v>
      </c>
      <c r="F520" s="39">
        <f t="shared" si="29"/>
        <v>4778.6690559999997</v>
      </c>
      <c r="G520" s="43">
        <v>5017.53</v>
      </c>
      <c r="H520" s="38">
        <f t="shared" si="28"/>
        <v>238.86094400000002</v>
      </c>
      <c r="J520" s="14">
        <v>35892.613120000002</v>
      </c>
    </row>
    <row r="521" spans="3:10" ht="12.75" customHeight="1" x14ac:dyDescent="0.25">
      <c r="C521" s="28">
        <v>41177</v>
      </c>
      <c r="D521" s="25">
        <v>14.999992500003751</v>
      </c>
      <c r="E521" s="27">
        <v>1550</v>
      </c>
      <c r="F521" s="39">
        <f t="shared" si="29"/>
        <v>1033.33385</v>
      </c>
      <c r="G521" s="43">
        <v>1084.97</v>
      </c>
      <c r="H521" s="38">
        <f t="shared" si="28"/>
        <v>51.636150000000043</v>
      </c>
      <c r="J521" s="14">
        <v>7761.3770000000004</v>
      </c>
    </row>
    <row r="522" spans="3:10" ht="12.75" customHeight="1" x14ac:dyDescent="0.25">
      <c r="C522" s="28">
        <v>41237</v>
      </c>
      <c r="D522" s="25">
        <v>14.999992500003751</v>
      </c>
      <c r="E522" s="27">
        <v>660</v>
      </c>
      <c r="F522" s="39">
        <f t="shared" si="29"/>
        <v>440.00021999999996</v>
      </c>
      <c r="G522" s="43">
        <v>462.1</v>
      </c>
      <c r="H522" s="38">
        <f t="shared" si="28"/>
        <v>22.099780000000067</v>
      </c>
      <c r="J522" s="14">
        <v>3254.7834000000003</v>
      </c>
    </row>
    <row r="523" spans="3:10" ht="12.75" customHeight="1" x14ac:dyDescent="0.25">
      <c r="C523" s="28">
        <v>41110</v>
      </c>
      <c r="D523" s="25">
        <v>14.999992500003751</v>
      </c>
      <c r="E523" s="27">
        <v>762.71</v>
      </c>
      <c r="F523" s="39">
        <f t="shared" si="29"/>
        <v>508.47358757000001</v>
      </c>
      <c r="G523" s="43">
        <v>533.98</v>
      </c>
      <c r="H523" s="38">
        <f t="shared" si="28"/>
        <v>25.506412430000012</v>
      </c>
      <c r="J523" s="14">
        <v>3865.3456361000003</v>
      </c>
    </row>
    <row r="524" spans="3:10" ht="12.75" customHeight="1" x14ac:dyDescent="0.25">
      <c r="C524" s="28">
        <v>41125</v>
      </c>
      <c r="D524" s="25">
        <v>14.999992500003751</v>
      </c>
      <c r="E524" s="27">
        <v>1398.3</v>
      </c>
      <c r="F524" s="39">
        <f t="shared" si="29"/>
        <v>932.20046609999997</v>
      </c>
      <c r="G524" s="43">
        <v>978.86</v>
      </c>
      <c r="H524" s="38">
        <f t="shared" si="28"/>
        <v>46.659533900000042</v>
      </c>
      <c r="J524" s="14">
        <v>7014.1384769999995</v>
      </c>
    </row>
    <row r="525" spans="3:10" ht="12.75" customHeight="1" x14ac:dyDescent="0.25">
      <c r="C525" s="28">
        <v>41236</v>
      </c>
      <c r="D525" s="25">
        <v>14.999992500003751</v>
      </c>
      <c r="E525" s="27">
        <v>2100</v>
      </c>
      <c r="F525" s="39">
        <f t="shared" si="29"/>
        <v>1400.0007000000001</v>
      </c>
      <c r="G525" s="43">
        <v>1470.1</v>
      </c>
      <c r="H525" s="38">
        <f t="shared" si="28"/>
        <v>70.099299999999857</v>
      </c>
      <c r="J525" s="14">
        <v>10356.129000000001</v>
      </c>
    </row>
    <row r="526" spans="3:10" ht="12.75" customHeight="1" x14ac:dyDescent="0.25">
      <c r="C526" s="28">
        <v>41113</v>
      </c>
      <c r="D526" s="25">
        <v>14.999992500003751</v>
      </c>
      <c r="E526" s="27">
        <v>1550</v>
      </c>
      <c r="F526" s="39">
        <f t="shared" si="29"/>
        <v>1033.33385</v>
      </c>
      <c r="G526" s="43">
        <v>1084.97</v>
      </c>
      <c r="H526" s="38">
        <f t="shared" si="28"/>
        <v>51.636150000000043</v>
      </c>
      <c r="J526" s="14">
        <v>7855.2605000000003</v>
      </c>
    </row>
    <row r="527" spans="3:10" ht="12.75" customHeight="1" x14ac:dyDescent="0.25">
      <c r="C527" s="28">
        <v>41192</v>
      </c>
      <c r="D527" s="25">
        <v>14.999992500003751</v>
      </c>
      <c r="E527" s="27">
        <v>20338.98</v>
      </c>
      <c r="F527" s="39">
        <f t="shared" si="29"/>
        <v>13559.326779659998</v>
      </c>
      <c r="G527" s="43">
        <v>14237.16</v>
      </c>
      <c r="H527" s="38">
        <f t="shared" si="28"/>
        <v>677.8332203400023</v>
      </c>
      <c r="J527" s="14">
        <v>100180.662939</v>
      </c>
    </row>
    <row r="528" spans="3:10" ht="12.75" customHeight="1" x14ac:dyDescent="0.25">
      <c r="C528" s="28">
        <v>41187</v>
      </c>
      <c r="D528" s="25">
        <v>14.999992500003751</v>
      </c>
      <c r="E528" s="27">
        <v>5498.35</v>
      </c>
      <c r="F528" s="39">
        <f t="shared" si="29"/>
        <v>3665.5684994500002</v>
      </c>
      <c r="G528" s="43">
        <v>3237.95</v>
      </c>
      <c r="H528" s="38">
        <f t="shared" si="28"/>
        <v>-427.6184994500004</v>
      </c>
      <c r="J528" s="14">
        <v>27082.397842500002</v>
      </c>
    </row>
    <row r="529" spans="3:10" ht="12.75" customHeight="1" x14ac:dyDescent="0.25">
      <c r="C529" s="28">
        <v>41155</v>
      </c>
      <c r="D529" s="25">
        <v>14.999992500003751</v>
      </c>
      <c r="E529" s="27">
        <v>390</v>
      </c>
      <c r="F529" s="39">
        <f t="shared" si="29"/>
        <v>260.00013000000001</v>
      </c>
      <c r="G529" s="43">
        <v>273.10000000000002</v>
      </c>
      <c r="H529" s="38">
        <f t="shared" si="28"/>
        <v>13.09987000000001</v>
      </c>
      <c r="J529" s="14">
        <v>1952.8626000000002</v>
      </c>
    </row>
    <row r="530" spans="3:10" ht="12.75" customHeight="1" x14ac:dyDescent="0.25">
      <c r="C530" s="28">
        <v>41297</v>
      </c>
      <c r="D530" s="25">
        <v>5</v>
      </c>
      <c r="E530" s="27">
        <v>322.02999999999997</v>
      </c>
      <c r="F530" s="39">
        <f>E530/D530*D530</f>
        <v>322.02999999999997</v>
      </c>
      <c r="G530" s="43">
        <v>322.02999999999997</v>
      </c>
      <c r="H530" s="38">
        <f t="shared" si="28"/>
        <v>0</v>
      </c>
      <c r="J530" s="14">
        <v>1593.0051228</v>
      </c>
    </row>
    <row r="531" spans="3:10" ht="12.75" customHeight="1" x14ac:dyDescent="0.25">
      <c r="C531" s="28">
        <v>41290</v>
      </c>
      <c r="D531" s="25">
        <v>10</v>
      </c>
      <c r="E531" s="27">
        <v>101686.39999999999</v>
      </c>
      <c r="F531" s="39">
        <f>E531/D531*9</f>
        <v>91517.759999999995</v>
      </c>
      <c r="G531" s="43">
        <v>96602.18</v>
      </c>
      <c r="H531" s="38">
        <f t="shared" si="28"/>
        <v>5084.4199999999983</v>
      </c>
      <c r="J531" s="14">
        <v>503018.21606399998</v>
      </c>
    </row>
    <row r="532" spans="3:10" ht="12.75" customHeight="1" x14ac:dyDescent="0.25">
      <c r="C532" s="28">
        <v>41282</v>
      </c>
      <c r="D532" s="25">
        <v>14.999992500003751</v>
      </c>
      <c r="E532" s="27">
        <v>2124</v>
      </c>
      <c r="F532" s="39">
        <f>E532/D532*9</f>
        <v>1274.4006371999999</v>
      </c>
      <c r="G532" s="43">
        <v>1345.2</v>
      </c>
      <c r="H532" s="38">
        <f t="shared" si="28"/>
        <v>70.799362800000154</v>
      </c>
      <c r="J532" s="14">
        <v>10506.918240000001</v>
      </c>
    </row>
    <row r="533" spans="3:10" ht="12.75" customHeight="1" x14ac:dyDescent="0.25">
      <c r="C533" s="28">
        <v>41285</v>
      </c>
      <c r="D533" s="25">
        <v>14.999992500003751</v>
      </c>
      <c r="E533" s="27">
        <v>1200</v>
      </c>
      <c r="F533" s="39">
        <f>E533/D533*9</f>
        <v>720.00036</v>
      </c>
      <c r="G533" s="43">
        <v>760.1</v>
      </c>
      <c r="H533" s="38">
        <f t="shared" si="28"/>
        <v>40.099640000000022</v>
      </c>
      <c r="J533" s="14">
        <v>5936.1120000000001</v>
      </c>
    </row>
    <row r="534" spans="3:10" ht="12.75" customHeight="1" x14ac:dyDescent="0.25">
      <c r="C534" s="28">
        <v>41305</v>
      </c>
      <c r="D534" s="25">
        <v>14.999992500003751</v>
      </c>
      <c r="E534" s="27">
        <v>2542.37</v>
      </c>
      <c r="F534" s="39">
        <f>E534/D534*9</f>
        <v>1525.4227627109997</v>
      </c>
      <c r="G534" s="43">
        <v>1610.04</v>
      </c>
      <c r="H534" s="38">
        <f t="shared" si="28"/>
        <v>84.617237289000286</v>
      </c>
      <c r="J534" s="14">
        <v>12576.494221200001</v>
      </c>
    </row>
    <row r="535" spans="3:10" ht="12.75" customHeight="1" x14ac:dyDescent="0.25">
      <c r="C535" s="26">
        <v>41292</v>
      </c>
      <c r="D535" s="25">
        <v>5</v>
      </c>
      <c r="E535" s="27">
        <v>500</v>
      </c>
      <c r="F535" s="39">
        <f t="shared" ref="F535:F540" si="30">E535/D535*D535</f>
        <v>500</v>
      </c>
      <c r="G535" s="43">
        <v>500</v>
      </c>
      <c r="H535" s="38">
        <f t="shared" si="28"/>
        <v>0</v>
      </c>
      <c r="J535" s="14">
        <v>2473.38</v>
      </c>
    </row>
    <row r="536" spans="3:10" ht="12.75" customHeight="1" x14ac:dyDescent="0.25">
      <c r="C536" s="26">
        <v>41304</v>
      </c>
      <c r="D536" s="25">
        <v>5</v>
      </c>
      <c r="E536" s="27">
        <v>5642.73</v>
      </c>
      <c r="F536" s="39">
        <f t="shared" si="30"/>
        <v>5642.73</v>
      </c>
      <c r="G536" s="43">
        <v>5642.73</v>
      </c>
      <c r="H536" s="38">
        <f t="shared" si="28"/>
        <v>0</v>
      </c>
      <c r="J536" s="14">
        <v>27913.231054799999</v>
      </c>
    </row>
    <row r="537" spans="3:10" ht="12.75" customHeight="1" x14ac:dyDescent="0.25">
      <c r="C537" s="26">
        <v>41303</v>
      </c>
      <c r="D537" s="25">
        <v>5</v>
      </c>
      <c r="E537" s="27">
        <v>7000</v>
      </c>
      <c r="F537" s="39">
        <f t="shared" si="30"/>
        <v>7000</v>
      </c>
      <c r="G537" s="43">
        <v>7000</v>
      </c>
      <c r="H537" s="38">
        <f t="shared" si="28"/>
        <v>0</v>
      </c>
      <c r="J537" s="14">
        <v>34627.32</v>
      </c>
    </row>
    <row r="538" spans="3:10" ht="12.75" customHeight="1" x14ac:dyDescent="0.25">
      <c r="C538" s="26">
        <v>41306</v>
      </c>
      <c r="D538" s="25">
        <v>3.0000003000000302</v>
      </c>
      <c r="E538" s="27">
        <v>9836.01</v>
      </c>
      <c r="F538" s="39">
        <f t="shared" si="30"/>
        <v>9836.01</v>
      </c>
      <c r="G538" s="43">
        <v>9836.01</v>
      </c>
      <c r="H538" s="38">
        <f t="shared" si="28"/>
        <v>0</v>
      </c>
      <c r="J538" s="14">
        <v>48264.022388699996</v>
      </c>
    </row>
    <row r="539" spans="3:10" ht="12.75" customHeight="1" x14ac:dyDescent="0.25">
      <c r="C539" s="26">
        <v>41306</v>
      </c>
      <c r="D539" s="25">
        <v>5</v>
      </c>
      <c r="E539" s="27">
        <v>347.01</v>
      </c>
      <c r="F539" s="39">
        <f t="shared" si="30"/>
        <v>347.01</v>
      </c>
      <c r="G539" s="43">
        <v>347.01</v>
      </c>
      <c r="H539" s="38">
        <f t="shared" si="28"/>
        <v>0</v>
      </c>
      <c r="J539" s="14">
        <v>1702.7329586999999</v>
      </c>
    </row>
    <row r="540" spans="3:10" ht="12.75" customHeight="1" x14ac:dyDescent="0.25">
      <c r="C540" s="26">
        <v>41306</v>
      </c>
      <c r="D540" s="25">
        <v>4</v>
      </c>
      <c r="E540" s="27">
        <v>2399</v>
      </c>
      <c r="F540" s="39">
        <f t="shared" si="30"/>
        <v>2399</v>
      </c>
      <c r="G540" s="43">
        <v>2399</v>
      </c>
      <c r="H540" s="38">
        <f t="shared" si="28"/>
        <v>0</v>
      </c>
      <c r="J540" s="14">
        <v>11771.581129999999</v>
      </c>
    </row>
    <row r="541" spans="3:10" ht="12.75" customHeight="1" x14ac:dyDescent="0.25">
      <c r="C541" s="26">
        <v>41319</v>
      </c>
      <c r="D541" s="25">
        <v>14.999992500003751</v>
      </c>
      <c r="E541" s="27">
        <v>661.02</v>
      </c>
      <c r="F541" s="39">
        <f>E541/D541*9</f>
        <v>396.61219830599998</v>
      </c>
      <c r="G541" s="43">
        <v>418.58</v>
      </c>
      <c r="H541" s="38">
        <f t="shared" si="28"/>
        <v>21.967801694000002</v>
      </c>
      <c r="J541" s="14">
        <v>3243.5392073999997</v>
      </c>
    </row>
    <row r="542" spans="3:10" ht="12.75" customHeight="1" x14ac:dyDescent="0.25">
      <c r="C542" s="26">
        <v>41319</v>
      </c>
      <c r="D542" s="25">
        <v>5</v>
      </c>
      <c r="E542" s="27">
        <v>120</v>
      </c>
      <c r="F542" s="39">
        <f>E542/D542*D542</f>
        <v>120</v>
      </c>
      <c r="G542" s="43">
        <v>120</v>
      </c>
      <c r="H542" s="38">
        <f t="shared" si="28"/>
        <v>0</v>
      </c>
      <c r="J542" s="14">
        <v>588.82439999999997</v>
      </c>
    </row>
    <row r="543" spans="3:10" ht="12.75" customHeight="1" x14ac:dyDescent="0.25">
      <c r="C543" s="26">
        <v>41316</v>
      </c>
      <c r="D543" s="25">
        <v>14.999992500003751</v>
      </c>
      <c r="E543" s="27">
        <v>1200</v>
      </c>
      <c r="F543" s="39">
        <f>E543/D543*9</f>
        <v>720.00036</v>
      </c>
      <c r="G543" s="43">
        <v>760.1</v>
      </c>
      <c r="H543" s="38">
        <f t="shared" si="28"/>
        <v>40.099640000000022</v>
      </c>
      <c r="J543" s="14">
        <v>5888.2439999999997</v>
      </c>
    </row>
    <row r="544" spans="3:10" ht="12.75" customHeight="1" x14ac:dyDescent="0.25">
      <c r="C544" s="26">
        <v>41330</v>
      </c>
      <c r="D544" s="25">
        <v>4</v>
      </c>
      <c r="E544" s="27">
        <v>5739.52</v>
      </c>
      <c r="F544" s="39">
        <f t="shared" ref="F544:F553" si="31">E544/D544*D544</f>
        <v>5739.52</v>
      </c>
      <c r="G544" s="43">
        <v>5739.52</v>
      </c>
      <c r="H544" s="38">
        <f t="shared" si="28"/>
        <v>0</v>
      </c>
      <c r="J544" s="14">
        <v>28163.0785024</v>
      </c>
    </row>
    <row r="545" spans="3:10" ht="12.75" customHeight="1" x14ac:dyDescent="0.25">
      <c r="C545" s="26">
        <v>41341</v>
      </c>
      <c r="D545" s="25">
        <v>3.0000003000000302</v>
      </c>
      <c r="E545" s="27">
        <v>2136</v>
      </c>
      <c r="F545" s="39">
        <f t="shared" si="31"/>
        <v>2136</v>
      </c>
      <c r="G545" s="43">
        <v>2136</v>
      </c>
      <c r="H545" s="38">
        <f t="shared" si="28"/>
        <v>0</v>
      </c>
      <c r="J545" s="14">
        <v>10534.68792</v>
      </c>
    </row>
    <row r="546" spans="3:10" ht="12.75" customHeight="1" x14ac:dyDescent="0.25">
      <c r="C546" s="26">
        <v>41334</v>
      </c>
      <c r="D546" s="25">
        <v>3.0000003000000302</v>
      </c>
      <c r="E546" s="27">
        <v>70</v>
      </c>
      <c r="F546" s="39">
        <f t="shared" si="31"/>
        <v>70</v>
      </c>
      <c r="G546" s="43">
        <v>70</v>
      </c>
      <c r="H546" s="38">
        <f t="shared" si="28"/>
        <v>0</v>
      </c>
      <c r="J546" s="14">
        <v>345.23789999999997</v>
      </c>
    </row>
    <row r="547" spans="3:10" ht="12.75" customHeight="1" x14ac:dyDescent="0.25">
      <c r="C547" s="26">
        <v>41358</v>
      </c>
      <c r="D547" s="25">
        <v>5</v>
      </c>
      <c r="E547" s="27">
        <v>625</v>
      </c>
      <c r="F547" s="39">
        <f t="shared" si="31"/>
        <v>625</v>
      </c>
      <c r="G547" s="43">
        <v>625</v>
      </c>
      <c r="H547" s="38">
        <f t="shared" si="28"/>
        <v>0</v>
      </c>
      <c r="J547" s="14">
        <v>3082.4812499999998</v>
      </c>
    </row>
    <row r="548" spans="3:10" ht="12.75" customHeight="1" x14ac:dyDescent="0.25">
      <c r="C548" s="26">
        <v>41359</v>
      </c>
      <c r="D548" s="25">
        <v>5</v>
      </c>
      <c r="E548" s="27">
        <v>455.08</v>
      </c>
      <c r="F548" s="39">
        <f t="shared" si="31"/>
        <v>455.07999999999993</v>
      </c>
      <c r="G548" s="43">
        <v>455.08</v>
      </c>
      <c r="H548" s="38">
        <f t="shared" si="28"/>
        <v>0</v>
      </c>
      <c r="J548" s="14">
        <v>2244.4409075999997</v>
      </c>
    </row>
    <row r="549" spans="3:10" ht="12.75" customHeight="1" x14ac:dyDescent="0.25">
      <c r="C549" s="26">
        <v>41365</v>
      </c>
      <c r="D549" s="25">
        <v>3.0000003000000302</v>
      </c>
      <c r="E549" s="27">
        <v>3988</v>
      </c>
      <c r="F549" s="39">
        <f t="shared" si="31"/>
        <v>3988</v>
      </c>
      <c r="G549" s="43">
        <v>3988</v>
      </c>
      <c r="H549" s="38">
        <f t="shared" si="28"/>
        <v>0</v>
      </c>
      <c r="J549" s="14">
        <v>19474.2016</v>
      </c>
    </row>
    <row r="550" spans="3:10" ht="12.75" customHeight="1" x14ac:dyDescent="0.25">
      <c r="C550" s="26">
        <v>41365</v>
      </c>
      <c r="D550" s="25">
        <v>5</v>
      </c>
      <c r="E550" s="27">
        <v>700</v>
      </c>
      <c r="F550" s="39">
        <f t="shared" si="31"/>
        <v>700</v>
      </c>
      <c r="G550" s="43">
        <v>700</v>
      </c>
      <c r="H550" s="38">
        <f t="shared" si="28"/>
        <v>0</v>
      </c>
      <c r="J550" s="14">
        <v>3418.2400000000002</v>
      </c>
    </row>
    <row r="551" spans="3:10" ht="12.75" customHeight="1" x14ac:dyDescent="0.25">
      <c r="C551" s="26">
        <v>41365</v>
      </c>
      <c r="D551" s="25">
        <v>5</v>
      </c>
      <c r="E551" s="27">
        <v>225</v>
      </c>
      <c r="F551" s="39">
        <f t="shared" si="31"/>
        <v>225</v>
      </c>
      <c r="G551" s="43">
        <v>225</v>
      </c>
      <c r="H551" s="38">
        <f t="shared" si="28"/>
        <v>0</v>
      </c>
      <c r="J551" s="14">
        <v>1098.72</v>
      </c>
    </row>
    <row r="552" spans="3:10" ht="12.75" customHeight="1" x14ac:dyDescent="0.25">
      <c r="C552" s="26">
        <v>41366</v>
      </c>
      <c r="D552" s="25">
        <v>5</v>
      </c>
      <c r="E552" s="27">
        <v>200</v>
      </c>
      <c r="F552" s="39">
        <f t="shared" si="31"/>
        <v>200</v>
      </c>
      <c r="G552" s="43">
        <v>200</v>
      </c>
      <c r="H552" s="38">
        <f t="shared" si="28"/>
        <v>0</v>
      </c>
      <c r="J552" s="14">
        <v>976.6400000000001</v>
      </c>
    </row>
    <row r="553" spans="3:10" ht="12.75" customHeight="1" x14ac:dyDescent="0.25">
      <c r="C553" s="26">
        <v>41370</v>
      </c>
      <c r="D553" s="25">
        <v>3.0000003000000302</v>
      </c>
      <c r="E553" s="27">
        <v>344</v>
      </c>
      <c r="F553" s="39">
        <f t="shared" si="31"/>
        <v>344</v>
      </c>
      <c r="G553" s="43">
        <v>344</v>
      </c>
      <c r="H553" s="38">
        <f t="shared" si="28"/>
        <v>0</v>
      </c>
      <c r="J553" s="14">
        <v>1679.8208000000002</v>
      </c>
    </row>
    <row r="554" spans="3:10" ht="12.75" customHeight="1" x14ac:dyDescent="0.25">
      <c r="C554" s="26">
        <v>41373</v>
      </c>
      <c r="D554" s="25">
        <v>14.999992500003751</v>
      </c>
      <c r="E554" s="27">
        <v>6955</v>
      </c>
      <c r="F554" s="39">
        <f>E554/D554*9</f>
        <v>4173.0020864999997</v>
      </c>
      <c r="G554" s="43">
        <v>4404.87</v>
      </c>
      <c r="H554" s="38">
        <f t="shared" si="28"/>
        <v>231.86791350000021</v>
      </c>
      <c r="J554" s="14">
        <v>33962.656000000003</v>
      </c>
    </row>
    <row r="555" spans="3:10" ht="12.75" customHeight="1" x14ac:dyDescent="0.25">
      <c r="C555" s="26">
        <v>41377</v>
      </c>
      <c r="D555" s="25">
        <v>14.999992500003751</v>
      </c>
      <c r="E555" s="27">
        <v>813.56</v>
      </c>
      <c r="F555" s="39">
        <f>E555/D555*9</f>
        <v>488.13624406799988</v>
      </c>
      <c r="G555" s="43">
        <v>515.26</v>
      </c>
      <c r="H555" s="38">
        <f t="shared" si="28"/>
        <v>27.123755932000108</v>
      </c>
      <c r="J555" s="14">
        <v>3972.7761920000003</v>
      </c>
    </row>
    <row r="556" spans="3:10" ht="12.75" customHeight="1" x14ac:dyDescent="0.25">
      <c r="C556" s="28">
        <v>41379</v>
      </c>
      <c r="D556" s="25">
        <v>5</v>
      </c>
      <c r="E556" s="27">
        <v>3734</v>
      </c>
      <c r="F556" s="39">
        <f t="shared" ref="F556:F585" si="32">E556/D556*D556</f>
        <v>3734</v>
      </c>
      <c r="G556" s="43">
        <v>3734</v>
      </c>
      <c r="H556" s="38">
        <f t="shared" si="28"/>
        <v>0</v>
      </c>
      <c r="J556" s="14">
        <v>18233.8688</v>
      </c>
    </row>
    <row r="557" spans="3:10" ht="12.75" customHeight="1" x14ac:dyDescent="0.25">
      <c r="C557" s="28">
        <v>41394</v>
      </c>
      <c r="D557" s="25">
        <v>5</v>
      </c>
      <c r="E557" s="27">
        <v>47.09</v>
      </c>
      <c r="F557" s="39">
        <f t="shared" si="32"/>
        <v>47.09</v>
      </c>
      <c r="G557" s="43">
        <v>47.09</v>
      </c>
      <c r="H557" s="38">
        <f t="shared" si="28"/>
        <v>0</v>
      </c>
      <c r="J557" s="14">
        <v>229.94988800000004</v>
      </c>
    </row>
    <row r="558" spans="3:10" ht="12.75" customHeight="1" x14ac:dyDescent="0.25">
      <c r="C558" s="28">
        <v>41376</v>
      </c>
      <c r="D558" s="25">
        <v>5</v>
      </c>
      <c r="E558" s="27">
        <v>7600</v>
      </c>
      <c r="F558" s="39">
        <f t="shared" si="32"/>
        <v>7600</v>
      </c>
      <c r="G558" s="43">
        <v>7600</v>
      </c>
      <c r="H558" s="38">
        <f t="shared" si="28"/>
        <v>0</v>
      </c>
      <c r="J558" s="14">
        <v>37112.32</v>
      </c>
    </row>
    <row r="559" spans="3:10" ht="12.75" customHeight="1" x14ac:dyDescent="0.25">
      <c r="C559" s="28">
        <v>41397</v>
      </c>
      <c r="D559" s="25">
        <v>3.0000003000000302</v>
      </c>
      <c r="E559" s="27">
        <v>2404.2399999999998</v>
      </c>
      <c r="F559" s="39">
        <f t="shared" si="32"/>
        <v>2404.2399999999998</v>
      </c>
      <c r="G559" s="43">
        <v>2404.2399999999998</v>
      </c>
      <c r="H559" s="38">
        <f t="shared" si="28"/>
        <v>0</v>
      </c>
      <c r="J559" s="14">
        <v>11571.775416799999</v>
      </c>
    </row>
    <row r="560" spans="3:10" ht="12.75" customHeight="1" x14ac:dyDescent="0.25">
      <c r="C560" s="28">
        <v>41397</v>
      </c>
      <c r="D560" s="25">
        <v>5</v>
      </c>
      <c r="E560" s="27">
        <v>165.4</v>
      </c>
      <c r="F560" s="39">
        <f t="shared" si="32"/>
        <v>165.39999999999998</v>
      </c>
      <c r="G560" s="43">
        <v>165.4</v>
      </c>
      <c r="H560" s="38">
        <f t="shared" si="28"/>
        <v>0</v>
      </c>
      <c r="J560" s="14">
        <v>796.08177799999999</v>
      </c>
    </row>
    <row r="561" spans="3:10" ht="12.75" customHeight="1" x14ac:dyDescent="0.25">
      <c r="C561" s="28">
        <v>41398</v>
      </c>
      <c r="D561" s="25">
        <v>5</v>
      </c>
      <c r="E561" s="27">
        <v>3500</v>
      </c>
      <c r="F561" s="39">
        <f t="shared" si="32"/>
        <v>3500</v>
      </c>
      <c r="G561" s="43">
        <v>3500</v>
      </c>
      <c r="H561" s="38">
        <f t="shared" si="28"/>
        <v>0</v>
      </c>
      <c r="J561" s="14">
        <v>16845.744999999999</v>
      </c>
    </row>
    <row r="562" spans="3:10" ht="12.75" customHeight="1" x14ac:dyDescent="0.25">
      <c r="C562" s="26">
        <v>41401</v>
      </c>
      <c r="D562" s="25">
        <v>5</v>
      </c>
      <c r="E562" s="27">
        <v>639</v>
      </c>
      <c r="F562" s="39">
        <f t="shared" si="32"/>
        <v>639</v>
      </c>
      <c r="G562" s="43">
        <v>639</v>
      </c>
      <c r="H562" s="38">
        <f t="shared" si="28"/>
        <v>0</v>
      </c>
      <c r="J562" s="14">
        <v>3075.5517299999997</v>
      </c>
    </row>
    <row r="563" spans="3:10" ht="12.75" customHeight="1" x14ac:dyDescent="0.25">
      <c r="C563" s="26">
        <v>41407</v>
      </c>
      <c r="D563" s="25">
        <v>5</v>
      </c>
      <c r="E563" s="27">
        <v>7600</v>
      </c>
      <c r="F563" s="39">
        <f t="shared" si="32"/>
        <v>7600</v>
      </c>
      <c r="G563" s="43">
        <v>7600</v>
      </c>
      <c r="H563" s="38">
        <f t="shared" si="28"/>
        <v>0</v>
      </c>
      <c r="J563" s="14">
        <v>36579.331999999995</v>
      </c>
    </row>
    <row r="564" spans="3:10" ht="12.75" customHeight="1" x14ac:dyDescent="0.25">
      <c r="C564" s="26">
        <v>41407</v>
      </c>
      <c r="D564" s="25">
        <v>5</v>
      </c>
      <c r="E564" s="27">
        <v>1900</v>
      </c>
      <c r="F564" s="39">
        <f t="shared" si="32"/>
        <v>1900</v>
      </c>
      <c r="G564" s="43">
        <v>1900</v>
      </c>
      <c r="H564" s="38">
        <f t="shared" si="28"/>
        <v>0</v>
      </c>
      <c r="J564" s="14">
        <v>9144.8329999999987</v>
      </c>
    </row>
    <row r="565" spans="3:10" ht="12.75" customHeight="1" x14ac:dyDescent="0.25">
      <c r="C565" s="26">
        <v>41415</v>
      </c>
      <c r="D565" s="25">
        <v>5</v>
      </c>
      <c r="E565" s="27">
        <v>541.53</v>
      </c>
      <c r="F565" s="39">
        <f t="shared" si="32"/>
        <v>541.53</v>
      </c>
      <c r="G565" s="43">
        <v>541.53</v>
      </c>
      <c r="H565" s="38">
        <f t="shared" si="28"/>
        <v>0</v>
      </c>
      <c r="J565" s="14">
        <v>2606.4217970999998</v>
      </c>
    </row>
    <row r="566" spans="3:10" ht="12.75" customHeight="1" x14ac:dyDescent="0.25">
      <c r="C566" s="26">
        <v>41416</v>
      </c>
      <c r="D566" s="25">
        <v>5</v>
      </c>
      <c r="E566" s="27">
        <v>175</v>
      </c>
      <c r="F566" s="39">
        <f t="shared" si="32"/>
        <v>175</v>
      </c>
      <c r="G566" s="43">
        <v>175</v>
      </c>
      <c r="H566" s="38">
        <f t="shared" si="28"/>
        <v>0</v>
      </c>
      <c r="J566" s="14">
        <v>842.28724999999997</v>
      </c>
    </row>
    <row r="567" spans="3:10" ht="12.75" customHeight="1" x14ac:dyDescent="0.25">
      <c r="C567" s="26">
        <v>41416</v>
      </c>
      <c r="D567" s="25">
        <v>5</v>
      </c>
      <c r="E567" s="27">
        <v>1518.64</v>
      </c>
      <c r="F567" s="39">
        <f t="shared" si="32"/>
        <v>1518.64</v>
      </c>
      <c r="G567" s="43">
        <v>1518.64</v>
      </c>
      <c r="H567" s="38">
        <f t="shared" si="28"/>
        <v>0</v>
      </c>
      <c r="J567" s="14">
        <v>7309.3206247999997</v>
      </c>
    </row>
    <row r="568" spans="3:10" ht="12.75" customHeight="1" x14ac:dyDescent="0.25">
      <c r="C568" s="26">
        <v>41418</v>
      </c>
      <c r="D568" s="25">
        <v>5</v>
      </c>
      <c r="E568" s="27">
        <v>4000</v>
      </c>
      <c r="F568" s="39">
        <f t="shared" si="32"/>
        <v>4000</v>
      </c>
      <c r="G568" s="43">
        <v>4000</v>
      </c>
      <c r="H568" s="38">
        <f t="shared" si="28"/>
        <v>0</v>
      </c>
      <c r="J568" s="14">
        <v>19252.28</v>
      </c>
    </row>
    <row r="569" spans="3:10" ht="12.75" customHeight="1" x14ac:dyDescent="0.25">
      <c r="C569" s="26">
        <v>41425</v>
      </c>
      <c r="D569" s="25">
        <v>5</v>
      </c>
      <c r="E569" s="27">
        <v>1750</v>
      </c>
      <c r="F569" s="39">
        <f t="shared" si="32"/>
        <v>1750</v>
      </c>
      <c r="G569" s="43">
        <v>1750</v>
      </c>
      <c r="H569" s="38">
        <f t="shared" si="28"/>
        <v>0</v>
      </c>
      <c r="J569" s="14">
        <v>8422.8724999999995</v>
      </c>
    </row>
    <row r="570" spans="3:10" ht="12.75" customHeight="1" x14ac:dyDescent="0.25">
      <c r="C570" s="26">
        <v>41426</v>
      </c>
      <c r="D570" s="25">
        <v>4</v>
      </c>
      <c r="E570" s="27">
        <v>1885.59</v>
      </c>
      <c r="F570" s="39">
        <f t="shared" si="32"/>
        <v>1885.59</v>
      </c>
      <c r="G570" s="43">
        <v>1885.59</v>
      </c>
      <c r="H570" s="38">
        <f t="shared" si="28"/>
        <v>0</v>
      </c>
      <c r="J570" s="14">
        <v>8986.2128306999984</v>
      </c>
    </row>
    <row r="571" spans="3:10" ht="12.75" customHeight="1" x14ac:dyDescent="0.25">
      <c r="C571" s="26">
        <v>41449</v>
      </c>
      <c r="D571" s="25">
        <v>5</v>
      </c>
      <c r="E571" s="27">
        <v>485.53</v>
      </c>
      <c r="F571" s="39">
        <f t="shared" si="32"/>
        <v>485.53</v>
      </c>
      <c r="G571" s="43">
        <v>485.53</v>
      </c>
      <c r="H571" s="38">
        <f t="shared" si="28"/>
        <v>0</v>
      </c>
      <c r="J571" s="14">
        <v>2313.9048868999998</v>
      </c>
    </row>
    <row r="572" spans="3:10" ht="12.75" customHeight="1" x14ac:dyDescent="0.25">
      <c r="C572" s="26">
        <v>41456</v>
      </c>
      <c r="D572" s="25">
        <v>5</v>
      </c>
      <c r="E572" s="27">
        <v>4046</v>
      </c>
      <c r="F572" s="39">
        <f t="shared" si="32"/>
        <v>4046</v>
      </c>
      <c r="G572" s="43">
        <v>4046</v>
      </c>
      <c r="H572" s="38">
        <f t="shared" si="28"/>
        <v>0</v>
      </c>
      <c r="J572" s="14">
        <v>19274.051579999999</v>
      </c>
    </row>
    <row r="573" spans="3:10" ht="12.75" customHeight="1" x14ac:dyDescent="0.25">
      <c r="C573" s="26">
        <v>41481</v>
      </c>
      <c r="D573" s="25">
        <v>5</v>
      </c>
      <c r="E573" s="27">
        <v>3309.02</v>
      </c>
      <c r="F573" s="39">
        <f t="shared" si="32"/>
        <v>3309.02</v>
      </c>
      <c r="G573" s="43">
        <v>3309.02</v>
      </c>
      <c r="H573" s="38">
        <f t="shared" si="28"/>
        <v>0</v>
      </c>
      <c r="J573" s="14">
        <v>15763.277844599999</v>
      </c>
    </row>
    <row r="574" spans="3:10" ht="12.75" customHeight="1" x14ac:dyDescent="0.25">
      <c r="C574" s="26">
        <v>41456</v>
      </c>
      <c r="D574" s="25">
        <v>3.0000003000000302</v>
      </c>
      <c r="E574" s="27">
        <v>550</v>
      </c>
      <c r="F574" s="39">
        <f t="shared" si="32"/>
        <v>550</v>
      </c>
      <c r="G574" s="43">
        <v>550</v>
      </c>
      <c r="H574" s="38">
        <f t="shared" si="28"/>
        <v>0</v>
      </c>
      <c r="J574" s="14">
        <v>2620.0515</v>
      </c>
    </row>
    <row r="575" spans="3:10" ht="12.75" customHeight="1" x14ac:dyDescent="0.25">
      <c r="C575" s="26">
        <v>41501</v>
      </c>
      <c r="D575" s="25">
        <v>5</v>
      </c>
      <c r="E575" s="27">
        <v>300</v>
      </c>
      <c r="F575" s="39">
        <f t="shared" si="32"/>
        <v>300</v>
      </c>
      <c r="G575" s="43">
        <v>300</v>
      </c>
      <c r="H575" s="38">
        <f t="shared" si="28"/>
        <v>0</v>
      </c>
      <c r="J575" s="14">
        <v>1416.6419999999998</v>
      </c>
    </row>
    <row r="576" spans="3:10" ht="12.75" customHeight="1" x14ac:dyDescent="0.25">
      <c r="C576" s="26">
        <v>41506</v>
      </c>
      <c r="D576" s="25">
        <v>5</v>
      </c>
      <c r="E576" s="27">
        <v>520</v>
      </c>
      <c r="F576" s="39">
        <f t="shared" si="32"/>
        <v>520</v>
      </c>
      <c r="G576" s="43">
        <v>520</v>
      </c>
      <c r="H576" s="38">
        <f t="shared" si="28"/>
        <v>0</v>
      </c>
      <c r="J576" s="14">
        <v>2455.5128</v>
      </c>
    </row>
    <row r="577" spans="3:10" ht="12.75" customHeight="1" x14ac:dyDescent="0.25">
      <c r="C577" s="26">
        <v>41510</v>
      </c>
      <c r="D577" s="25">
        <v>4</v>
      </c>
      <c r="E577" s="27">
        <v>2971.89</v>
      </c>
      <c r="F577" s="39">
        <f t="shared" si="32"/>
        <v>2971.89</v>
      </c>
      <c r="G577" s="43">
        <v>2971.89</v>
      </c>
      <c r="H577" s="38">
        <f t="shared" si="28"/>
        <v>0</v>
      </c>
      <c r="J577" s="14">
        <v>14033.680644599997</v>
      </c>
    </row>
    <row r="578" spans="3:10" ht="12.75" customHeight="1" x14ac:dyDescent="0.25">
      <c r="C578" s="26">
        <v>41510</v>
      </c>
      <c r="D578" s="25">
        <v>4</v>
      </c>
      <c r="E578" s="27">
        <v>258.31</v>
      </c>
      <c r="F578" s="39">
        <f t="shared" si="32"/>
        <v>258.31</v>
      </c>
      <c r="G578" s="43">
        <v>258.31</v>
      </c>
      <c r="H578" s="38">
        <f t="shared" si="28"/>
        <v>0</v>
      </c>
      <c r="J578" s="14">
        <v>1219.7759833999999</v>
      </c>
    </row>
    <row r="579" spans="3:10" ht="12.75" customHeight="1" x14ac:dyDescent="0.25">
      <c r="C579" s="26">
        <v>41543</v>
      </c>
      <c r="D579" s="25">
        <v>5</v>
      </c>
      <c r="E579" s="27">
        <v>371.19</v>
      </c>
      <c r="F579" s="39">
        <f t="shared" si="32"/>
        <v>371.19</v>
      </c>
      <c r="G579" s="43">
        <v>371.19</v>
      </c>
      <c r="H579" s="38">
        <f t="shared" ref="H579:H642" si="33">G579-F579</f>
        <v>0</v>
      </c>
      <c r="J579" s="14">
        <v>1740.8291334</v>
      </c>
    </row>
    <row r="580" spans="3:10" ht="12.75" customHeight="1" x14ac:dyDescent="0.25">
      <c r="C580" s="26">
        <v>41519</v>
      </c>
      <c r="D580" s="25">
        <v>5</v>
      </c>
      <c r="E580" s="27">
        <v>100</v>
      </c>
      <c r="F580" s="39">
        <f t="shared" si="32"/>
        <v>100</v>
      </c>
      <c r="G580" s="43">
        <v>100</v>
      </c>
      <c r="H580" s="38">
        <f t="shared" si="33"/>
        <v>0</v>
      </c>
      <c r="J580" s="14">
        <v>468.98600000000005</v>
      </c>
    </row>
    <row r="581" spans="3:10" ht="12.75" customHeight="1" x14ac:dyDescent="0.25">
      <c r="C581" s="26">
        <v>41538</v>
      </c>
      <c r="D581" s="25">
        <v>5</v>
      </c>
      <c r="E581" s="27">
        <v>508</v>
      </c>
      <c r="F581" s="39">
        <f t="shared" si="32"/>
        <v>508</v>
      </c>
      <c r="G581" s="43">
        <v>508</v>
      </c>
      <c r="H581" s="38">
        <f t="shared" si="33"/>
        <v>0</v>
      </c>
      <c r="J581" s="14">
        <v>2382.4488800000004</v>
      </c>
    </row>
    <row r="582" spans="3:10" ht="12.75" customHeight="1" x14ac:dyDescent="0.25">
      <c r="C582" s="26">
        <v>41558</v>
      </c>
      <c r="D582" s="25">
        <v>5</v>
      </c>
      <c r="E582" s="27">
        <v>1760</v>
      </c>
      <c r="F582" s="39">
        <f t="shared" si="32"/>
        <v>1760</v>
      </c>
      <c r="G582" s="43">
        <v>1760</v>
      </c>
      <c r="H582" s="38">
        <f t="shared" si="33"/>
        <v>0</v>
      </c>
      <c r="J582" s="14">
        <v>8203.7295999999988</v>
      </c>
    </row>
    <row r="583" spans="3:10" ht="12.75" customHeight="1" x14ac:dyDescent="0.25">
      <c r="C583" s="26">
        <v>41555</v>
      </c>
      <c r="D583" s="25">
        <v>5</v>
      </c>
      <c r="E583" s="27">
        <v>515.85</v>
      </c>
      <c r="F583" s="39">
        <f t="shared" si="32"/>
        <v>515.85</v>
      </c>
      <c r="G583" s="43">
        <v>515.85</v>
      </c>
      <c r="H583" s="38">
        <f t="shared" si="33"/>
        <v>0</v>
      </c>
      <c r="J583" s="14">
        <v>2404.4851785000001</v>
      </c>
    </row>
    <row r="584" spans="3:10" ht="12.75" customHeight="1" x14ac:dyDescent="0.25">
      <c r="C584" s="26">
        <v>41568</v>
      </c>
      <c r="D584" s="25">
        <v>5</v>
      </c>
      <c r="E584" s="27">
        <v>510.24</v>
      </c>
      <c r="F584" s="39">
        <f t="shared" si="32"/>
        <v>510.24</v>
      </c>
      <c r="G584" s="43">
        <v>510.24</v>
      </c>
      <c r="H584" s="38">
        <f t="shared" si="33"/>
        <v>0</v>
      </c>
      <c r="J584" s="14">
        <v>2378.3357904</v>
      </c>
    </row>
    <row r="585" spans="3:10" ht="12.75" customHeight="1" x14ac:dyDescent="0.25">
      <c r="C585" s="26">
        <v>41568</v>
      </c>
      <c r="D585" s="25">
        <v>5</v>
      </c>
      <c r="E585" s="27">
        <v>150</v>
      </c>
      <c r="F585" s="39">
        <f t="shared" si="32"/>
        <v>150</v>
      </c>
      <c r="G585" s="43">
        <v>150</v>
      </c>
      <c r="H585" s="38">
        <f t="shared" si="33"/>
        <v>0</v>
      </c>
      <c r="J585" s="14">
        <v>699.18149999999991</v>
      </c>
    </row>
    <row r="586" spans="3:10" ht="12.75" customHeight="1" x14ac:dyDescent="0.25">
      <c r="C586" s="26">
        <v>41578</v>
      </c>
      <c r="D586" s="25">
        <v>10</v>
      </c>
      <c r="E586" s="27">
        <v>796.92</v>
      </c>
      <c r="F586" s="39">
        <f>E586/D586*9</f>
        <v>717.22799999999995</v>
      </c>
      <c r="G586" s="43">
        <v>757.04</v>
      </c>
      <c r="H586" s="38">
        <f t="shared" si="33"/>
        <v>39.812000000000012</v>
      </c>
      <c r="J586" s="14">
        <v>3714.6114731999996</v>
      </c>
    </row>
    <row r="587" spans="3:10" ht="12.75" customHeight="1" x14ac:dyDescent="0.25">
      <c r="C587" s="26">
        <v>41573</v>
      </c>
      <c r="D587" s="25">
        <v>5</v>
      </c>
      <c r="E587" s="27">
        <v>144.19</v>
      </c>
      <c r="F587" s="39">
        <f>E587/D587*D587</f>
        <v>144.19</v>
      </c>
      <c r="G587" s="43">
        <v>144.19</v>
      </c>
      <c r="H587" s="38">
        <f t="shared" si="33"/>
        <v>0</v>
      </c>
      <c r="J587" s="14">
        <v>672.09986989999993</v>
      </c>
    </row>
    <row r="588" spans="3:10" ht="12.75" customHeight="1" x14ac:dyDescent="0.25">
      <c r="C588" s="28">
        <v>41573</v>
      </c>
      <c r="D588" s="25">
        <v>4</v>
      </c>
      <c r="E588" s="27">
        <v>1754.12</v>
      </c>
      <c r="F588" s="39">
        <f>E588/D588*D588</f>
        <v>1754.12</v>
      </c>
      <c r="G588" s="43">
        <v>1754.12</v>
      </c>
      <c r="H588" s="38">
        <f t="shared" si="33"/>
        <v>0</v>
      </c>
      <c r="J588" s="14">
        <v>8176.3216851999987</v>
      </c>
    </row>
    <row r="589" spans="3:10" ht="12.75" customHeight="1" x14ac:dyDescent="0.25">
      <c r="C589" s="28">
        <v>41580</v>
      </c>
      <c r="D589" s="25">
        <v>5</v>
      </c>
      <c r="E589" s="27">
        <v>450</v>
      </c>
      <c r="F589" s="39">
        <f>E589/D589*D589</f>
        <v>450</v>
      </c>
      <c r="G589" s="43">
        <v>450</v>
      </c>
      <c r="H589" s="38">
        <f t="shared" si="33"/>
        <v>0</v>
      </c>
      <c r="J589" s="14">
        <v>2074.5540000000001</v>
      </c>
    </row>
    <row r="590" spans="3:10" ht="12.75" customHeight="1" x14ac:dyDescent="0.25">
      <c r="C590" s="28">
        <v>41587</v>
      </c>
      <c r="D590" s="25">
        <v>4</v>
      </c>
      <c r="E590" s="27">
        <v>954.24</v>
      </c>
      <c r="F590" s="39">
        <f>E590/D590*D590</f>
        <v>954.24</v>
      </c>
      <c r="G590" s="43">
        <v>954.24</v>
      </c>
      <c r="H590" s="38">
        <f t="shared" si="33"/>
        <v>0</v>
      </c>
      <c r="J590" s="14">
        <v>4399.1609088000005</v>
      </c>
    </row>
    <row r="591" spans="3:10" ht="12.75" customHeight="1" x14ac:dyDescent="0.25">
      <c r="C591" s="28">
        <v>41591</v>
      </c>
      <c r="D591" s="25">
        <v>10</v>
      </c>
      <c r="E591" s="27">
        <v>160</v>
      </c>
      <c r="F591" s="39">
        <f>E591/D591*9</f>
        <v>144</v>
      </c>
      <c r="G591" s="43">
        <v>151.9</v>
      </c>
      <c r="H591" s="38">
        <f t="shared" si="33"/>
        <v>7.9000000000000057</v>
      </c>
      <c r="J591" s="14">
        <v>737.61920000000009</v>
      </c>
    </row>
    <row r="592" spans="3:10" ht="12.75" customHeight="1" x14ac:dyDescent="0.25">
      <c r="C592" s="28">
        <v>41597</v>
      </c>
      <c r="D592" s="25">
        <v>5</v>
      </c>
      <c r="E592" s="27">
        <v>585</v>
      </c>
      <c r="F592" s="39">
        <f>E592/D592*D592</f>
        <v>585</v>
      </c>
      <c r="G592" s="43">
        <v>585</v>
      </c>
      <c r="H592" s="38">
        <f t="shared" si="33"/>
        <v>0</v>
      </c>
      <c r="J592" s="14">
        <v>2696.9202</v>
      </c>
    </row>
    <row r="593" spans="3:10" ht="12.75" customHeight="1" x14ac:dyDescent="0.25">
      <c r="C593" s="28">
        <v>41598</v>
      </c>
      <c r="D593" s="25">
        <v>5.99999880000024</v>
      </c>
      <c r="E593" s="27">
        <v>4200</v>
      </c>
      <c r="F593" s="39">
        <f>E593/D593*D593</f>
        <v>4200</v>
      </c>
      <c r="G593" s="43">
        <v>4200</v>
      </c>
      <c r="H593" s="38">
        <f t="shared" si="33"/>
        <v>0</v>
      </c>
      <c r="J593" s="14">
        <v>19362.504000000001</v>
      </c>
    </row>
    <row r="594" spans="3:10" ht="12.75" customHeight="1" x14ac:dyDescent="0.25">
      <c r="C594" s="28">
        <v>41586</v>
      </c>
      <c r="D594" s="25">
        <v>5</v>
      </c>
      <c r="E594" s="27">
        <v>354</v>
      </c>
      <c r="F594" s="39">
        <f>E594/D594*D594</f>
        <v>354</v>
      </c>
      <c r="G594" s="43">
        <v>354</v>
      </c>
      <c r="H594" s="38">
        <f t="shared" si="33"/>
        <v>0</v>
      </c>
      <c r="J594" s="14">
        <v>1631.9824800000001</v>
      </c>
    </row>
    <row r="595" spans="3:10" ht="12.75" customHeight="1" x14ac:dyDescent="0.25">
      <c r="C595" s="28">
        <v>41609</v>
      </c>
      <c r="D595" s="25">
        <v>4</v>
      </c>
      <c r="E595" s="27">
        <v>2482.6799999999998</v>
      </c>
      <c r="F595" s="39">
        <f>E595/D595*D595</f>
        <v>2482.6799999999998</v>
      </c>
      <c r="G595" s="43">
        <v>2482.6799999999998</v>
      </c>
      <c r="H595" s="38">
        <f t="shared" si="33"/>
        <v>0</v>
      </c>
      <c r="J595" s="14">
        <v>11077.767813599999</v>
      </c>
    </row>
    <row r="596" spans="3:10" ht="12.75" customHeight="1" x14ac:dyDescent="0.25">
      <c r="C596" s="28">
        <v>41609</v>
      </c>
      <c r="D596" s="25">
        <v>4</v>
      </c>
      <c r="E596" s="27">
        <v>3695.51</v>
      </c>
      <c r="F596" s="39">
        <f>E596/D596*D596</f>
        <v>3695.51</v>
      </c>
      <c r="G596" s="43">
        <v>3695.51</v>
      </c>
      <c r="H596" s="38">
        <f t="shared" si="33"/>
        <v>0</v>
      </c>
      <c r="J596" s="14">
        <v>16489.439530200001</v>
      </c>
    </row>
    <row r="597" spans="3:10" ht="12.75" customHeight="1" x14ac:dyDescent="0.25">
      <c r="C597" s="28">
        <v>41619</v>
      </c>
      <c r="D597" s="25">
        <v>14.999992500003751</v>
      </c>
      <c r="E597" s="27">
        <v>974.58</v>
      </c>
      <c r="F597" s="39">
        <f>E597/D597*9</f>
        <v>584.74829237400002</v>
      </c>
      <c r="G597" s="43">
        <v>617.1</v>
      </c>
      <c r="H597" s="38">
        <f t="shared" si="33"/>
        <v>32.351707626000007</v>
      </c>
      <c r="J597" s="14">
        <v>4348.5954516000002</v>
      </c>
    </row>
    <row r="598" spans="3:10" ht="12.75" customHeight="1" x14ac:dyDescent="0.25">
      <c r="C598" s="28">
        <v>41619</v>
      </c>
      <c r="D598" s="25">
        <v>5</v>
      </c>
      <c r="E598" s="27">
        <v>635.59</v>
      </c>
      <c r="F598" s="39">
        <f>E598/D598*D598</f>
        <v>635.59</v>
      </c>
      <c r="G598" s="43">
        <v>635.59</v>
      </c>
      <c r="H598" s="38">
        <f t="shared" si="33"/>
        <v>0</v>
      </c>
      <c r="J598" s="14">
        <v>2836.0152917999999</v>
      </c>
    </row>
    <row r="599" spans="3:10" ht="12.75" customHeight="1" x14ac:dyDescent="0.25">
      <c r="C599" s="28">
        <v>41621</v>
      </c>
      <c r="D599" s="25">
        <v>5</v>
      </c>
      <c r="E599" s="27">
        <v>186.44</v>
      </c>
      <c r="F599" s="39">
        <f>E599/D599*D599</f>
        <v>186.44</v>
      </c>
      <c r="G599" s="43">
        <v>186.44</v>
      </c>
      <c r="H599" s="38">
        <f t="shared" si="33"/>
        <v>0</v>
      </c>
      <c r="J599" s="14">
        <v>831.89900879999993</v>
      </c>
    </row>
    <row r="600" spans="3:10" ht="12.75" customHeight="1" x14ac:dyDescent="0.25">
      <c r="C600" s="28">
        <v>41626</v>
      </c>
      <c r="D600" s="25">
        <v>5</v>
      </c>
      <c r="E600" s="27">
        <v>1000</v>
      </c>
      <c r="F600" s="39">
        <f>E600/D600*D600</f>
        <v>1000</v>
      </c>
      <c r="G600" s="43">
        <v>1000</v>
      </c>
      <c r="H600" s="38">
        <f t="shared" si="33"/>
        <v>0</v>
      </c>
      <c r="J600" s="14">
        <v>4462.0199999999995</v>
      </c>
    </row>
    <row r="601" spans="3:10" ht="12.75" customHeight="1" x14ac:dyDescent="0.25">
      <c r="C601" s="28">
        <v>41627</v>
      </c>
      <c r="D601" s="25">
        <v>14.999992500003751</v>
      </c>
      <c r="E601" s="27">
        <v>3000</v>
      </c>
      <c r="F601" s="39">
        <f>E601/D601*9</f>
        <v>1800.0008999999998</v>
      </c>
      <c r="G601" s="43">
        <v>1900.1</v>
      </c>
      <c r="H601" s="38">
        <f t="shared" si="33"/>
        <v>100.09910000000013</v>
      </c>
      <c r="J601" s="14">
        <v>13386.06</v>
      </c>
    </row>
    <row r="602" spans="3:10" ht="12.75" customHeight="1" x14ac:dyDescent="0.25">
      <c r="C602" s="28">
        <v>41645</v>
      </c>
      <c r="D602" s="25">
        <v>5</v>
      </c>
      <c r="E602" s="27">
        <v>590</v>
      </c>
      <c r="F602" s="39">
        <f>E602/D602*5</f>
        <v>590</v>
      </c>
      <c r="G602" s="43">
        <v>590</v>
      </c>
      <c r="H602" s="38">
        <f t="shared" si="33"/>
        <v>0</v>
      </c>
      <c r="J602" s="14">
        <v>2596.6607999999997</v>
      </c>
    </row>
    <row r="603" spans="3:10" ht="12.75" customHeight="1" x14ac:dyDescent="0.25">
      <c r="C603" s="28">
        <v>41652</v>
      </c>
      <c r="D603" s="25">
        <v>5</v>
      </c>
      <c r="E603" s="27">
        <v>450</v>
      </c>
      <c r="F603" s="39">
        <f>E603/D603*5</f>
        <v>450</v>
      </c>
      <c r="G603" s="43">
        <v>450</v>
      </c>
      <c r="H603" s="38">
        <f t="shared" si="33"/>
        <v>0</v>
      </c>
      <c r="J603" s="14">
        <v>1980.5039999999999</v>
      </c>
    </row>
    <row r="604" spans="3:10" ht="12.75" customHeight="1" x14ac:dyDescent="0.25">
      <c r="C604" s="28">
        <v>41655</v>
      </c>
      <c r="D604" s="25">
        <v>10</v>
      </c>
      <c r="E604" s="27">
        <v>21951</v>
      </c>
      <c r="F604" s="39">
        <f>E604/D604*8</f>
        <v>17560.8</v>
      </c>
      <c r="G604" s="43">
        <v>18658.5</v>
      </c>
      <c r="H604" s="38">
        <f t="shared" si="33"/>
        <v>1097.7000000000007</v>
      </c>
      <c r="J604" s="14">
        <v>96608.985119999998</v>
      </c>
    </row>
    <row r="605" spans="3:10" ht="12.75" customHeight="1" x14ac:dyDescent="0.25">
      <c r="C605" s="28">
        <v>41670</v>
      </c>
      <c r="D605" s="25">
        <v>5</v>
      </c>
      <c r="E605" s="27">
        <v>1025</v>
      </c>
      <c r="F605" s="39">
        <f>E605/D605*5</f>
        <v>1025</v>
      </c>
      <c r="G605" s="43">
        <v>1025</v>
      </c>
      <c r="H605" s="38">
        <f t="shared" si="33"/>
        <v>0</v>
      </c>
      <c r="J605" s="14">
        <v>4511.1480000000001</v>
      </c>
    </row>
    <row r="606" spans="3:10" ht="12.75" customHeight="1" x14ac:dyDescent="0.25">
      <c r="C606" s="28">
        <v>41671</v>
      </c>
      <c r="D606" s="25">
        <v>5</v>
      </c>
      <c r="E606" s="27">
        <v>3040.4</v>
      </c>
      <c r="F606" s="39">
        <f>E606/D606*5</f>
        <v>3040.4</v>
      </c>
      <c r="G606" s="43">
        <v>3040.4</v>
      </c>
      <c r="H606" s="38">
        <f t="shared" si="33"/>
        <v>0</v>
      </c>
      <c r="J606" s="14">
        <v>13283.385984000002</v>
      </c>
    </row>
    <row r="607" spans="3:10" ht="12.75" customHeight="1" x14ac:dyDescent="0.25">
      <c r="C607" s="28">
        <v>41689</v>
      </c>
      <c r="D607" s="25">
        <v>5</v>
      </c>
      <c r="E607" s="27">
        <v>1503.51</v>
      </c>
      <c r="F607" s="39">
        <f>E607/D607*5</f>
        <v>1503.51</v>
      </c>
      <c r="G607" s="43">
        <v>1503.51</v>
      </c>
      <c r="H607" s="38">
        <f t="shared" si="33"/>
        <v>0</v>
      </c>
      <c r="J607" s="14">
        <v>6568.7750496000008</v>
      </c>
    </row>
    <row r="608" spans="3:10" ht="12.75" customHeight="1" x14ac:dyDescent="0.25">
      <c r="C608" s="28">
        <v>41678</v>
      </c>
      <c r="D608" s="25">
        <v>4</v>
      </c>
      <c r="E608" s="27">
        <v>9691.48</v>
      </c>
      <c r="F608" s="39">
        <f>E608/D608*4</f>
        <v>9691.48</v>
      </c>
      <c r="G608" s="43">
        <v>9691.48</v>
      </c>
      <c r="H608" s="38">
        <f t="shared" si="33"/>
        <v>0</v>
      </c>
      <c r="J608" s="14">
        <v>42341.688460800004</v>
      </c>
    </row>
    <row r="609" spans="3:10" ht="12.75" customHeight="1" x14ac:dyDescent="0.25">
      <c r="C609" s="28">
        <v>41697</v>
      </c>
      <c r="D609" s="25">
        <v>13.99999440000224</v>
      </c>
      <c r="E609" s="27">
        <v>5300</v>
      </c>
      <c r="F609" s="39">
        <f>E609/D609*8</f>
        <v>3028.5726399999999</v>
      </c>
      <c r="G609" s="43">
        <v>3217.93</v>
      </c>
      <c r="H609" s="38">
        <f t="shared" si="33"/>
        <v>189.35735999999997</v>
      </c>
      <c r="J609" s="14">
        <v>23155.488000000001</v>
      </c>
    </row>
    <row r="610" spans="3:10" ht="12.75" customHeight="1" x14ac:dyDescent="0.25">
      <c r="C610" s="28">
        <v>41702</v>
      </c>
      <c r="D610" s="25">
        <v>5</v>
      </c>
      <c r="E610" s="27">
        <v>158.05000000000001</v>
      </c>
      <c r="F610" s="39">
        <f t="shared" ref="F610:F617" si="34">E610/D610*5</f>
        <v>158.05000000000001</v>
      </c>
      <c r="G610" s="43">
        <v>158.05000000000001</v>
      </c>
      <c r="H610" s="38">
        <f t="shared" si="33"/>
        <v>0</v>
      </c>
      <c r="J610" s="14">
        <v>689.92460150000011</v>
      </c>
    </row>
    <row r="611" spans="3:10" ht="12.75" customHeight="1" x14ac:dyDescent="0.25">
      <c r="C611" s="28">
        <v>41706</v>
      </c>
      <c r="D611" s="25">
        <v>5</v>
      </c>
      <c r="E611" s="27">
        <v>134.75</v>
      </c>
      <c r="F611" s="39">
        <f t="shared" si="34"/>
        <v>134.75</v>
      </c>
      <c r="G611" s="43">
        <v>134.75</v>
      </c>
      <c r="H611" s="38">
        <f t="shared" si="33"/>
        <v>0</v>
      </c>
      <c r="J611" s="14">
        <v>588.21474250000006</v>
      </c>
    </row>
    <row r="612" spans="3:10" ht="12.75" customHeight="1" x14ac:dyDescent="0.25">
      <c r="C612" s="26">
        <v>41702</v>
      </c>
      <c r="D612" s="25">
        <v>5</v>
      </c>
      <c r="E612" s="27">
        <v>1550</v>
      </c>
      <c r="F612" s="39">
        <f t="shared" si="34"/>
        <v>1550</v>
      </c>
      <c r="G612" s="43">
        <v>1550</v>
      </c>
      <c r="H612" s="38">
        <f t="shared" si="33"/>
        <v>0</v>
      </c>
      <c r="J612" s="14">
        <v>6766.1065000000008</v>
      </c>
    </row>
    <row r="613" spans="3:10" ht="12.75" customHeight="1" x14ac:dyDescent="0.25">
      <c r="C613" s="26">
        <v>41727</v>
      </c>
      <c r="D613" s="25">
        <v>4</v>
      </c>
      <c r="E613" s="27">
        <v>4230</v>
      </c>
      <c r="F613" s="39">
        <f>E613/D613*4</f>
        <v>4230</v>
      </c>
      <c r="G613" s="43">
        <v>4230</v>
      </c>
      <c r="H613" s="38">
        <f t="shared" si="33"/>
        <v>0</v>
      </c>
      <c r="J613" s="14">
        <v>18464.922900000001</v>
      </c>
    </row>
    <row r="614" spans="3:10" ht="12.75" customHeight="1" x14ac:dyDescent="0.25">
      <c r="C614" s="26">
        <v>41727</v>
      </c>
      <c r="D614" s="25">
        <v>4</v>
      </c>
      <c r="E614" s="27">
        <v>1608.14</v>
      </c>
      <c r="F614" s="39">
        <f>E614/D614*4</f>
        <v>1608.14</v>
      </c>
      <c r="G614" s="43">
        <v>1608.14</v>
      </c>
      <c r="H614" s="38">
        <f t="shared" si="33"/>
        <v>0</v>
      </c>
      <c r="J614" s="14">
        <v>7019.900972200001</v>
      </c>
    </row>
    <row r="615" spans="3:10" ht="12.75" customHeight="1" x14ac:dyDescent="0.25">
      <c r="C615" s="26">
        <v>41727</v>
      </c>
      <c r="D615" s="25">
        <v>14.999992500003751</v>
      </c>
      <c r="E615" s="27">
        <v>3507.5</v>
      </c>
      <c r="F615" s="39">
        <f>E615/D615*8</f>
        <v>1870.6676019999998</v>
      </c>
      <c r="G615" s="43">
        <v>1987.7</v>
      </c>
      <c r="H615" s="38">
        <f t="shared" si="33"/>
        <v>117.03239800000028</v>
      </c>
      <c r="J615" s="14">
        <v>15311.044225000001</v>
      </c>
    </row>
    <row r="616" spans="3:10" ht="12.75" customHeight="1" x14ac:dyDescent="0.25">
      <c r="C616" s="26">
        <v>41717</v>
      </c>
      <c r="D616" s="25">
        <v>5</v>
      </c>
      <c r="E616" s="27">
        <v>605</v>
      </c>
      <c r="F616" s="39">
        <f t="shared" si="34"/>
        <v>605</v>
      </c>
      <c r="G616" s="43">
        <v>605</v>
      </c>
      <c r="H616" s="38">
        <f t="shared" si="33"/>
        <v>0</v>
      </c>
      <c r="J616" s="14">
        <v>2640.9641500000002</v>
      </c>
    </row>
    <row r="617" spans="3:10" ht="12.75" customHeight="1" x14ac:dyDescent="0.25">
      <c r="C617" s="26">
        <v>41699</v>
      </c>
      <c r="D617" s="25">
        <v>5</v>
      </c>
      <c r="E617" s="27">
        <v>4202.99</v>
      </c>
      <c r="F617" s="39">
        <f t="shared" si="34"/>
        <v>4202.99</v>
      </c>
      <c r="G617" s="43">
        <v>4202.99</v>
      </c>
      <c r="H617" s="38">
        <f t="shared" si="33"/>
        <v>0</v>
      </c>
      <c r="J617" s="14">
        <v>18347.0180377</v>
      </c>
    </row>
    <row r="618" spans="3:10" ht="12.75" customHeight="1" x14ac:dyDescent="0.25">
      <c r="C618" s="26">
        <v>41724</v>
      </c>
      <c r="D618" s="25">
        <v>4</v>
      </c>
      <c r="E618" s="27">
        <v>7998.93</v>
      </c>
      <c r="F618" s="39">
        <f>E618/D618*4</f>
        <v>7998.93</v>
      </c>
      <c r="G618" s="43">
        <v>7998.93</v>
      </c>
      <c r="H618" s="38">
        <f t="shared" si="33"/>
        <v>0</v>
      </c>
      <c r="J618" s="14">
        <v>34917.169203900005</v>
      </c>
    </row>
    <row r="619" spans="3:10" ht="12.75" customHeight="1" x14ac:dyDescent="0.25">
      <c r="C619" s="26">
        <v>41745</v>
      </c>
      <c r="D619" s="25">
        <v>14.999992500003751</v>
      </c>
      <c r="E619" s="27">
        <v>3813.56</v>
      </c>
      <c r="F619" s="39">
        <f>E619/D619*8</f>
        <v>2033.8996836159997</v>
      </c>
      <c r="G619" s="43">
        <v>2161.12</v>
      </c>
      <c r="H619" s="38">
        <f t="shared" si="33"/>
        <v>127.22031638400017</v>
      </c>
      <c r="J619" s="14">
        <v>16734.2445004</v>
      </c>
    </row>
    <row r="620" spans="3:10" ht="12.75" customHeight="1" x14ac:dyDescent="0.25">
      <c r="C620" s="26">
        <v>41730</v>
      </c>
      <c r="D620" s="25">
        <v>5.99999880000024</v>
      </c>
      <c r="E620" s="27">
        <v>191.25</v>
      </c>
      <c r="F620" s="39">
        <f>E620/D620*6</f>
        <v>191.25003825000002</v>
      </c>
      <c r="G620" s="43">
        <v>191.25</v>
      </c>
      <c r="H620" s="38">
        <f t="shared" si="33"/>
        <v>-3.8250000017114871E-5</v>
      </c>
      <c r="J620" s="14">
        <v>839.22221249999996</v>
      </c>
    </row>
    <row r="621" spans="3:10" ht="12.75" customHeight="1" x14ac:dyDescent="0.25">
      <c r="C621" s="26">
        <v>41738</v>
      </c>
      <c r="D621" s="25">
        <v>5</v>
      </c>
      <c r="E621" s="27">
        <v>309.32</v>
      </c>
      <c r="F621" s="39">
        <f>E621/D621*5</f>
        <v>309.32</v>
      </c>
      <c r="G621" s="43">
        <v>309.32</v>
      </c>
      <c r="H621" s="38">
        <f t="shared" si="33"/>
        <v>0</v>
      </c>
      <c r="J621" s="14">
        <v>1357.3239988</v>
      </c>
    </row>
    <row r="622" spans="3:10" ht="12.75" customHeight="1" x14ac:dyDescent="0.25">
      <c r="C622" s="26">
        <v>41746</v>
      </c>
      <c r="D622" s="25">
        <v>10</v>
      </c>
      <c r="E622" s="27">
        <v>200</v>
      </c>
      <c r="F622" s="39">
        <f>E622/D622*8</f>
        <v>160</v>
      </c>
      <c r="G622" s="43">
        <v>170.1</v>
      </c>
      <c r="H622" s="38">
        <f t="shared" si="33"/>
        <v>10.099999999999994</v>
      </c>
      <c r="J622" s="14">
        <v>877.61800000000005</v>
      </c>
    </row>
    <row r="623" spans="3:10" ht="12.75" customHeight="1" x14ac:dyDescent="0.25">
      <c r="C623" s="26">
        <v>41754</v>
      </c>
      <c r="D623" s="25">
        <v>4</v>
      </c>
      <c r="E623" s="27">
        <v>1381.36</v>
      </c>
      <c r="F623" s="39">
        <f>E623/D623*4</f>
        <v>1381.36</v>
      </c>
      <c r="G623" s="43">
        <v>1381.36</v>
      </c>
      <c r="H623" s="38">
        <f t="shared" si="33"/>
        <v>0</v>
      </c>
      <c r="J623" s="14">
        <v>6061.5320023999993</v>
      </c>
    </row>
    <row r="624" spans="3:10" ht="12.75" customHeight="1" x14ac:dyDescent="0.25">
      <c r="C624" s="26">
        <v>41755</v>
      </c>
      <c r="D624" s="25">
        <v>5</v>
      </c>
      <c r="E624" s="27">
        <v>1409.1</v>
      </c>
      <c r="F624" s="39">
        <f>E624/D624*5</f>
        <v>1409.1</v>
      </c>
      <c r="G624" s="43">
        <v>1409.1</v>
      </c>
      <c r="H624" s="38">
        <f t="shared" si="33"/>
        <v>0</v>
      </c>
      <c r="J624" s="14">
        <v>6183.257619</v>
      </c>
    </row>
    <row r="625" spans="3:10" ht="12.75" customHeight="1" x14ac:dyDescent="0.25">
      <c r="C625" s="26">
        <v>41757</v>
      </c>
      <c r="D625" s="25">
        <v>5</v>
      </c>
      <c r="E625" s="27">
        <v>100.44</v>
      </c>
      <c r="F625" s="39">
        <f>E625/D625*5</f>
        <v>100.44</v>
      </c>
      <c r="G625" s="43">
        <v>100.44</v>
      </c>
      <c r="H625" s="38">
        <f t="shared" si="33"/>
        <v>0</v>
      </c>
      <c r="J625" s="14">
        <v>440.73975960000001</v>
      </c>
    </row>
    <row r="626" spans="3:10" ht="12.75" customHeight="1" x14ac:dyDescent="0.25">
      <c r="C626" s="26">
        <v>41747</v>
      </c>
      <c r="D626" s="25">
        <v>14.999992500003751</v>
      </c>
      <c r="E626" s="27">
        <v>280</v>
      </c>
      <c r="F626" s="39">
        <f>E626/D626*8</f>
        <v>149.33340799999999</v>
      </c>
      <c r="G626" s="43">
        <v>158.80000000000001</v>
      </c>
      <c r="H626" s="38">
        <f t="shared" si="33"/>
        <v>9.4665920000000199</v>
      </c>
      <c r="J626" s="14">
        <v>1228.6651999999999</v>
      </c>
    </row>
    <row r="627" spans="3:10" ht="12.75" customHeight="1" x14ac:dyDescent="0.25">
      <c r="C627" s="26">
        <v>41760</v>
      </c>
      <c r="D627" s="25">
        <v>10</v>
      </c>
      <c r="E627" s="27">
        <v>680</v>
      </c>
      <c r="F627" s="39">
        <f>E627/D627*8</f>
        <v>544</v>
      </c>
      <c r="G627" s="43">
        <v>578.1</v>
      </c>
      <c r="H627" s="38">
        <f t="shared" si="33"/>
        <v>34.100000000000023</v>
      </c>
      <c r="J627" s="14">
        <v>2982.2352000000001</v>
      </c>
    </row>
    <row r="628" spans="3:10" ht="12.75" customHeight="1" x14ac:dyDescent="0.25">
      <c r="C628" s="26">
        <v>41761</v>
      </c>
      <c r="D628" s="25">
        <v>10</v>
      </c>
      <c r="E628" s="27">
        <v>700</v>
      </c>
      <c r="F628" s="39">
        <f>E628/D628*8</f>
        <v>560</v>
      </c>
      <c r="G628" s="43">
        <v>594.9</v>
      </c>
      <c r="H628" s="38">
        <f t="shared" si="33"/>
        <v>34.899999999999977</v>
      </c>
      <c r="J628" s="14">
        <v>3069.9480000000003</v>
      </c>
    </row>
    <row r="629" spans="3:10" ht="12.75" customHeight="1" x14ac:dyDescent="0.25">
      <c r="C629" s="26">
        <v>41767</v>
      </c>
      <c r="D629" s="25">
        <v>3.0000003000000302</v>
      </c>
      <c r="E629" s="27">
        <v>592.37</v>
      </c>
      <c r="F629" s="39">
        <f>E629/D629*3</f>
        <v>592.36994076299993</v>
      </c>
      <c r="G629" s="43">
        <v>592.37</v>
      </c>
      <c r="H629" s="38">
        <f t="shared" si="33"/>
        <v>5.9237000073153467E-5</v>
      </c>
      <c r="J629" s="14">
        <v>2597.9215668000002</v>
      </c>
    </row>
    <row r="630" spans="3:10" ht="12.75" customHeight="1" x14ac:dyDescent="0.25">
      <c r="C630" s="26">
        <v>41767</v>
      </c>
      <c r="D630" s="25">
        <v>4</v>
      </c>
      <c r="E630" s="27">
        <v>3141.3</v>
      </c>
      <c r="F630" s="39">
        <f>E630/D630*4</f>
        <v>3141.3</v>
      </c>
      <c r="G630" s="43">
        <v>3141.3</v>
      </c>
      <c r="H630" s="38">
        <f t="shared" si="33"/>
        <v>0</v>
      </c>
      <c r="J630" s="14">
        <v>13776.610932000001</v>
      </c>
    </row>
    <row r="631" spans="3:10" ht="12.75" customHeight="1" x14ac:dyDescent="0.25">
      <c r="C631" s="26">
        <v>41772</v>
      </c>
      <c r="D631" s="25">
        <v>5.99999880000024</v>
      </c>
      <c r="E631" s="27">
        <v>93.5</v>
      </c>
      <c r="F631" s="39">
        <f>E631/D631*6</f>
        <v>93.500018699999998</v>
      </c>
      <c r="G631" s="43">
        <v>93.5</v>
      </c>
      <c r="H631" s="38">
        <f t="shared" si="33"/>
        <v>-1.8699999998261774E-5</v>
      </c>
      <c r="J631" s="14">
        <v>410.05734000000007</v>
      </c>
    </row>
    <row r="632" spans="3:10" ht="12.75" customHeight="1" x14ac:dyDescent="0.25">
      <c r="C632" s="26">
        <v>41776</v>
      </c>
      <c r="D632" s="25">
        <v>5</v>
      </c>
      <c r="E632" s="27">
        <v>183.05</v>
      </c>
      <c r="F632" s="39">
        <f>E632/D632*5</f>
        <v>183.05</v>
      </c>
      <c r="G632" s="43">
        <v>183.05</v>
      </c>
      <c r="H632" s="38">
        <f t="shared" si="33"/>
        <v>0</v>
      </c>
      <c r="J632" s="14">
        <v>802.79140200000018</v>
      </c>
    </row>
    <row r="633" spans="3:10" ht="12.75" customHeight="1" x14ac:dyDescent="0.25">
      <c r="C633" s="26">
        <v>41788</v>
      </c>
      <c r="D633" s="25">
        <v>5</v>
      </c>
      <c r="E633" s="27">
        <v>195</v>
      </c>
      <c r="F633" s="39">
        <f>E633/D633*5</f>
        <v>195</v>
      </c>
      <c r="G633" s="43">
        <v>195</v>
      </c>
      <c r="H633" s="38">
        <f t="shared" si="33"/>
        <v>0</v>
      </c>
      <c r="J633" s="14">
        <v>855.1998000000001</v>
      </c>
    </row>
    <row r="634" spans="3:10" ht="12.75" customHeight="1" x14ac:dyDescent="0.25">
      <c r="C634" s="28">
        <v>41792</v>
      </c>
      <c r="D634" s="25">
        <v>5</v>
      </c>
      <c r="E634" s="27">
        <v>445</v>
      </c>
      <c r="F634" s="39">
        <f>E634/D634*5</f>
        <v>445</v>
      </c>
      <c r="G634" s="43">
        <v>445</v>
      </c>
      <c r="H634" s="38">
        <f t="shared" si="33"/>
        <v>0</v>
      </c>
      <c r="J634" s="14">
        <v>1937.4810499999999</v>
      </c>
    </row>
    <row r="635" spans="3:10" ht="12.75" customHeight="1" x14ac:dyDescent="0.25">
      <c r="C635" s="28">
        <v>41815</v>
      </c>
      <c r="D635" s="25">
        <v>14.999992500003751</v>
      </c>
      <c r="E635" s="27">
        <v>1059.32</v>
      </c>
      <c r="F635" s="39">
        <f>E635/D635*8</f>
        <v>564.97094915199989</v>
      </c>
      <c r="G635" s="43">
        <v>600.42999999999995</v>
      </c>
      <c r="H635" s="38">
        <f t="shared" si="33"/>
        <v>35.459050848000061</v>
      </c>
      <c r="J635" s="14">
        <v>4612.1627547999997</v>
      </c>
    </row>
    <row r="636" spans="3:10" ht="12.75" customHeight="1" x14ac:dyDescent="0.25">
      <c r="C636" s="28">
        <v>41820</v>
      </c>
      <c r="D636" s="25">
        <v>5</v>
      </c>
      <c r="E636" s="27">
        <v>665</v>
      </c>
      <c r="F636" s="39">
        <f t="shared" ref="F636:F642" si="35">E636/D636*5</f>
        <v>665</v>
      </c>
      <c r="G636" s="43">
        <v>665</v>
      </c>
      <c r="H636" s="38">
        <f t="shared" si="33"/>
        <v>0</v>
      </c>
      <c r="J636" s="14">
        <v>2895.3368499999997</v>
      </c>
    </row>
    <row r="637" spans="3:10" ht="12.75" customHeight="1" x14ac:dyDescent="0.25">
      <c r="C637" s="28">
        <v>41816</v>
      </c>
      <c r="D637" s="25">
        <v>5</v>
      </c>
      <c r="E637" s="27">
        <v>3550</v>
      </c>
      <c r="F637" s="39">
        <f t="shared" si="35"/>
        <v>3550</v>
      </c>
      <c r="G637" s="43">
        <v>3550</v>
      </c>
      <c r="H637" s="38">
        <f t="shared" si="33"/>
        <v>0</v>
      </c>
      <c r="J637" s="14">
        <v>15456.309499999999</v>
      </c>
    </row>
    <row r="638" spans="3:10" ht="12.75" customHeight="1" x14ac:dyDescent="0.25">
      <c r="C638" s="28">
        <v>41791</v>
      </c>
      <c r="D638" s="25">
        <v>5</v>
      </c>
      <c r="E638" s="27">
        <v>4000</v>
      </c>
      <c r="F638" s="39">
        <f t="shared" si="35"/>
        <v>4000</v>
      </c>
      <c r="G638" s="43">
        <v>4000</v>
      </c>
      <c r="H638" s="38">
        <f t="shared" si="33"/>
        <v>0</v>
      </c>
      <c r="J638" s="14">
        <v>17415.559999999998</v>
      </c>
    </row>
    <row r="639" spans="3:10" ht="12.75" customHeight="1" x14ac:dyDescent="0.25">
      <c r="C639" s="26">
        <v>41828</v>
      </c>
      <c r="D639" s="25">
        <v>5</v>
      </c>
      <c r="E639" s="27">
        <v>600</v>
      </c>
      <c r="F639" s="39">
        <f t="shared" si="35"/>
        <v>600</v>
      </c>
      <c r="G639" s="43">
        <v>600</v>
      </c>
      <c r="H639" s="38">
        <f t="shared" si="33"/>
        <v>0</v>
      </c>
      <c r="J639" s="14">
        <v>2601.36</v>
      </c>
    </row>
    <row r="640" spans="3:10" ht="12.75" customHeight="1" x14ac:dyDescent="0.25">
      <c r="C640" s="26">
        <v>41835</v>
      </c>
      <c r="D640" s="25">
        <v>5</v>
      </c>
      <c r="E640" s="27">
        <v>2325</v>
      </c>
      <c r="F640" s="39">
        <f t="shared" si="35"/>
        <v>2325</v>
      </c>
      <c r="G640" s="43">
        <v>2325</v>
      </c>
      <c r="H640" s="38">
        <f t="shared" si="33"/>
        <v>0</v>
      </c>
      <c r="J640" s="14">
        <v>10080.27</v>
      </c>
    </row>
    <row r="641" spans="3:10" ht="12.75" customHeight="1" x14ac:dyDescent="0.25">
      <c r="C641" s="26">
        <v>41844</v>
      </c>
      <c r="D641" s="25">
        <v>5</v>
      </c>
      <c r="E641" s="27">
        <v>345</v>
      </c>
      <c r="F641" s="39">
        <f t="shared" si="35"/>
        <v>345</v>
      </c>
      <c r="G641" s="43">
        <v>345</v>
      </c>
      <c r="H641" s="38">
        <f t="shared" si="33"/>
        <v>0</v>
      </c>
      <c r="J641" s="14">
        <v>1495.7820000000002</v>
      </c>
    </row>
    <row r="642" spans="3:10" ht="12.75" customHeight="1" x14ac:dyDescent="0.25">
      <c r="C642" s="26">
        <v>41827</v>
      </c>
      <c r="D642" s="25">
        <v>5</v>
      </c>
      <c r="E642" s="27">
        <v>3304.6</v>
      </c>
      <c r="F642" s="39">
        <f t="shared" si="35"/>
        <v>3304.6</v>
      </c>
      <c r="G642" s="43">
        <v>3304.6</v>
      </c>
      <c r="H642" s="38">
        <f t="shared" si="33"/>
        <v>0</v>
      </c>
      <c r="J642" s="14">
        <v>14327.423760000001</v>
      </c>
    </row>
    <row r="643" spans="3:10" ht="12.75" customHeight="1" x14ac:dyDescent="0.25">
      <c r="C643" s="26">
        <v>41834</v>
      </c>
      <c r="D643" s="25">
        <v>4</v>
      </c>
      <c r="E643" s="27">
        <v>1409.99</v>
      </c>
      <c r="F643" s="39">
        <f>E643/D643*4</f>
        <v>1409.99</v>
      </c>
      <c r="G643" s="43">
        <v>1409.99</v>
      </c>
      <c r="H643" s="38">
        <f t="shared" ref="H643:H706" si="36">G643-F643</f>
        <v>0</v>
      </c>
      <c r="J643" s="14">
        <v>6113.1526440000007</v>
      </c>
    </row>
    <row r="644" spans="3:10" ht="12.75" customHeight="1" x14ac:dyDescent="0.25">
      <c r="C644" s="26">
        <v>41856</v>
      </c>
      <c r="D644" s="25">
        <v>5</v>
      </c>
      <c r="E644" s="27">
        <v>1250</v>
      </c>
      <c r="F644" s="39">
        <f>E644/D644*5</f>
        <v>1250</v>
      </c>
      <c r="G644" s="43">
        <v>1250</v>
      </c>
      <c r="H644" s="38">
        <f t="shared" si="36"/>
        <v>0</v>
      </c>
      <c r="J644" s="14">
        <v>5373.7</v>
      </c>
    </row>
    <row r="645" spans="3:10" ht="12.75" customHeight="1" x14ac:dyDescent="0.25">
      <c r="C645" s="26">
        <v>41859</v>
      </c>
      <c r="D645" s="25">
        <v>14.999992500003751</v>
      </c>
      <c r="E645" s="27">
        <v>1360</v>
      </c>
      <c r="F645" s="39">
        <f>E645/D645*8</f>
        <v>725.33369599999992</v>
      </c>
      <c r="G645" s="43">
        <v>770.8</v>
      </c>
      <c r="H645" s="38">
        <f t="shared" si="36"/>
        <v>45.466304000000036</v>
      </c>
      <c r="J645" s="14">
        <v>5846.5856000000003</v>
      </c>
    </row>
    <row r="646" spans="3:10" ht="12.75" customHeight="1" x14ac:dyDescent="0.25">
      <c r="C646" s="26">
        <v>41862</v>
      </c>
      <c r="D646" s="25">
        <v>5</v>
      </c>
      <c r="E646" s="27">
        <v>1200</v>
      </c>
      <c r="F646" s="39">
        <f>E646/D646*5</f>
        <v>1200</v>
      </c>
      <c r="G646" s="43">
        <v>1200</v>
      </c>
      <c r="H646" s="38">
        <f t="shared" si="36"/>
        <v>0</v>
      </c>
      <c r="J646" s="14">
        <v>5158.7520000000004</v>
      </c>
    </row>
    <row r="647" spans="3:10" ht="12.75" customHeight="1" x14ac:dyDescent="0.25">
      <c r="C647" s="26">
        <v>41863</v>
      </c>
      <c r="D647" s="25">
        <v>5</v>
      </c>
      <c r="E647" s="27">
        <v>402.5</v>
      </c>
      <c r="F647" s="39">
        <f>E647/D647*5</f>
        <v>402.5</v>
      </c>
      <c r="G647" s="43">
        <v>402.5</v>
      </c>
      <c r="H647" s="38">
        <f t="shared" si="36"/>
        <v>0</v>
      </c>
      <c r="J647" s="14">
        <v>1730.3314</v>
      </c>
    </row>
    <row r="648" spans="3:10" ht="12.75" customHeight="1" x14ac:dyDescent="0.25">
      <c r="C648" s="26">
        <v>41871</v>
      </c>
      <c r="D648" s="25">
        <v>14.999992500003751</v>
      </c>
      <c r="E648" s="27">
        <v>5800</v>
      </c>
      <c r="F648" s="39">
        <f>E648/D648*8</f>
        <v>3093.3348799999999</v>
      </c>
      <c r="G648" s="43">
        <v>3286.6</v>
      </c>
      <c r="H648" s="38">
        <f t="shared" si="36"/>
        <v>193.26512000000002</v>
      </c>
      <c r="J648" s="14">
        <v>24933.968000000001</v>
      </c>
    </row>
    <row r="649" spans="3:10" ht="12.75" customHeight="1" x14ac:dyDescent="0.25">
      <c r="C649" s="26">
        <v>41872</v>
      </c>
      <c r="D649" s="25">
        <v>5</v>
      </c>
      <c r="E649" s="27">
        <v>4800</v>
      </c>
      <c r="F649" s="39">
        <f>E649/D649*5</f>
        <v>4800</v>
      </c>
      <c r="G649" s="43">
        <v>4800</v>
      </c>
      <c r="H649" s="38">
        <f t="shared" si="36"/>
        <v>0</v>
      </c>
      <c r="J649" s="14">
        <v>20635.008000000002</v>
      </c>
    </row>
    <row r="650" spans="3:10" ht="12.75" customHeight="1" x14ac:dyDescent="0.25">
      <c r="C650" s="26">
        <v>41874</v>
      </c>
      <c r="D650" s="25">
        <v>14.999992500003751</v>
      </c>
      <c r="E650" s="27">
        <v>1050</v>
      </c>
      <c r="F650" s="39">
        <f>E650/D650*8</f>
        <v>560.00027999999998</v>
      </c>
      <c r="G650" s="43">
        <v>594.9</v>
      </c>
      <c r="H650" s="38">
        <f t="shared" si="36"/>
        <v>34.899720000000002</v>
      </c>
      <c r="J650" s="14">
        <v>4513.9080000000004</v>
      </c>
    </row>
    <row r="651" spans="3:10" ht="12.75" customHeight="1" x14ac:dyDescent="0.25">
      <c r="C651" s="26">
        <v>41879</v>
      </c>
      <c r="D651" s="25">
        <v>5</v>
      </c>
      <c r="E651" s="27">
        <v>150</v>
      </c>
      <c r="F651" s="39">
        <f>E651/D651*5</f>
        <v>150</v>
      </c>
      <c r="G651" s="43">
        <v>150</v>
      </c>
      <c r="H651" s="38">
        <f t="shared" si="36"/>
        <v>0</v>
      </c>
      <c r="J651" s="14">
        <v>644.84400000000005</v>
      </c>
    </row>
    <row r="652" spans="3:10" ht="12.75" customHeight="1" x14ac:dyDescent="0.25">
      <c r="C652" s="26">
        <v>41865</v>
      </c>
      <c r="D652" s="25">
        <v>4</v>
      </c>
      <c r="E652" s="27">
        <v>830.83</v>
      </c>
      <c r="F652" s="39">
        <f>E652/D652*4</f>
        <v>830.83</v>
      </c>
      <c r="G652" s="43">
        <v>830.83</v>
      </c>
      <c r="H652" s="38">
        <f t="shared" si="36"/>
        <v>0</v>
      </c>
      <c r="J652" s="14">
        <v>3571.7049368000003</v>
      </c>
    </row>
    <row r="653" spans="3:10" ht="12.75" customHeight="1" x14ac:dyDescent="0.25">
      <c r="C653" s="26">
        <v>41883</v>
      </c>
      <c r="D653" s="25">
        <v>50</v>
      </c>
      <c r="E653" s="27">
        <v>170</v>
      </c>
      <c r="F653" s="39">
        <f>E653/D653*8</f>
        <v>27.2</v>
      </c>
      <c r="G653" s="43">
        <v>28.8</v>
      </c>
      <c r="H653" s="38">
        <f t="shared" si="36"/>
        <v>1.6000000000000014</v>
      </c>
      <c r="J653" s="14">
        <v>724.18299999999999</v>
      </c>
    </row>
    <row r="654" spans="3:10" ht="12.75" customHeight="1" x14ac:dyDescent="0.25">
      <c r="C654" s="26">
        <v>41886</v>
      </c>
      <c r="D654" s="25">
        <v>5</v>
      </c>
      <c r="E654" s="27">
        <v>1110.19</v>
      </c>
      <c r="F654" s="39">
        <f>E654/D654*5</f>
        <v>1110.19</v>
      </c>
      <c r="G654" s="43">
        <v>1110.19</v>
      </c>
      <c r="H654" s="38">
        <f t="shared" si="36"/>
        <v>0</v>
      </c>
      <c r="J654" s="14">
        <v>4729.2983810000005</v>
      </c>
    </row>
    <row r="655" spans="3:10" ht="12.75" customHeight="1" x14ac:dyDescent="0.25">
      <c r="C655" s="26">
        <v>41887</v>
      </c>
      <c r="D655" s="25">
        <v>5</v>
      </c>
      <c r="E655" s="27">
        <v>322.02999999999997</v>
      </c>
      <c r="F655" s="39">
        <f>E655/D655*5</f>
        <v>322.02999999999997</v>
      </c>
      <c r="G655" s="43">
        <v>322.02999999999997</v>
      </c>
      <c r="H655" s="38">
        <f t="shared" si="36"/>
        <v>0</v>
      </c>
      <c r="J655" s="14">
        <v>1371.8155969999998</v>
      </c>
    </row>
    <row r="656" spans="3:10" ht="12.75" customHeight="1" x14ac:dyDescent="0.25">
      <c r="C656" s="26">
        <v>41892</v>
      </c>
      <c r="D656" s="25">
        <v>5</v>
      </c>
      <c r="E656" s="27">
        <v>4000</v>
      </c>
      <c r="F656" s="39">
        <f>E656/D656*5</f>
        <v>4000</v>
      </c>
      <c r="G656" s="43">
        <v>4000</v>
      </c>
      <c r="H656" s="38">
        <f t="shared" si="36"/>
        <v>0</v>
      </c>
      <c r="J656" s="14">
        <v>17039.599999999999</v>
      </c>
    </row>
    <row r="657" spans="3:10" ht="12.75" customHeight="1" x14ac:dyDescent="0.25">
      <c r="C657" s="26">
        <v>41894</v>
      </c>
      <c r="D657" s="25">
        <v>8</v>
      </c>
      <c r="E657" s="27">
        <v>1650</v>
      </c>
      <c r="F657" s="39">
        <f>E657/D657*8</f>
        <v>1650</v>
      </c>
      <c r="G657" s="43">
        <v>1650</v>
      </c>
      <c r="H657" s="38">
        <f t="shared" si="36"/>
        <v>0</v>
      </c>
      <c r="J657" s="14">
        <v>7028.835</v>
      </c>
    </row>
    <row r="658" spans="3:10" ht="12.75" customHeight="1" x14ac:dyDescent="0.25">
      <c r="C658" s="26">
        <v>41902</v>
      </c>
      <c r="D658" s="25">
        <v>5.99999880000024</v>
      </c>
      <c r="E658" s="27">
        <v>130</v>
      </c>
      <c r="F658" s="39">
        <f>E658/D658*6</f>
        <v>130.00002599999999</v>
      </c>
      <c r="G658" s="43">
        <v>130</v>
      </c>
      <c r="H658" s="38">
        <f t="shared" si="36"/>
        <v>-2.5999999991199729E-5</v>
      </c>
      <c r="J658" s="14">
        <v>553.78700000000003</v>
      </c>
    </row>
    <row r="659" spans="3:10" ht="12.75" customHeight="1" x14ac:dyDescent="0.25">
      <c r="C659" s="26">
        <v>41906</v>
      </c>
      <c r="D659" s="25">
        <v>5</v>
      </c>
      <c r="E659" s="27">
        <v>200</v>
      </c>
      <c r="F659" s="39">
        <f>E659/D659*5</f>
        <v>200</v>
      </c>
      <c r="G659" s="43">
        <v>200</v>
      </c>
      <c r="H659" s="38">
        <f t="shared" si="36"/>
        <v>0</v>
      </c>
      <c r="J659" s="14">
        <v>851.98</v>
      </c>
    </row>
    <row r="660" spans="3:10" ht="12.75" customHeight="1" x14ac:dyDescent="0.25">
      <c r="C660" s="26">
        <v>41906</v>
      </c>
      <c r="D660" s="25">
        <v>5</v>
      </c>
      <c r="E660" s="27">
        <v>400</v>
      </c>
      <c r="F660" s="39">
        <f>E660/D660*5</f>
        <v>400</v>
      </c>
      <c r="G660" s="43">
        <v>400</v>
      </c>
      <c r="H660" s="38">
        <f t="shared" si="36"/>
        <v>0</v>
      </c>
      <c r="J660" s="14">
        <v>1703.96</v>
      </c>
    </row>
    <row r="661" spans="3:10" ht="12.75" customHeight="1" x14ac:dyDescent="0.25">
      <c r="C661" s="28">
        <v>41908</v>
      </c>
      <c r="D661" s="25">
        <v>5.99999880000024</v>
      </c>
      <c r="E661" s="27">
        <v>170</v>
      </c>
      <c r="F661" s="39">
        <f>E661/D661*6</f>
        <v>170.000034</v>
      </c>
      <c r="G661" s="43">
        <v>170</v>
      </c>
      <c r="H661" s="38">
        <f t="shared" si="36"/>
        <v>-3.399999999942338E-5</v>
      </c>
      <c r="J661" s="14">
        <v>724.18299999999999</v>
      </c>
    </row>
    <row r="662" spans="3:10" ht="12.75" customHeight="1" x14ac:dyDescent="0.25">
      <c r="C662" s="28">
        <v>41911</v>
      </c>
      <c r="D662" s="25">
        <v>5</v>
      </c>
      <c r="E662" s="27">
        <v>330.5</v>
      </c>
      <c r="F662" s="39">
        <f t="shared" ref="F662:F669" si="37">E662/D662*5</f>
        <v>330.5</v>
      </c>
      <c r="G662" s="43">
        <v>330.5</v>
      </c>
      <c r="H662" s="38">
        <f t="shared" si="36"/>
        <v>0</v>
      </c>
      <c r="J662" s="14">
        <v>1407.8969500000001</v>
      </c>
    </row>
    <row r="663" spans="3:10" ht="12.75" customHeight="1" x14ac:dyDescent="0.25">
      <c r="C663" s="28">
        <v>41912</v>
      </c>
      <c r="D663" s="25">
        <v>5</v>
      </c>
      <c r="E663" s="27">
        <v>330.5</v>
      </c>
      <c r="F663" s="39">
        <f t="shared" si="37"/>
        <v>330.5</v>
      </c>
      <c r="G663" s="43">
        <v>330.5</v>
      </c>
      <c r="H663" s="38">
        <f t="shared" si="36"/>
        <v>0</v>
      </c>
      <c r="J663" s="14">
        <v>1407.8969500000001</v>
      </c>
    </row>
    <row r="664" spans="3:10" ht="12.75" customHeight="1" x14ac:dyDescent="0.25">
      <c r="C664" s="28">
        <v>41923</v>
      </c>
      <c r="D664" s="25">
        <v>5</v>
      </c>
      <c r="E664" s="27">
        <v>1059.32</v>
      </c>
      <c r="F664" s="39">
        <f t="shared" si="37"/>
        <v>1059.32</v>
      </c>
      <c r="G664" s="43">
        <v>1059.32</v>
      </c>
      <c r="H664" s="38">
        <f t="shared" si="36"/>
        <v>0</v>
      </c>
      <c r="J664" s="14">
        <v>4556.6543867999999</v>
      </c>
    </row>
    <row r="665" spans="3:10" ht="12.75" customHeight="1" x14ac:dyDescent="0.25">
      <c r="C665" s="28">
        <v>41925</v>
      </c>
      <c r="D665" s="25">
        <v>5</v>
      </c>
      <c r="E665" s="27">
        <v>2100</v>
      </c>
      <c r="F665" s="39">
        <f t="shared" si="37"/>
        <v>2100</v>
      </c>
      <c r="G665" s="43">
        <v>2100</v>
      </c>
      <c r="H665" s="38">
        <f t="shared" si="36"/>
        <v>0</v>
      </c>
      <c r="J665" s="14">
        <v>9033.1290000000008</v>
      </c>
    </row>
    <row r="666" spans="3:10" ht="12.75" customHeight="1" x14ac:dyDescent="0.25">
      <c r="C666" s="28">
        <v>41925</v>
      </c>
      <c r="D666" s="25">
        <v>5</v>
      </c>
      <c r="E666" s="27">
        <v>4000</v>
      </c>
      <c r="F666" s="39">
        <f t="shared" si="37"/>
        <v>4000</v>
      </c>
      <c r="G666" s="43">
        <v>4000</v>
      </c>
      <c r="H666" s="38">
        <f t="shared" si="36"/>
        <v>0</v>
      </c>
      <c r="J666" s="14">
        <v>17205.960000000003</v>
      </c>
    </row>
    <row r="667" spans="3:10" ht="12.75" customHeight="1" x14ac:dyDescent="0.25">
      <c r="C667" s="28">
        <v>41940</v>
      </c>
      <c r="D667" s="25">
        <v>5</v>
      </c>
      <c r="E667" s="27">
        <v>335</v>
      </c>
      <c r="F667" s="39">
        <f t="shared" si="37"/>
        <v>335</v>
      </c>
      <c r="G667" s="43">
        <v>335</v>
      </c>
      <c r="H667" s="38">
        <f t="shared" si="36"/>
        <v>0</v>
      </c>
      <c r="J667" s="14">
        <v>1440.9991500000001</v>
      </c>
    </row>
    <row r="668" spans="3:10" ht="12.75" customHeight="1" x14ac:dyDescent="0.25">
      <c r="C668" s="28">
        <v>41947</v>
      </c>
      <c r="D668" s="25">
        <v>5</v>
      </c>
      <c r="E668" s="27">
        <v>969.62</v>
      </c>
      <c r="F668" s="39">
        <f t="shared" si="37"/>
        <v>969.62</v>
      </c>
      <c r="G668" s="43">
        <v>969.62</v>
      </c>
      <c r="H668" s="38">
        <f t="shared" si="36"/>
        <v>0</v>
      </c>
      <c r="J668" s="14">
        <v>4202.8178900000003</v>
      </c>
    </row>
    <row r="669" spans="3:10" ht="12.75" customHeight="1" x14ac:dyDescent="0.25">
      <c r="C669" s="28">
        <v>41974</v>
      </c>
      <c r="D669" s="25">
        <v>5</v>
      </c>
      <c r="E669" s="27">
        <v>13792.5</v>
      </c>
      <c r="F669" s="39">
        <f t="shared" si="37"/>
        <v>13792.5</v>
      </c>
      <c r="G669" s="43">
        <v>13792.5</v>
      </c>
      <c r="H669" s="38">
        <f t="shared" si="36"/>
        <v>0</v>
      </c>
      <c r="J669" s="14">
        <v>59589.117000000006</v>
      </c>
    </row>
    <row r="670" spans="3:10" ht="12.75" customHeight="1" x14ac:dyDescent="0.25">
      <c r="C670" s="28">
        <v>41974</v>
      </c>
      <c r="D670" s="25">
        <v>4</v>
      </c>
      <c r="E670" s="27">
        <v>10627.68</v>
      </c>
      <c r="F670" s="39">
        <f>E670/D670*4</f>
        <v>10627.68</v>
      </c>
      <c r="G670" s="43">
        <v>10627.68</v>
      </c>
      <c r="H670" s="38">
        <f t="shared" si="36"/>
        <v>0</v>
      </c>
      <c r="J670" s="14">
        <v>45915.828672000003</v>
      </c>
    </row>
    <row r="671" spans="3:10" ht="12.75" customHeight="1" x14ac:dyDescent="0.25">
      <c r="C671" s="28">
        <v>41975</v>
      </c>
      <c r="D671" s="25">
        <v>5</v>
      </c>
      <c r="E671" s="27">
        <v>4000</v>
      </c>
      <c r="F671" s="39">
        <f>E671/D671*5</f>
        <v>4000</v>
      </c>
      <c r="G671" s="43">
        <v>4000</v>
      </c>
      <c r="H671" s="38">
        <f t="shared" si="36"/>
        <v>0</v>
      </c>
      <c r="J671" s="14">
        <v>17281.600000000002</v>
      </c>
    </row>
    <row r="672" spans="3:10" ht="12.75" customHeight="1" x14ac:dyDescent="0.25">
      <c r="C672" s="28">
        <v>38330</v>
      </c>
      <c r="D672" s="25">
        <v>14.999992500003751</v>
      </c>
      <c r="E672" s="27">
        <v>14818.27</v>
      </c>
      <c r="F672" s="39">
        <f>E672/D672*D672</f>
        <v>14818.27</v>
      </c>
      <c r="G672" s="43">
        <v>14818.27</v>
      </c>
      <c r="H672" s="38">
        <f t="shared" si="36"/>
        <v>0</v>
      </c>
      <c r="J672" s="14">
        <v>131916.5368383</v>
      </c>
    </row>
    <row r="673" spans="3:10" ht="12.75" customHeight="1" x14ac:dyDescent="0.25">
      <c r="C673" s="28">
        <v>42026</v>
      </c>
      <c r="D673" s="25">
        <v>5</v>
      </c>
      <c r="E673" s="27">
        <v>1549.07</v>
      </c>
      <c r="F673" s="40">
        <f>E673/D673*5</f>
        <v>1549.0699999999997</v>
      </c>
      <c r="G673" s="43">
        <v>1549.07</v>
      </c>
      <c r="H673" s="38">
        <f t="shared" si="36"/>
        <v>0</v>
      </c>
      <c r="J673" s="14">
        <v>6612.9488486</v>
      </c>
    </row>
    <row r="674" spans="3:10" ht="12.75" customHeight="1" x14ac:dyDescent="0.25">
      <c r="C674" s="28">
        <v>42010</v>
      </c>
      <c r="D674" s="25">
        <v>5</v>
      </c>
      <c r="E674" s="27">
        <v>31926.57</v>
      </c>
      <c r="F674" s="40">
        <f>E674/D674*5</f>
        <v>31926.57</v>
      </c>
      <c r="G674" s="43">
        <v>31926.57</v>
      </c>
      <c r="H674" s="38">
        <f t="shared" si="36"/>
        <v>0</v>
      </c>
      <c r="J674" s="14">
        <v>136293.8887986</v>
      </c>
    </row>
    <row r="675" spans="3:10" ht="12.75" customHeight="1" x14ac:dyDescent="0.25">
      <c r="C675" s="28">
        <v>42024</v>
      </c>
      <c r="D675" s="25">
        <v>4</v>
      </c>
      <c r="E675" s="27">
        <v>2436.1</v>
      </c>
      <c r="F675" s="40">
        <f>E675/D675*4</f>
        <v>2436.1</v>
      </c>
      <c r="G675" s="43">
        <v>2436.1</v>
      </c>
      <c r="H675" s="38">
        <f t="shared" si="36"/>
        <v>0</v>
      </c>
      <c r="J675" s="14">
        <v>10399.662178</v>
      </c>
    </row>
    <row r="676" spans="3:10" ht="12.75" customHeight="1" x14ac:dyDescent="0.25">
      <c r="C676" s="28">
        <v>42034</v>
      </c>
      <c r="D676" s="25">
        <v>4</v>
      </c>
      <c r="E676" s="27">
        <v>1635.88</v>
      </c>
      <c r="F676" s="40">
        <f>E676/D676*4</f>
        <v>1635.88</v>
      </c>
      <c r="G676" s="43">
        <v>1635.88</v>
      </c>
      <c r="H676" s="38">
        <f t="shared" si="36"/>
        <v>0</v>
      </c>
      <c r="J676" s="14">
        <v>6983.5390024000008</v>
      </c>
    </row>
    <row r="677" spans="3:10" ht="12.75" customHeight="1" x14ac:dyDescent="0.25">
      <c r="C677" s="28">
        <v>42035</v>
      </c>
      <c r="D677" s="25">
        <v>4</v>
      </c>
      <c r="E677" s="27">
        <v>4068.79</v>
      </c>
      <c r="F677" s="40">
        <f>E677/D677*4</f>
        <v>4068.79</v>
      </c>
      <c r="G677" s="43">
        <v>4068.79</v>
      </c>
      <c r="H677" s="38">
        <f t="shared" si="36"/>
        <v>0</v>
      </c>
      <c r="J677" s="14">
        <v>17369.583134199998</v>
      </c>
    </row>
    <row r="678" spans="3:10" ht="12.75" customHeight="1" x14ac:dyDescent="0.25">
      <c r="C678" s="28">
        <v>42021</v>
      </c>
      <c r="D678" s="25">
        <v>4</v>
      </c>
      <c r="E678" s="27">
        <v>1612.64</v>
      </c>
      <c r="F678" s="40">
        <f>E678/D678*4</f>
        <v>1612.64</v>
      </c>
      <c r="G678" s="43">
        <v>1612.64</v>
      </c>
      <c r="H678" s="38">
        <f t="shared" si="36"/>
        <v>0</v>
      </c>
      <c r="J678" s="14">
        <v>6884.3279072000005</v>
      </c>
    </row>
    <row r="679" spans="3:10" ht="12.75" customHeight="1" x14ac:dyDescent="0.25">
      <c r="C679" s="28">
        <v>42011</v>
      </c>
      <c r="D679" s="25">
        <v>5</v>
      </c>
      <c r="E679" s="27">
        <v>700</v>
      </c>
      <c r="F679" s="40">
        <f>E679/D679*5</f>
        <v>700</v>
      </c>
      <c r="G679" s="43">
        <v>700</v>
      </c>
      <c r="H679" s="38">
        <f t="shared" si="36"/>
        <v>0</v>
      </c>
      <c r="J679" s="14">
        <v>2988.2860000000001</v>
      </c>
    </row>
    <row r="680" spans="3:10" ht="12.75" customHeight="1" x14ac:dyDescent="0.25">
      <c r="C680" s="28">
        <v>42033</v>
      </c>
      <c r="D680" s="25">
        <v>5</v>
      </c>
      <c r="E680" s="27">
        <v>195</v>
      </c>
      <c r="F680" s="40">
        <f>E680/D680*5</f>
        <v>195</v>
      </c>
      <c r="G680" s="43">
        <v>195</v>
      </c>
      <c r="H680" s="38">
        <f t="shared" si="36"/>
        <v>0</v>
      </c>
      <c r="J680" s="14">
        <v>832.4511</v>
      </c>
    </row>
    <row r="681" spans="3:10" ht="12.75" customHeight="1" x14ac:dyDescent="0.25">
      <c r="C681" s="28">
        <v>42041</v>
      </c>
      <c r="D681" s="25">
        <v>14.999992500003751</v>
      </c>
      <c r="E681" s="27">
        <v>2966.1</v>
      </c>
      <c r="F681" s="39">
        <f>E681/D681*7</f>
        <v>1384.1806920899999</v>
      </c>
      <c r="G681" s="43">
        <v>1483.1</v>
      </c>
      <c r="H681" s="38">
        <f t="shared" si="36"/>
        <v>98.919307910000043</v>
      </c>
      <c r="J681" s="14">
        <v>12530.853008999999</v>
      </c>
    </row>
    <row r="682" spans="3:10" ht="12.75" customHeight="1" x14ac:dyDescent="0.25">
      <c r="C682" s="28">
        <v>42056</v>
      </c>
      <c r="D682" s="25">
        <v>5.99999880000024</v>
      </c>
      <c r="E682" s="27">
        <v>2000</v>
      </c>
      <c r="F682" s="40">
        <f>E682/D682*6</f>
        <v>2000.0003999999999</v>
      </c>
      <c r="G682" s="43">
        <v>2000</v>
      </c>
      <c r="H682" s="38">
        <f t="shared" si="36"/>
        <v>-3.9999999989959178E-4</v>
      </c>
      <c r="J682" s="14">
        <v>8449.3799999999992</v>
      </c>
    </row>
    <row r="683" spans="3:10" ht="12.75" customHeight="1" x14ac:dyDescent="0.25">
      <c r="C683" s="28">
        <v>42057</v>
      </c>
      <c r="D683" s="25">
        <v>5</v>
      </c>
      <c r="E683" s="27">
        <v>23661.02</v>
      </c>
      <c r="F683" s="40">
        <f>E683/D683*5</f>
        <v>23661.019999999997</v>
      </c>
      <c r="G683" s="43">
        <v>23661.02</v>
      </c>
      <c r="H683" s="38">
        <f t="shared" si="36"/>
        <v>0</v>
      </c>
      <c r="J683" s="14">
        <v>99960.474583799994</v>
      </c>
    </row>
    <row r="684" spans="3:10" ht="12.75" customHeight="1" x14ac:dyDescent="0.25">
      <c r="C684" s="28">
        <v>42060</v>
      </c>
      <c r="D684" s="25">
        <v>5</v>
      </c>
      <c r="E684" s="27">
        <v>350</v>
      </c>
      <c r="F684" s="40">
        <f>E684/D684*5</f>
        <v>350</v>
      </c>
      <c r="G684" s="43">
        <v>350</v>
      </c>
      <c r="H684" s="38">
        <f t="shared" si="36"/>
        <v>0</v>
      </c>
      <c r="J684" s="14">
        <v>1478.6415</v>
      </c>
    </row>
    <row r="685" spans="3:10" ht="12.75" customHeight="1" x14ac:dyDescent="0.25">
      <c r="C685" s="28">
        <v>42055</v>
      </c>
      <c r="D685" s="25">
        <v>5</v>
      </c>
      <c r="E685" s="27">
        <v>315</v>
      </c>
      <c r="F685" s="40">
        <f>E685/D685*5</f>
        <v>315</v>
      </c>
      <c r="G685" s="43">
        <v>315</v>
      </c>
      <c r="H685" s="38">
        <f t="shared" si="36"/>
        <v>0</v>
      </c>
      <c r="J685" s="14">
        <v>1330.7773499999998</v>
      </c>
    </row>
    <row r="686" spans="3:10" ht="12.75" customHeight="1" x14ac:dyDescent="0.25">
      <c r="C686" s="28">
        <v>42055</v>
      </c>
      <c r="D686" s="25">
        <v>5</v>
      </c>
      <c r="E686" s="27">
        <v>250</v>
      </c>
      <c r="F686" s="40">
        <f>E686/D686*5</f>
        <v>250</v>
      </c>
      <c r="G686" s="43">
        <v>250</v>
      </c>
      <c r="H686" s="38">
        <f t="shared" si="36"/>
        <v>0</v>
      </c>
      <c r="J686" s="14">
        <v>1056.1724999999999</v>
      </c>
    </row>
    <row r="687" spans="3:10" ht="12.75" customHeight="1" x14ac:dyDescent="0.25">
      <c r="C687" s="28">
        <v>42040</v>
      </c>
      <c r="D687" s="25">
        <v>5</v>
      </c>
      <c r="E687" s="27">
        <v>90</v>
      </c>
      <c r="F687" s="40">
        <f>E687/D687*5</f>
        <v>90</v>
      </c>
      <c r="G687" s="43">
        <v>90</v>
      </c>
      <c r="H687" s="38">
        <f t="shared" si="36"/>
        <v>0</v>
      </c>
      <c r="J687" s="14">
        <v>380.22210000000001</v>
      </c>
    </row>
    <row r="688" spans="3:10" ht="12.75" customHeight="1" x14ac:dyDescent="0.25">
      <c r="C688" s="28">
        <v>42044</v>
      </c>
      <c r="D688" s="25">
        <v>4</v>
      </c>
      <c r="E688" s="27">
        <v>19970.349999999999</v>
      </c>
      <c r="F688" s="40">
        <f>E688/D688*4</f>
        <v>19970.349999999999</v>
      </c>
      <c r="G688" s="43">
        <v>19970.349999999999</v>
      </c>
      <c r="H688" s="38">
        <f t="shared" si="36"/>
        <v>0</v>
      </c>
      <c r="J688" s="14">
        <v>84368.537941499992</v>
      </c>
    </row>
    <row r="689" spans="3:10" ht="12.75" customHeight="1" x14ac:dyDescent="0.25">
      <c r="C689" s="28">
        <v>42058</v>
      </c>
      <c r="D689" s="25">
        <v>4</v>
      </c>
      <c r="E689" s="27">
        <v>21225.32</v>
      </c>
      <c r="F689" s="40">
        <f>E689/D689*4</f>
        <v>21225.32</v>
      </c>
      <c r="G689" s="43">
        <v>21225.32</v>
      </c>
      <c r="H689" s="38">
        <f t="shared" si="36"/>
        <v>0</v>
      </c>
      <c r="J689" s="14">
        <v>89670.397150799996</v>
      </c>
    </row>
    <row r="690" spans="3:10" ht="12.75" customHeight="1" x14ac:dyDescent="0.25">
      <c r="C690" s="28">
        <v>42046</v>
      </c>
      <c r="D690" s="25">
        <v>14.999992500003751</v>
      </c>
      <c r="E690" s="27">
        <v>1398</v>
      </c>
      <c r="F690" s="39">
        <f>E690/D690*7</f>
        <v>652.40032619999999</v>
      </c>
      <c r="G690" s="43">
        <v>699.1</v>
      </c>
      <c r="H690" s="38">
        <f t="shared" si="36"/>
        <v>46.699673800000028</v>
      </c>
      <c r="J690" s="14">
        <v>5906.1166199999998</v>
      </c>
    </row>
    <row r="691" spans="3:10" ht="12.75" customHeight="1" x14ac:dyDescent="0.25">
      <c r="C691" s="26">
        <v>42058</v>
      </c>
      <c r="D691" s="25">
        <v>5</v>
      </c>
      <c r="E691" s="27">
        <v>7875</v>
      </c>
      <c r="F691" s="40">
        <f>E691/D691*5</f>
        <v>7875</v>
      </c>
      <c r="G691" s="43">
        <v>7875</v>
      </c>
      <c r="H691" s="38">
        <f t="shared" si="36"/>
        <v>0</v>
      </c>
      <c r="J691" s="14">
        <v>33269.433749999997</v>
      </c>
    </row>
    <row r="692" spans="3:10" ht="12.75" customHeight="1" x14ac:dyDescent="0.25">
      <c r="C692" s="26">
        <v>42042</v>
      </c>
      <c r="D692" s="25">
        <v>4</v>
      </c>
      <c r="E692" s="27">
        <v>4096.8500000000004</v>
      </c>
      <c r="F692" s="40">
        <f>E692/D692*4</f>
        <v>4096.8500000000004</v>
      </c>
      <c r="G692" s="43">
        <v>4096.8500000000004</v>
      </c>
      <c r="H692" s="38">
        <f t="shared" si="36"/>
        <v>0</v>
      </c>
      <c r="J692" s="14">
        <v>17307.921226500002</v>
      </c>
    </row>
    <row r="693" spans="3:10" ht="12.75" customHeight="1" x14ac:dyDescent="0.25">
      <c r="C693" s="26">
        <v>42081</v>
      </c>
      <c r="D693" s="25">
        <v>4</v>
      </c>
      <c r="E693" s="27">
        <v>18384.8</v>
      </c>
      <c r="F693" s="40">
        <f>E693/D693*4</f>
        <v>18384.8</v>
      </c>
      <c r="G693" s="43">
        <v>18384.8</v>
      </c>
      <c r="H693" s="38">
        <f t="shared" si="36"/>
        <v>0</v>
      </c>
      <c r="J693" s="14">
        <v>76578.207439999998</v>
      </c>
    </row>
    <row r="694" spans="3:10" ht="12.75" customHeight="1" x14ac:dyDescent="0.25">
      <c r="C694" s="26">
        <v>42073</v>
      </c>
      <c r="D694" s="25">
        <v>5</v>
      </c>
      <c r="E694" s="27">
        <v>480</v>
      </c>
      <c r="F694" s="40">
        <f t="shared" ref="F694:F701" si="38">E694/D694*5</f>
        <v>480</v>
      </c>
      <c r="G694" s="43">
        <v>480</v>
      </c>
      <c r="H694" s="38">
        <f t="shared" si="36"/>
        <v>0</v>
      </c>
      <c r="J694" s="14">
        <v>1999.3440000000001</v>
      </c>
    </row>
    <row r="695" spans="3:10" ht="12.75" customHeight="1" x14ac:dyDescent="0.25">
      <c r="C695" s="26">
        <v>42086</v>
      </c>
      <c r="D695" s="25">
        <v>5</v>
      </c>
      <c r="E695" s="27">
        <v>160</v>
      </c>
      <c r="F695" s="40">
        <f t="shared" si="38"/>
        <v>160</v>
      </c>
      <c r="G695" s="43">
        <v>160</v>
      </c>
      <c r="H695" s="38">
        <f t="shared" si="36"/>
        <v>0</v>
      </c>
      <c r="J695" s="14">
        <v>666.44800000000009</v>
      </c>
    </row>
    <row r="696" spans="3:10" ht="12.75" customHeight="1" x14ac:dyDescent="0.25">
      <c r="C696" s="26">
        <v>42080</v>
      </c>
      <c r="D696" s="25">
        <v>5</v>
      </c>
      <c r="E696" s="27">
        <v>30786.240000000002</v>
      </c>
      <c r="F696" s="40">
        <f t="shared" si="38"/>
        <v>30786.240000000002</v>
      </c>
      <c r="G696" s="43">
        <v>30786.240000000002</v>
      </c>
      <c r="H696" s="38">
        <f t="shared" si="36"/>
        <v>0</v>
      </c>
      <c r="J696" s="14">
        <v>128233.92547200002</v>
      </c>
    </row>
    <row r="697" spans="3:10" ht="12.75" customHeight="1" x14ac:dyDescent="0.25">
      <c r="C697" s="26">
        <v>42089</v>
      </c>
      <c r="D697" s="25">
        <v>5</v>
      </c>
      <c r="E697" s="27">
        <v>338.98</v>
      </c>
      <c r="F697" s="40">
        <f t="shared" si="38"/>
        <v>338.98</v>
      </c>
      <c r="G697" s="43">
        <v>338.98</v>
      </c>
      <c r="H697" s="38">
        <f t="shared" si="36"/>
        <v>0</v>
      </c>
      <c r="J697" s="14">
        <v>1411.9533940000001</v>
      </c>
    </row>
    <row r="698" spans="3:10" ht="12.75" customHeight="1" x14ac:dyDescent="0.25">
      <c r="C698" s="26">
        <v>42086</v>
      </c>
      <c r="D698" s="25">
        <v>5</v>
      </c>
      <c r="E698" s="27">
        <v>699</v>
      </c>
      <c r="F698" s="40">
        <f t="shared" si="38"/>
        <v>699</v>
      </c>
      <c r="G698" s="43">
        <v>699</v>
      </c>
      <c r="H698" s="38">
        <f t="shared" si="36"/>
        <v>0</v>
      </c>
      <c r="J698" s="14">
        <v>2911.5447000000004</v>
      </c>
    </row>
    <row r="699" spans="3:10" ht="12.75" customHeight="1" x14ac:dyDescent="0.25">
      <c r="C699" s="26">
        <v>42080</v>
      </c>
      <c r="D699" s="25">
        <v>5</v>
      </c>
      <c r="E699" s="27">
        <v>375</v>
      </c>
      <c r="F699" s="40">
        <f t="shared" si="38"/>
        <v>375</v>
      </c>
      <c r="G699" s="43">
        <v>375</v>
      </c>
      <c r="H699" s="38">
        <f t="shared" si="36"/>
        <v>0</v>
      </c>
      <c r="J699" s="14">
        <v>1561.9875000000002</v>
      </c>
    </row>
    <row r="700" spans="3:10" ht="12.75" customHeight="1" x14ac:dyDescent="0.25">
      <c r="C700" s="26">
        <v>42073</v>
      </c>
      <c r="D700" s="25">
        <v>5</v>
      </c>
      <c r="E700" s="27">
        <v>495</v>
      </c>
      <c r="F700" s="40">
        <f t="shared" si="38"/>
        <v>495</v>
      </c>
      <c r="G700" s="43">
        <v>495</v>
      </c>
      <c r="H700" s="38">
        <f t="shared" si="36"/>
        <v>0</v>
      </c>
      <c r="J700" s="14">
        <v>2061.8235</v>
      </c>
    </row>
    <row r="701" spans="3:10" ht="12.75" customHeight="1" x14ac:dyDescent="0.25">
      <c r="C701" s="26">
        <v>42069</v>
      </c>
      <c r="D701" s="25">
        <v>5</v>
      </c>
      <c r="E701" s="27">
        <v>15300.72</v>
      </c>
      <c r="F701" s="40">
        <f t="shared" si="38"/>
        <v>15300.72</v>
      </c>
      <c r="G701" s="43">
        <v>15300.72</v>
      </c>
      <c r="H701" s="38">
        <f t="shared" si="36"/>
        <v>0</v>
      </c>
      <c r="J701" s="14">
        <v>63732.089015999998</v>
      </c>
    </row>
    <row r="702" spans="3:10" ht="12.75" customHeight="1" x14ac:dyDescent="0.25">
      <c r="C702" s="26">
        <v>42076</v>
      </c>
      <c r="D702" s="25">
        <v>2</v>
      </c>
      <c r="E702" s="27">
        <v>34953.800000000003</v>
      </c>
      <c r="F702" s="40">
        <f>E702/D702*2</f>
        <v>34953.800000000003</v>
      </c>
      <c r="G702" s="43">
        <v>34953.800000000003</v>
      </c>
      <c r="H702" s="38">
        <f t="shared" si="36"/>
        <v>0</v>
      </c>
      <c r="J702" s="14">
        <v>145593.06314000001</v>
      </c>
    </row>
    <row r="703" spans="3:10" ht="12.75" customHeight="1" x14ac:dyDescent="0.25">
      <c r="C703" s="26">
        <v>42119</v>
      </c>
      <c r="D703" s="25">
        <v>5</v>
      </c>
      <c r="E703" s="27">
        <v>1185.5999999999999</v>
      </c>
      <c r="F703" s="40">
        <f>E703/D703*5</f>
        <v>1185.5999999999999</v>
      </c>
      <c r="G703" s="43">
        <v>1185.5999999999999</v>
      </c>
      <c r="H703" s="38">
        <f t="shared" si="36"/>
        <v>0</v>
      </c>
      <c r="J703" s="14">
        <v>4884.055488</v>
      </c>
    </row>
    <row r="704" spans="3:10" ht="12.75" customHeight="1" x14ac:dyDescent="0.25">
      <c r="C704" s="26">
        <v>42104</v>
      </c>
      <c r="D704" s="25">
        <v>14.999992500003751</v>
      </c>
      <c r="E704" s="27">
        <v>17418</v>
      </c>
      <c r="F704" s="39">
        <f>E704/D704*7</f>
        <v>8128.4040642</v>
      </c>
      <c r="G704" s="43">
        <v>6773.7</v>
      </c>
      <c r="H704" s="38">
        <f t="shared" si="36"/>
        <v>-1354.7040642000002</v>
      </c>
      <c r="J704" s="14">
        <v>71753.102639999997</v>
      </c>
    </row>
    <row r="705" spans="3:10" ht="12.75" customHeight="1" x14ac:dyDescent="0.25">
      <c r="C705" s="26">
        <v>42121</v>
      </c>
      <c r="D705" s="25">
        <v>4</v>
      </c>
      <c r="E705" s="27">
        <v>3559.32</v>
      </c>
      <c r="F705" s="40">
        <f t="shared" ref="F705:F711" si="39">E705/D705*4</f>
        <v>3559.32</v>
      </c>
      <c r="G705" s="43">
        <v>3559.32</v>
      </c>
      <c r="H705" s="38">
        <f t="shared" si="36"/>
        <v>0</v>
      </c>
      <c r="J705" s="14">
        <v>14662.547553600001</v>
      </c>
    </row>
    <row r="706" spans="3:10" ht="12.75" customHeight="1" x14ac:dyDescent="0.25">
      <c r="C706" s="26">
        <v>42119</v>
      </c>
      <c r="D706" s="25">
        <v>4</v>
      </c>
      <c r="E706" s="27">
        <v>3559.32</v>
      </c>
      <c r="F706" s="40">
        <f t="shared" si="39"/>
        <v>3559.32</v>
      </c>
      <c r="G706" s="43">
        <v>3559.32</v>
      </c>
      <c r="H706" s="38">
        <f t="shared" si="36"/>
        <v>0</v>
      </c>
      <c r="J706" s="14">
        <v>14662.547553600001</v>
      </c>
    </row>
    <row r="707" spans="3:10" ht="12.75" customHeight="1" x14ac:dyDescent="0.25">
      <c r="C707" s="26">
        <v>42121</v>
      </c>
      <c r="D707" s="25">
        <v>4</v>
      </c>
      <c r="E707" s="27">
        <v>5338.98</v>
      </c>
      <c r="F707" s="40">
        <f t="shared" si="39"/>
        <v>5338.98</v>
      </c>
      <c r="G707" s="43">
        <v>5338.98</v>
      </c>
      <c r="H707" s="38">
        <f t="shared" ref="H707:H770" si="40">G707-F707</f>
        <v>0</v>
      </c>
      <c r="J707" s="14">
        <v>21993.821330399998</v>
      </c>
    </row>
    <row r="708" spans="3:10" ht="12.75" customHeight="1" x14ac:dyDescent="0.25">
      <c r="C708" s="26">
        <v>42121</v>
      </c>
      <c r="D708" s="25">
        <v>4</v>
      </c>
      <c r="E708" s="27">
        <v>3559.32</v>
      </c>
      <c r="F708" s="40">
        <f t="shared" si="39"/>
        <v>3559.32</v>
      </c>
      <c r="G708" s="43">
        <v>3559.32</v>
      </c>
      <c r="H708" s="38">
        <f t="shared" si="40"/>
        <v>0</v>
      </c>
      <c r="J708" s="14">
        <v>14662.547553600001</v>
      </c>
    </row>
    <row r="709" spans="3:10" ht="12.75" customHeight="1" x14ac:dyDescent="0.25">
      <c r="C709" s="26">
        <v>42121</v>
      </c>
      <c r="D709" s="25">
        <v>4</v>
      </c>
      <c r="E709" s="27">
        <v>3559.32</v>
      </c>
      <c r="F709" s="40">
        <f t="shared" si="39"/>
        <v>3559.32</v>
      </c>
      <c r="G709" s="43">
        <v>3559.32</v>
      </c>
      <c r="H709" s="38">
        <f t="shared" si="40"/>
        <v>0</v>
      </c>
      <c r="J709" s="14">
        <v>14662.547553600001</v>
      </c>
    </row>
    <row r="710" spans="3:10" ht="12.75" customHeight="1" x14ac:dyDescent="0.25">
      <c r="C710" s="26">
        <v>42107</v>
      </c>
      <c r="D710" s="25">
        <v>4</v>
      </c>
      <c r="E710" s="27">
        <v>8202.7900000000009</v>
      </c>
      <c r="F710" s="40">
        <f t="shared" si="39"/>
        <v>8202.7900000000009</v>
      </c>
      <c r="G710" s="43">
        <v>8202.7900000000009</v>
      </c>
      <c r="H710" s="38">
        <f t="shared" si="40"/>
        <v>0</v>
      </c>
      <c r="J710" s="14">
        <v>33791.229349200003</v>
      </c>
    </row>
    <row r="711" spans="3:10" ht="12.75" customHeight="1" x14ac:dyDescent="0.25">
      <c r="C711" s="26">
        <v>42110</v>
      </c>
      <c r="D711" s="25">
        <v>4</v>
      </c>
      <c r="E711" s="27">
        <v>56823.9</v>
      </c>
      <c r="F711" s="40">
        <f t="shared" si="39"/>
        <v>56823.9</v>
      </c>
      <c r="G711" s="43">
        <v>56823.9</v>
      </c>
      <c r="H711" s="38">
        <f t="shared" si="40"/>
        <v>0</v>
      </c>
      <c r="J711" s="14">
        <v>234084.91957200001</v>
      </c>
    </row>
    <row r="712" spans="3:10" ht="12.75" customHeight="1" x14ac:dyDescent="0.25">
      <c r="C712" s="26">
        <v>42138</v>
      </c>
      <c r="D712" s="25">
        <v>5</v>
      </c>
      <c r="E712" s="27">
        <v>330</v>
      </c>
      <c r="F712" s="40">
        <f>E712/D712*5</f>
        <v>330</v>
      </c>
      <c r="G712" s="43">
        <v>330</v>
      </c>
      <c r="H712" s="38">
        <f t="shared" si="40"/>
        <v>0</v>
      </c>
      <c r="J712" s="14">
        <v>1355.9865</v>
      </c>
    </row>
    <row r="713" spans="3:10" ht="12.75" customHeight="1" x14ac:dyDescent="0.25">
      <c r="C713" s="28">
        <v>42142</v>
      </c>
      <c r="D713" s="25">
        <v>5</v>
      </c>
      <c r="E713" s="27">
        <v>2540</v>
      </c>
      <c r="F713" s="40">
        <f>E713/D713*5</f>
        <v>2540</v>
      </c>
      <c r="G713" s="43">
        <v>2540</v>
      </c>
      <c r="H713" s="38">
        <f t="shared" si="40"/>
        <v>0</v>
      </c>
      <c r="J713" s="14">
        <v>10436.986999999999</v>
      </c>
    </row>
    <row r="714" spans="3:10" ht="12.75" customHeight="1" x14ac:dyDescent="0.25">
      <c r="C714" s="28">
        <v>42136</v>
      </c>
      <c r="D714" s="25">
        <v>10</v>
      </c>
      <c r="E714" s="27">
        <v>519.71</v>
      </c>
      <c r="F714" s="39">
        <f>E714/D714*7</f>
        <v>363.79700000000003</v>
      </c>
      <c r="G714" s="43">
        <v>389.76</v>
      </c>
      <c r="H714" s="38">
        <f t="shared" si="40"/>
        <v>25.962999999999965</v>
      </c>
      <c r="J714" s="14">
        <v>2135.5143754999999</v>
      </c>
    </row>
    <row r="715" spans="3:10" ht="12.75" customHeight="1" x14ac:dyDescent="0.25">
      <c r="C715" s="28">
        <v>42132</v>
      </c>
      <c r="D715" s="25">
        <v>5.99999880000024</v>
      </c>
      <c r="E715" s="27">
        <v>30733</v>
      </c>
      <c r="F715" s="40">
        <f>E715/D715*6</f>
        <v>30733.006146600004</v>
      </c>
      <c r="G715" s="43">
        <v>30733</v>
      </c>
      <c r="H715" s="38">
        <f t="shared" si="40"/>
        <v>-6.146600004285574E-3</v>
      </c>
      <c r="J715" s="14">
        <v>126283.43364999999</v>
      </c>
    </row>
    <row r="716" spans="3:10" ht="12.75" customHeight="1" x14ac:dyDescent="0.25">
      <c r="C716" s="28">
        <v>42166</v>
      </c>
      <c r="D716" s="25">
        <v>5</v>
      </c>
      <c r="E716" s="27">
        <v>4600</v>
      </c>
      <c r="F716" s="40">
        <f>E716/D716*5</f>
        <v>4600</v>
      </c>
      <c r="G716" s="43">
        <v>4600</v>
      </c>
      <c r="H716" s="38">
        <f t="shared" si="40"/>
        <v>0</v>
      </c>
      <c r="J716" s="14">
        <v>18961.844000000001</v>
      </c>
    </row>
    <row r="717" spans="3:10" ht="12.75" customHeight="1" x14ac:dyDescent="0.25">
      <c r="C717" s="28">
        <v>42165</v>
      </c>
      <c r="D717" s="25">
        <v>5</v>
      </c>
      <c r="E717" s="27">
        <v>1296.6099999999999</v>
      </c>
      <c r="F717" s="40">
        <f>E717/D717*5</f>
        <v>1296.6100000000001</v>
      </c>
      <c r="G717" s="43">
        <v>1296.6099999999999</v>
      </c>
      <c r="H717" s="38">
        <f t="shared" si="40"/>
        <v>0</v>
      </c>
      <c r="J717" s="14">
        <v>5344.8079453999999</v>
      </c>
    </row>
    <row r="718" spans="3:10" ht="12.75" customHeight="1" x14ac:dyDescent="0.25">
      <c r="C718" s="28">
        <v>42161</v>
      </c>
      <c r="D718" s="25">
        <v>14.999992500003751</v>
      </c>
      <c r="E718" s="27">
        <v>1600</v>
      </c>
      <c r="F718" s="39">
        <f>E718/D718*7</f>
        <v>746.66704000000004</v>
      </c>
      <c r="G718" s="43">
        <v>800.03</v>
      </c>
      <c r="H718" s="38">
        <f t="shared" si="40"/>
        <v>53.36295999999993</v>
      </c>
      <c r="J718" s="14">
        <v>6595.424</v>
      </c>
    </row>
    <row r="719" spans="3:10" ht="12.75" customHeight="1" x14ac:dyDescent="0.25">
      <c r="C719" s="26">
        <v>42184</v>
      </c>
      <c r="D719" s="25">
        <v>5</v>
      </c>
      <c r="E719" s="27">
        <v>1106.4100000000001</v>
      </c>
      <c r="F719" s="40">
        <f>E719/D719*5</f>
        <v>1106.4100000000001</v>
      </c>
      <c r="G719" s="43">
        <v>1106.4100000000001</v>
      </c>
      <c r="H719" s="38">
        <f t="shared" si="40"/>
        <v>0</v>
      </c>
      <c r="J719" s="14">
        <v>4560.7769174000005</v>
      </c>
    </row>
    <row r="720" spans="3:10" ht="12.75" customHeight="1" x14ac:dyDescent="0.25">
      <c r="C720" s="26">
        <v>42173</v>
      </c>
      <c r="D720" s="25">
        <v>10</v>
      </c>
      <c r="E720" s="27">
        <v>5818.75</v>
      </c>
      <c r="F720" s="39">
        <f>E720/D720*7</f>
        <v>4073.125</v>
      </c>
      <c r="G720" s="43">
        <v>4364.08</v>
      </c>
      <c r="H720" s="38">
        <f t="shared" si="40"/>
        <v>290.95499999999993</v>
      </c>
      <c r="J720" s="14">
        <v>23985.702125</v>
      </c>
    </row>
    <row r="721" spans="3:10" ht="12.75" customHeight="1" x14ac:dyDescent="0.25">
      <c r="C721" s="26">
        <v>42194</v>
      </c>
      <c r="D721" s="25">
        <v>5</v>
      </c>
      <c r="E721" s="27">
        <v>250</v>
      </c>
      <c r="F721" s="40">
        <f>E721/D721*5</f>
        <v>250</v>
      </c>
      <c r="G721" s="43">
        <v>250</v>
      </c>
      <c r="H721" s="38">
        <f t="shared" si="40"/>
        <v>0</v>
      </c>
      <c r="J721" s="14">
        <v>1020.4925000000001</v>
      </c>
    </row>
    <row r="722" spans="3:10" ht="12.75" customHeight="1" x14ac:dyDescent="0.25">
      <c r="C722" s="26">
        <v>42206</v>
      </c>
      <c r="D722" s="25">
        <v>5</v>
      </c>
      <c r="E722" s="27">
        <v>2200</v>
      </c>
      <c r="F722" s="40">
        <f>E722/D722*5</f>
        <v>2200</v>
      </c>
      <c r="G722" s="43">
        <v>2200</v>
      </c>
      <c r="H722" s="38">
        <f t="shared" si="40"/>
        <v>0</v>
      </c>
      <c r="J722" s="14">
        <v>8980.3340000000007</v>
      </c>
    </row>
    <row r="723" spans="3:10" ht="12.75" customHeight="1" x14ac:dyDescent="0.25">
      <c r="C723" s="26">
        <v>42186</v>
      </c>
      <c r="D723" s="25">
        <v>14.999992500003751</v>
      </c>
      <c r="E723" s="27">
        <v>1350</v>
      </c>
      <c r="F723" s="39">
        <f>E723/D723*7</f>
        <v>630.000315</v>
      </c>
      <c r="G723" s="43">
        <v>675</v>
      </c>
      <c r="H723" s="38">
        <f t="shared" si="40"/>
        <v>44.999684999999999</v>
      </c>
      <c r="J723" s="14">
        <v>5510.6594999999998</v>
      </c>
    </row>
    <row r="724" spans="3:10" ht="12.75" customHeight="1" x14ac:dyDescent="0.25">
      <c r="C724" s="26">
        <v>42198</v>
      </c>
      <c r="D724" s="25">
        <v>9.0000009000000905</v>
      </c>
      <c r="E724" s="27">
        <v>8763.86</v>
      </c>
      <c r="F724" s="39">
        <f>E724/D724*7</f>
        <v>6816.334873922</v>
      </c>
      <c r="G724" s="43">
        <v>7303.31</v>
      </c>
      <c r="H724" s="38">
        <f t="shared" si="40"/>
        <v>486.97512607800036</v>
      </c>
      <c r="J724" s="14">
        <v>35773.813604200004</v>
      </c>
    </row>
    <row r="725" spans="3:10" ht="12.75" customHeight="1" x14ac:dyDescent="0.25">
      <c r="C725" s="26">
        <v>42221</v>
      </c>
      <c r="D725" s="25">
        <v>5</v>
      </c>
      <c r="E725" s="27">
        <v>398.31</v>
      </c>
      <c r="F725" s="40">
        <f>E725/D725*5</f>
        <v>398.31000000000006</v>
      </c>
      <c r="G725" s="43">
        <v>398.31</v>
      </c>
      <c r="H725" s="38">
        <f t="shared" si="40"/>
        <v>0</v>
      </c>
      <c r="J725" s="14">
        <v>1601.4611184</v>
      </c>
    </row>
    <row r="726" spans="3:10" ht="12.75" customHeight="1" x14ac:dyDescent="0.25">
      <c r="C726" s="26">
        <v>42221</v>
      </c>
      <c r="D726" s="25">
        <v>5</v>
      </c>
      <c r="E726" s="27">
        <v>398.3</v>
      </c>
      <c r="F726" s="40">
        <f>E726/D726*5</f>
        <v>398.29999999999995</v>
      </c>
      <c r="G726" s="43">
        <v>398.3</v>
      </c>
      <c r="H726" s="38">
        <f t="shared" si="40"/>
        <v>0</v>
      </c>
      <c r="J726" s="14">
        <v>1601.420912</v>
      </c>
    </row>
    <row r="727" spans="3:10" ht="12.75" customHeight="1" x14ac:dyDescent="0.25">
      <c r="C727" s="26">
        <v>42228</v>
      </c>
      <c r="D727" s="25">
        <v>10</v>
      </c>
      <c r="E727" s="27">
        <v>750</v>
      </c>
      <c r="F727" s="39">
        <f>E727/D727*7</f>
        <v>525</v>
      </c>
      <c r="G727" s="43">
        <v>562.5</v>
      </c>
      <c r="H727" s="38">
        <f t="shared" si="40"/>
        <v>37.5</v>
      </c>
      <c r="J727" s="14">
        <v>3015.48</v>
      </c>
    </row>
    <row r="728" spans="3:10" ht="12.75" customHeight="1" x14ac:dyDescent="0.25">
      <c r="C728" s="26">
        <v>42230</v>
      </c>
      <c r="D728" s="25">
        <v>5</v>
      </c>
      <c r="E728" s="27">
        <v>360</v>
      </c>
      <c r="F728" s="40">
        <f>E728/D728*5</f>
        <v>360</v>
      </c>
      <c r="G728" s="43">
        <v>360</v>
      </c>
      <c r="H728" s="38">
        <f t="shared" si="40"/>
        <v>0</v>
      </c>
      <c r="J728" s="14">
        <v>1447.4304000000002</v>
      </c>
    </row>
    <row r="729" spans="3:10" ht="12.75" customHeight="1" x14ac:dyDescent="0.25">
      <c r="C729" s="26">
        <v>42252</v>
      </c>
      <c r="D729" s="25">
        <v>3.0000003000000302</v>
      </c>
      <c r="E729" s="27">
        <v>2202.54</v>
      </c>
      <c r="F729" s="40">
        <f>E729/D729*3</f>
        <v>2202.539779746</v>
      </c>
      <c r="G729" s="43">
        <v>2202.54</v>
      </c>
      <c r="H729" s="38">
        <f t="shared" si="40"/>
        <v>2.2025399994163308E-4</v>
      </c>
      <c r="J729" s="14">
        <v>8873.4389742000003</v>
      </c>
    </row>
    <row r="730" spans="3:10" ht="12.75" customHeight="1" x14ac:dyDescent="0.25">
      <c r="C730" s="26">
        <v>42263</v>
      </c>
      <c r="D730" s="25">
        <v>4</v>
      </c>
      <c r="E730" s="27">
        <v>4066.1</v>
      </c>
      <c r="F730" s="40">
        <f>E730/D730*4</f>
        <v>4066.1</v>
      </c>
      <c r="G730" s="43">
        <v>4066.1</v>
      </c>
      <c r="H730" s="38">
        <f t="shared" si="40"/>
        <v>0</v>
      </c>
      <c r="J730" s="14">
        <v>16381.219053000001</v>
      </c>
    </row>
    <row r="731" spans="3:10" ht="12.75" customHeight="1" x14ac:dyDescent="0.25">
      <c r="C731" s="26">
        <v>42268</v>
      </c>
      <c r="D731" s="25">
        <v>10</v>
      </c>
      <c r="E731" s="27">
        <v>380</v>
      </c>
      <c r="F731" s="39">
        <f>E731/D731*7</f>
        <v>266</v>
      </c>
      <c r="G731" s="43">
        <v>285.10000000000002</v>
      </c>
      <c r="H731" s="38">
        <f t="shared" si="40"/>
        <v>19.100000000000023</v>
      </c>
      <c r="J731" s="14">
        <v>1530.9174</v>
      </c>
    </row>
    <row r="732" spans="3:10" ht="12.75" customHeight="1" x14ac:dyDescent="0.25">
      <c r="C732" s="26">
        <v>42269</v>
      </c>
      <c r="D732" s="25">
        <v>14.999992500003751</v>
      </c>
      <c r="E732" s="27">
        <v>1949.15</v>
      </c>
      <c r="F732" s="39">
        <f>E732/D732*7</f>
        <v>909.60378813499995</v>
      </c>
      <c r="G732" s="43">
        <v>974.62</v>
      </c>
      <c r="H732" s="38">
        <f t="shared" si="40"/>
        <v>65.016211865000059</v>
      </c>
      <c r="J732" s="14">
        <v>7852.5990795000007</v>
      </c>
    </row>
    <row r="733" spans="3:10" ht="12.75" customHeight="1" x14ac:dyDescent="0.25">
      <c r="C733" s="26">
        <v>42276</v>
      </c>
      <c r="D733" s="25">
        <v>5</v>
      </c>
      <c r="E733" s="27">
        <v>5183</v>
      </c>
      <c r="F733" s="40">
        <f>E733/D733*5</f>
        <v>5183</v>
      </c>
      <c r="G733" s="43">
        <v>5183</v>
      </c>
      <c r="H733" s="38">
        <f t="shared" si="40"/>
        <v>0</v>
      </c>
      <c r="J733" s="14">
        <v>20880.907590000003</v>
      </c>
    </row>
    <row r="734" spans="3:10" ht="12.75" customHeight="1" x14ac:dyDescent="0.25">
      <c r="C734" s="26">
        <v>42282</v>
      </c>
      <c r="D734" s="25">
        <v>5</v>
      </c>
      <c r="E734" s="27">
        <v>541.07000000000005</v>
      </c>
      <c r="F734" s="40">
        <f>E734/D734*5</f>
        <v>541.07000000000005</v>
      </c>
      <c r="G734" s="43">
        <v>541.07000000000005</v>
      </c>
      <c r="H734" s="38">
        <f t="shared" si="40"/>
        <v>0</v>
      </c>
      <c r="J734" s="14">
        <v>2211.2827509000003</v>
      </c>
    </row>
    <row r="735" spans="3:10" ht="12.75" customHeight="1" x14ac:dyDescent="0.25">
      <c r="C735" s="26">
        <v>42286</v>
      </c>
      <c r="D735" s="25">
        <v>5</v>
      </c>
      <c r="E735" s="27">
        <v>215.75</v>
      </c>
      <c r="F735" s="40">
        <f>E735/D735*5</f>
        <v>215.75</v>
      </c>
      <c r="G735" s="43">
        <v>215.75</v>
      </c>
      <c r="H735" s="38">
        <f t="shared" si="40"/>
        <v>0</v>
      </c>
      <c r="J735" s="14">
        <v>881.74220250000008</v>
      </c>
    </row>
    <row r="736" spans="3:10" ht="12.75" customHeight="1" x14ac:dyDescent="0.25">
      <c r="C736" s="26">
        <v>42290</v>
      </c>
      <c r="D736" s="25">
        <v>5</v>
      </c>
      <c r="E736" s="27">
        <v>300</v>
      </c>
      <c r="F736" s="40">
        <f>E736/D736*5</f>
        <v>300</v>
      </c>
      <c r="G736" s="43">
        <v>300</v>
      </c>
      <c r="H736" s="38">
        <f t="shared" si="40"/>
        <v>0</v>
      </c>
      <c r="J736" s="14">
        <v>1226.0610000000001</v>
      </c>
    </row>
    <row r="737" spans="3:10" ht="12.75" customHeight="1" x14ac:dyDescent="0.25">
      <c r="C737" s="26">
        <v>42293</v>
      </c>
      <c r="D737" s="25">
        <v>10</v>
      </c>
      <c r="E737" s="27">
        <v>3960</v>
      </c>
      <c r="F737" s="39">
        <f>E737/D737*7</f>
        <v>2772</v>
      </c>
      <c r="G737" s="43">
        <v>2970</v>
      </c>
      <c r="H737" s="38">
        <f t="shared" si="40"/>
        <v>198</v>
      </c>
      <c r="J737" s="14">
        <v>16184.005200000001</v>
      </c>
    </row>
    <row r="738" spans="3:10" ht="12.75" customHeight="1" x14ac:dyDescent="0.25">
      <c r="C738" s="26">
        <v>42297</v>
      </c>
      <c r="D738" s="25">
        <v>5</v>
      </c>
      <c r="E738" s="27">
        <v>3960</v>
      </c>
      <c r="F738" s="40">
        <f t="shared" ref="F738:F743" si="41">E738/D738*5</f>
        <v>3960</v>
      </c>
      <c r="G738" s="43">
        <v>3960</v>
      </c>
      <c r="H738" s="38">
        <f t="shared" si="40"/>
        <v>0</v>
      </c>
      <c r="J738" s="14">
        <v>16184.005200000001</v>
      </c>
    </row>
    <row r="739" spans="3:10" ht="12.75" customHeight="1" x14ac:dyDescent="0.25">
      <c r="C739" s="28">
        <v>42298</v>
      </c>
      <c r="D739" s="25">
        <v>5</v>
      </c>
      <c r="E739" s="27">
        <v>4200</v>
      </c>
      <c r="F739" s="40">
        <f t="shared" si="41"/>
        <v>4200</v>
      </c>
      <c r="G739" s="43">
        <v>4200</v>
      </c>
      <c r="H739" s="38">
        <f t="shared" si="40"/>
        <v>0</v>
      </c>
      <c r="J739" s="14">
        <v>17164.853999999999</v>
      </c>
    </row>
    <row r="740" spans="3:10" ht="12.75" customHeight="1" x14ac:dyDescent="0.25">
      <c r="C740" s="28">
        <v>42303</v>
      </c>
      <c r="D740" s="25">
        <v>5</v>
      </c>
      <c r="E740" s="27">
        <v>1060</v>
      </c>
      <c r="F740" s="40">
        <f t="shared" si="41"/>
        <v>1060</v>
      </c>
      <c r="G740" s="43">
        <v>1060</v>
      </c>
      <c r="H740" s="38">
        <f t="shared" si="40"/>
        <v>0</v>
      </c>
      <c r="J740" s="14">
        <v>4332.0821999999998</v>
      </c>
    </row>
    <row r="741" spans="3:10" ht="12.75" customHeight="1" x14ac:dyDescent="0.25">
      <c r="C741" s="28">
        <v>42307</v>
      </c>
      <c r="D741" s="25">
        <v>5</v>
      </c>
      <c r="E741" s="27">
        <v>4200</v>
      </c>
      <c r="F741" s="40">
        <f t="shared" si="41"/>
        <v>4200</v>
      </c>
      <c r="G741" s="43">
        <v>4200</v>
      </c>
      <c r="H741" s="38">
        <f t="shared" si="40"/>
        <v>0</v>
      </c>
      <c r="J741" s="14">
        <v>17164.853999999999</v>
      </c>
    </row>
    <row r="742" spans="3:10" ht="12.75" customHeight="1" x14ac:dyDescent="0.25">
      <c r="C742" s="28">
        <v>42308</v>
      </c>
      <c r="D742" s="25">
        <v>5</v>
      </c>
      <c r="E742" s="27">
        <v>212</v>
      </c>
      <c r="F742" s="40">
        <f t="shared" si="41"/>
        <v>212</v>
      </c>
      <c r="G742" s="43">
        <v>212</v>
      </c>
      <c r="H742" s="38">
        <f t="shared" si="40"/>
        <v>0</v>
      </c>
      <c r="J742" s="14">
        <v>866.41644000000008</v>
      </c>
    </row>
    <row r="743" spans="3:10" ht="12.75" customHeight="1" x14ac:dyDescent="0.25">
      <c r="C743" s="28">
        <v>42308</v>
      </c>
      <c r="D743" s="25">
        <v>5</v>
      </c>
      <c r="E743" s="27">
        <v>574</v>
      </c>
      <c r="F743" s="40">
        <f t="shared" si="41"/>
        <v>574</v>
      </c>
      <c r="G743" s="43">
        <v>574</v>
      </c>
      <c r="H743" s="38">
        <f t="shared" si="40"/>
        <v>0</v>
      </c>
      <c r="J743" s="14">
        <v>2345.8633800000002</v>
      </c>
    </row>
    <row r="744" spans="3:10" ht="12.75" customHeight="1" x14ac:dyDescent="0.25">
      <c r="C744" s="28">
        <v>42312</v>
      </c>
      <c r="D744" s="25">
        <v>4</v>
      </c>
      <c r="E744" s="27">
        <v>2117.8000000000002</v>
      </c>
      <c r="F744" s="40">
        <f>E744/D744*4</f>
        <v>2117.8000000000002</v>
      </c>
      <c r="G744" s="43">
        <v>2117.8000000000002</v>
      </c>
      <c r="H744" s="38">
        <f t="shared" si="40"/>
        <v>0</v>
      </c>
      <c r="J744" s="14">
        <v>8683.6365180000012</v>
      </c>
    </row>
    <row r="745" spans="3:10" ht="12.75" customHeight="1" x14ac:dyDescent="0.25">
      <c r="C745" s="28">
        <v>42325</v>
      </c>
      <c r="D745" s="25">
        <v>5</v>
      </c>
      <c r="E745" s="27">
        <v>325</v>
      </c>
      <c r="F745" s="40">
        <f>E745/D745*5</f>
        <v>325</v>
      </c>
      <c r="G745" s="43">
        <v>325</v>
      </c>
      <c r="H745" s="38">
        <f t="shared" si="40"/>
        <v>0</v>
      </c>
      <c r="J745" s="14">
        <v>1332.6007500000001</v>
      </c>
    </row>
    <row r="746" spans="3:10" ht="12.75" customHeight="1" x14ac:dyDescent="0.25">
      <c r="C746" s="28">
        <v>42326</v>
      </c>
      <c r="D746" s="25">
        <v>4</v>
      </c>
      <c r="E746" s="27">
        <v>1882</v>
      </c>
      <c r="F746" s="40">
        <f>E746/D746*4</f>
        <v>1882</v>
      </c>
      <c r="G746" s="43">
        <v>1882</v>
      </c>
      <c r="H746" s="38">
        <f t="shared" si="40"/>
        <v>0</v>
      </c>
      <c r="J746" s="14">
        <v>7716.7834200000007</v>
      </c>
    </row>
    <row r="747" spans="3:10" ht="12.75" customHeight="1" x14ac:dyDescent="0.25">
      <c r="C747" s="28">
        <v>42328</v>
      </c>
      <c r="D747" s="25">
        <v>4</v>
      </c>
      <c r="E747" s="27">
        <v>2117.8000000000002</v>
      </c>
      <c r="F747" s="40">
        <f>E747/D747*4</f>
        <v>2117.8000000000002</v>
      </c>
      <c r="G747" s="43">
        <v>2117.8000000000002</v>
      </c>
      <c r="H747" s="38">
        <f t="shared" si="40"/>
        <v>0</v>
      </c>
      <c r="J747" s="14">
        <v>8683.6365180000012</v>
      </c>
    </row>
    <row r="748" spans="3:10" ht="12.75" customHeight="1" x14ac:dyDescent="0.25">
      <c r="C748" s="28">
        <v>42338</v>
      </c>
      <c r="D748" s="25">
        <v>5</v>
      </c>
      <c r="E748" s="27">
        <v>275</v>
      </c>
      <c r="F748" s="40">
        <f>E748/D748*5</f>
        <v>275</v>
      </c>
      <c r="G748" s="43">
        <v>275</v>
      </c>
      <c r="H748" s="38">
        <f t="shared" si="40"/>
        <v>0</v>
      </c>
      <c r="J748" s="14">
        <v>1127.5852500000001</v>
      </c>
    </row>
    <row r="749" spans="3:10" ht="12.75" customHeight="1" x14ac:dyDescent="0.25">
      <c r="C749" s="28">
        <v>42339</v>
      </c>
      <c r="D749" s="25">
        <v>5</v>
      </c>
      <c r="E749" s="27">
        <v>6300</v>
      </c>
      <c r="F749" s="40">
        <f>E749/D749*5</f>
        <v>6300</v>
      </c>
      <c r="G749" s="43">
        <v>6300</v>
      </c>
      <c r="H749" s="38">
        <f t="shared" si="40"/>
        <v>0</v>
      </c>
      <c r="J749" s="14">
        <v>25691.841</v>
      </c>
    </row>
    <row r="750" spans="3:10" ht="12.75" customHeight="1" x14ac:dyDescent="0.25">
      <c r="C750" s="28">
        <v>42339</v>
      </c>
      <c r="D750" s="25">
        <v>5</v>
      </c>
      <c r="E750" s="27">
        <v>2100</v>
      </c>
      <c r="F750" s="40">
        <f>E750/D750*5</f>
        <v>2100</v>
      </c>
      <c r="G750" s="43">
        <v>2100</v>
      </c>
      <c r="H750" s="38">
        <f t="shared" si="40"/>
        <v>0</v>
      </c>
      <c r="J750" s="14">
        <v>8563.9470000000001</v>
      </c>
    </row>
    <row r="751" spans="3:10" ht="12.75" customHeight="1" x14ac:dyDescent="0.25">
      <c r="C751" s="28">
        <v>42342</v>
      </c>
      <c r="D751" s="25">
        <v>5</v>
      </c>
      <c r="E751" s="27">
        <v>3780</v>
      </c>
      <c r="F751" s="40">
        <f>E751/D751*5</f>
        <v>3780</v>
      </c>
      <c r="G751" s="43">
        <v>3780</v>
      </c>
      <c r="H751" s="38">
        <f t="shared" si="40"/>
        <v>0</v>
      </c>
      <c r="J751" s="14">
        <v>15415.104600000001</v>
      </c>
    </row>
    <row r="752" spans="3:10" ht="12.75" customHeight="1" x14ac:dyDescent="0.25">
      <c r="C752" s="28">
        <v>42362</v>
      </c>
      <c r="D752" s="25">
        <v>10</v>
      </c>
      <c r="E752" s="27">
        <v>195</v>
      </c>
      <c r="F752" s="39">
        <f>E752/D752*7</f>
        <v>136.5</v>
      </c>
      <c r="G752" s="43">
        <v>146.4</v>
      </c>
      <c r="H752" s="38">
        <f t="shared" si="40"/>
        <v>9.9000000000000057</v>
      </c>
      <c r="J752" s="14">
        <v>795.22365000000002</v>
      </c>
    </row>
    <row r="753" spans="3:10" ht="12.75" customHeight="1" x14ac:dyDescent="0.25">
      <c r="C753" s="28">
        <v>42363</v>
      </c>
      <c r="D753" s="25">
        <v>5</v>
      </c>
      <c r="E753" s="27">
        <v>850</v>
      </c>
      <c r="F753" s="40">
        <f>E753/D753*5</f>
        <v>850</v>
      </c>
      <c r="G753" s="43">
        <v>850</v>
      </c>
      <c r="H753" s="38">
        <f t="shared" si="40"/>
        <v>0</v>
      </c>
      <c r="J753" s="14">
        <v>3466.3595000000005</v>
      </c>
    </row>
    <row r="754" spans="3:10" ht="12.75" customHeight="1" x14ac:dyDescent="0.25">
      <c r="C754" s="28">
        <v>42364</v>
      </c>
      <c r="D754" s="25">
        <v>5</v>
      </c>
      <c r="E754" s="27">
        <v>398.31</v>
      </c>
      <c r="F754" s="40">
        <f>E754/D754*5</f>
        <v>398.31000000000006</v>
      </c>
      <c r="G754" s="43">
        <v>398.31</v>
      </c>
      <c r="H754" s="38">
        <f t="shared" si="40"/>
        <v>0</v>
      </c>
      <c r="J754" s="14">
        <v>1624.3360617000001</v>
      </c>
    </row>
    <row r="755" spans="3:10" ht="12.75" customHeight="1" x14ac:dyDescent="0.25">
      <c r="C755" s="28">
        <v>42366</v>
      </c>
      <c r="D755" s="25">
        <v>5</v>
      </c>
      <c r="E755" s="27">
        <v>770</v>
      </c>
      <c r="F755" s="40">
        <f>E755/D755*5</f>
        <v>770</v>
      </c>
      <c r="G755" s="43">
        <v>770</v>
      </c>
      <c r="H755" s="38">
        <f t="shared" si="40"/>
        <v>0</v>
      </c>
      <c r="J755" s="14">
        <v>3140.1139000000003</v>
      </c>
    </row>
    <row r="756" spans="3:10" ht="12.75" customHeight="1" x14ac:dyDescent="0.25">
      <c r="C756" s="28">
        <v>42366</v>
      </c>
      <c r="D756" s="25">
        <v>5</v>
      </c>
      <c r="E756" s="27">
        <v>325</v>
      </c>
      <c r="F756" s="40">
        <f>E756/D756*5</f>
        <v>325</v>
      </c>
      <c r="G756" s="43">
        <v>325</v>
      </c>
      <c r="H756" s="38">
        <f t="shared" si="40"/>
        <v>0</v>
      </c>
      <c r="J756" s="14">
        <v>1325.37275</v>
      </c>
    </row>
    <row r="757" spans="3:10" ht="12.75" customHeight="1" x14ac:dyDescent="0.25">
      <c r="C757" s="28">
        <v>42369</v>
      </c>
      <c r="D757" s="25">
        <v>14.999992500003751</v>
      </c>
      <c r="E757" s="27">
        <v>23745.14</v>
      </c>
      <c r="F757" s="39">
        <f>E757/D757*7</f>
        <v>11081.070873866</v>
      </c>
      <c r="G757" s="43">
        <v>11872.65</v>
      </c>
      <c r="H757" s="38">
        <f t="shared" si="40"/>
        <v>791.57912613400003</v>
      </c>
      <c r="J757" s="14">
        <v>96834.343079800004</v>
      </c>
    </row>
    <row r="758" spans="3:10" ht="12.75" customHeight="1" x14ac:dyDescent="0.25">
      <c r="C758" s="28">
        <v>42369</v>
      </c>
      <c r="D758" s="25">
        <v>14.999992500003751</v>
      </c>
      <c r="E758" s="27">
        <v>1179.52</v>
      </c>
      <c r="F758" s="39">
        <f>E758/D758*7</f>
        <v>550.44294188799995</v>
      </c>
      <c r="G758" s="43">
        <v>589.66999999999996</v>
      </c>
      <c r="H758" s="38">
        <f t="shared" si="40"/>
        <v>39.227058112000009</v>
      </c>
      <c r="J758" s="14">
        <v>4810.1651264000002</v>
      </c>
    </row>
    <row r="759" spans="3:10" ht="12.75" customHeight="1" x14ac:dyDescent="0.25">
      <c r="C759" s="28">
        <v>42369</v>
      </c>
      <c r="D759" s="25">
        <v>5</v>
      </c>
      <c r="E759" s="27">
        <v>20099.54</v>
      </c>
      <c r="F759" s="40">
        <f>E759/D759*5</f>
        <v>20099.54</v>
      </c>
      <c r="G759" s="43">
        <v>20099.54</v>
      </c>
      <c r="H759" s="38">
        <f t="shared" si="40"/>
        <v>0</v>
      </c>
      <c r="J759" s="14">
        <v>81967.331087800005</v>
      </c>
    </row>
    <row r="760" spans="3:10" ht="12.75" customHeight="1" x14ac:dyDescent="0.25">
      <c r="C760" s="28">
        <v>42369</v>
      </c>
      <c r="D760" s="25">
        <v>4</v>
      </c>
      <c r="E760" s="27">
        <v>34040.22</v>
      </c>
      <c r="F760" s="40">
        <f>E760/D760*4</f>
        <v>34040.22</v>
      </c>
      <c r="G760" s="43">
        <v>34040.22</v>
      </c>
      <c r="H760" s="38">
        <f t="shared" si="40"/>
        <v>0</v>
      </c>
      <c r="J760" s="14">
        <v>138818.39997540001</v>
      </c>
    </row>
    <row r="761" spans="3:10" ht="12.75" customHeight="1" x14ac:dyDescent="0.25">
      <c r="C761" s="28">
        <v>42377</v>
      </c>
      <c r="D761" s="25">
        <v>5</v>
      </c>
      <c r="E761" s="27">
        <v>725</v>
      </c>
      <c r="F761" s="39">
        <f>E761/D761*5</f>
        <v>725</v>
      </c>
      <c r="G761" s="43">
        <v>725</v>
      </c>
      <c r="H761" s="38">
        <f t="shared" si="40"/>
        <v>0</v>
      </c>
      <c r="J761" s="14">
        <v>2962.6255000000001</v>
      </c>
    </row>
    <row r="762" spans="3:10" ht="12.75" customHeight="1" x14ac:dyDescent="0.25">
      <c r="C762" s="28">
        <v>42380</v>
      </c>
      <c r="D762" s="25">
        <v>10</v>
      </c>
      <c r="E762" s="27">
        <v>175</v>
      </c>
      <c r="F762" s="39">
        <f>E762/D762*6</f>
        <v>105</v>
      </c>
      <c r="G762" s="43">
        <v>113.8</v>
      </c>
      <c r="H762" s="38">
        <f t="shared" si="40"/>
        <v>8.7999999999999972</v>
      </c>
      <c r="J762" s="14">
        <v>715.11649999999997</v>
      </c>
    </row>
    <row r="763" spans="3:10" ht="12.75" customHeight="1" x14ac:dyDescent="0.25">
      <c r="C763" s="28">
        <v>42380</v>
      </c>
      <c r="D763" s="25">
        <v>5</v>
      </c>
      <c r="E763" s="27">
        <v>2150</v>
      </c>
      <c r="F763" s="39">
        <f>E763/D763*5</f>
        <v>2150</v>
      </c>
      <c r="G763" s="43">
        <v>2150</v>
      </c>
      <c r="H763" s="38">
        <f t="shared" si="40"/>
        <v>0</v>
      </c>
      <c r="J763" s="14">
        <v>8785.7170000000006</v>
      </c>
    </row>
    <row r="764" spans="3:10" ht="12.75" customHeight="1" x14ac:dyDescent="0.25">
      <c r="C764" s="28">
        <v>42380</v>
      </c>
      <c r="D764" s="25">
        <v>4</v>
      </c>
      <c r="E764" s="27">
        <v>4225.42</v>
      </c>
      <c r="F764" s="39">
        <f>E764/D764*4</f>
        <v>4225.42</v>
      </c>
      <c r="G764" s="43">
        <v>4225.42</v>
      </c>
      <c r="H764" s="38">
        <f t="shared" si="40"/>
        <v>0</v>
      </c>
      <c r="J764" s="14">
        <v>17266.671779600001</v>
      </c>
    </row>
    <row r="765" spans="3:10" ht="12.75" customHeight="1" x14ac:dyDescent="0.25">
      <c r="C765" s="28">
        <v>42387</v>
      </c>
      <c r="D765" s="25">
        <v>5</v>
      </c>
      <c r="E765" s="27">
        <v>380</v>
      </c>
      <c r="F765" s="39">
        <f t="shared" ref="F765:F771" si="42">E765/D765*5</f>
        <v>380</v>
      </c>
      <c r="G765" s="43">
        <v>380</v>
      </c>
      <c r="H765" s="38">
        <f t="shared" si="40"/>
        <v>0</v>
      </c>
      <c r="J765" s="14">
        <v>1552.8244</v>
      </c>
    </row>
    <row r="766" spans="3:10" ht="12.75" customHeight="1" x14ac:dyDescent="0.25">
      <c r="C766" s="28">
        <v>42399</v>
      </c>
      <c r="D766" s="25">
        <v>5</v>
      </c>
      <c r="E766" s="27">
        <v>120</v>
      </c>
      <c r="F766" s="39">
        <f t="shared" si="42"/>
        <v>120</v>
      </c>
      <c r="G766" s="43">
        <v>120</v>
      </c>
      <c r="H766" s="38">
        <f t="shared" si="40"/>
        <v>0</v>
      </c>
      <c r="J766" s="14">
        <v>490.36560000000003</v>
      </c>
    </row>
    <row r="767" spans="3:10" ht="12.75" customHeight="1" x14ac:dyDescent="0.25">
      <c r="C767" s="28">
        <v>42399</v>
      </c>
      <c r="D767" s="25">
        <v>5</v>
      </c>
      <c r="E767" s="27">
        <v>160</v>
      </c>
      <c r="F767" s="39">
        <f t="shared" si="42"/>
        <v>160</v>
      </c>
      <c r="G767" s="43">
        <v>160</v>
      </c>
      <c r="H767" s="38">
        <f t="shared" si="40"/>
        <v>0</v>
      </c>
      <c r="J767" s="14">
        <v>653.82079999999996</v>
      </c>
    </row>
    <row r="768" spans="3:10" ht="12.75" customHeight="1" x14ac:dyDescent="0.25">
      <c r="C768" s="28">
        <v>42424</v>
      </c>
      <c r="D768" s="25">
        <v>5</v>
      </c>
      <c r="E768" s="27">
        <v>325</v>
      </c>
      <c r="F768" s="39">
        <f t="shared" si="42"/>
        <v>325</v>
      </c>
      <c r="G768" s="43">
        <v>325</v>
      </c>
      <c r="H768" s="38">
        <f t="shared" si="40"/>
        <v>0</v>
      </c>
      <c r="J768" s="14">
        <v>1322.7337500000001</v>
      </c>
    </row>
    <row r="769" spans="3:10" ht="12.75" customHeight="1" x14ac:dyDescent="0.25">
      <c r="C769" s="26">
        <v>42452</v>
      </c>
      <c r="D769" s="25">
        <v>5</v>
      </c>
      <c r="E769" s="27">
        <v>4143.51</v>
      </c>
      <c r="F769" s="39">
        <f t="shared" si="42"/>
        <v>4143.51</v>
      </c>
      <c r="G769" s="43">
        <v>4143.51</v>
      </c>
      <c r="H769" s="38">
        <f t="shared" si="40"/>
        <v>0</v>
      </c>
      <c r="J769" s="14">
        <v>16777.0305549</v>
      </c>
    </row>
    <row r="770" spans="3:10" ht="12.75" customHeight="1" x14ac:dyDescent="0.25">
      <c r="C770" s="26">
        <v>42460</v>
      </c>
      <c r="D770" s="25">
        <v>5</v>
      </c>
      <c r="E770" s="27">
        <v>3053.21</v>
      </c>
      <c r="F770" s="39">
        <f t="shared" si="42"/>
        <v>3053.21</v>
      </c>
      <c r="G770" s="43">
        <v>3053.21</v>
      </c>
      <c r="H770" s="38">
        <f t="shared" si="40"/>
        <v>0</v>
      </c>
      <c r="J770" s="14">
        <v>12362.4167579</v>
      </c>
    </row>
    <row r="771" spans="3:10" ht="12.75" customHeight="1" x14ac:dyDescent="0.25">
      <c r="C771" s="26">
        <v>42461</v>
      </c>
      <c r="D771" s="25">
        <v>5</v>
      </c>
      <c r="E771" s="27">
        <v>13200</v>
      </c>
      <c r="F771" s="39">
        <f t="shared" si="42"/>
        <v>13200</v>
      </c>
      <c r="G771" s="43">
        <v>13200</v>
      </c>
      <c r="H771" s="38">
        <f t="shared" ref="H771:H834" si="43">G771-F771</f>
        <v>0</v>
      </c>
      <c r="J771" s="14">
        <v>52666.548000000003</v>
      </c>
    </row>
    <row r="772" spans="3:10" ht="12.75" customHeight="1" x14ac:dyDescent="0.25">
      <c r="C772" s="26">
        <v>42471</v>
      </c>
      <c r="D772" s="25">
        <v>7.0000021000006303</v>
      </c>
      <c r="E772" s="27">
        <v>4400</v>
      </c>
      <c r="F772" s="39">
        <f>E772/D772*6</f>
        <v>3771.4274399999999</v>
      </c>
      <c r="G772" s="43">
        <v>4085.69</v>
      </c>
      <c r="H772" s="38">
        <f t="shared" si="43"/>
        <v>314.26256000000012</v>
      </c>
      <c r="J772" s="14">
        <v>17555.516</v>
      </c>
    </row>
    <row r="773" spans="3:10" ht="12.75" customHeight="1" x14ac:dyDescent="0.25">
      <c r="C773" s="26">
        <v>42475</v>
      </c>
      <c r="D773" s="25">
        <v>5</v>
      </c>
      <c r="E773" s="27">
        <v>1680</v>
      </c>
      <c r="F773" s="39">
        <f>E773/D773*5</f>
        <v>1680</v>
      </c>
      <c r="G773" s="43">
        <v>1680</v>
      </c>
      <c r="H773" s="38">
        <f t="shared" si="43"/>
        <v>0</v>
      </c>
      <c r="J773" s="14">
        <v>6703.0151999999998</v>
      </c>
    </row>
    <row r="774" spans="3:10" ht="12.75" customHeight="1" x14ac:dyDescent="0.25">
      <c r="C774" s="26">
        <v>42475</v>
      </c>
      <c r="D774" s="25">
        <v>5</v>
      </c>
      <c r="E774" s="27">
        <v>600</v>
      </c>
      <c r="F774" s="39">
        <f>E774/D774*5</f>
        <v>600</v>
      </c>
      <c r="G774" s="43">
        <v>600</v>
      </c>
      <c r="H774" s="38">
        <f t="shared" si="43"/>
        <v>0</v>
      </c>
      <c r="J774" s="14">
        <v>2393.9339999999997</v>
      </c>
    </row>
    <row r="775" spans="3:10" ht="12.75" customHeight="1" x14ac:dyDescent="0.25">
      <c r="C775" s="26">
        <v>42475</v>
      </c>
      <c r="D775" s="25">
        <v>8</v>
      </c>
      <c r="E775" s="27">
        <v>5310</v>
      </c>
      <c r="F775" s="39">
        <f>E775/D775*6</f>
        <v>3982.5</v>
      </c>
      <c r="G775" s="43">
        <v>4314.3</v>
      </c>
      <c r="H775" s="38">
        <f t="shared" si="43"/>
        <v>331.80000000000018</v>
      </c>
      <c r="J775" s="14">
        <v>21186.315900000001</v>
      </c>
    </row>
    <row r="776" spans="3:10" ht="12.75" customHeight="1" x14ac:dyDescent="0.25">
      <c r="C776" s="26">
        <v>42475</v>
      </c>
      <c r="D776" s="25">
        <v>8</v>
      </c>
      <c r="E776" s="27">
        <v>3345</v>
      </c>
      <c r="F776" s="39">
        <f>E776/D776*6</f>
        <v>2508.75</v>
      </c>
      <c r="G776" s="43">
        <v>2717.7</v>
      </c>
      <c r="H776" s="38">
        <f t="shared" si="43"/>
        <v>208.94999999999982</v>
      </c>
      <c r="J776" s="14">
        <v>13346.182049999999</v>
      </c>
    </row>
    <row r="777" spans="3:10" ht="12.75" customHeight="1" x14ac:dyDescent="0.25">
      <c r="C777" s="26">
        <v>42475</v>
      </c>
      <c r="D777" s="25">
        <v>5</v>
      </c>
      <c r="E777" s="27">
        <v>720</v>
      </c>
      <c r="F777" s="39">
        <f>E777/D777*5</f>
        <v>720</v>
      </c>
      <c r="G777" s="43">
        <v>720</v>
      </c>
      <c r="H777" s="38">
        <f t="shared" si="43"/>
        <v>0</v>
      </c>
      <c r="J777" s="14">
        <v>2872.7208000000001</v>
      </c>
    </row>
    <row r="778" spans="3:10" ht="12.75" customHeight="1" x14ac:dyDescent="0.25">
      <c r="C778" s="26">
        <v>42476</v>
      </c>
      <c r="D778" s="25">
        <v>14.999992500003751</v>
      </c>
      <c r="E778" s="27">
        <v>1525.42</v>
      </c>
      <c r="F778" s="39">
        <f>E778/D778*6</f>
        <v>610.16830508400005</v>
      </c>
      <c r="G778" s="43">
        <v>660.88</v>
      </c>
      <c r="H778" s="38">
        <f t="shared" si="43"/>
        <v>50.711694915999942</v>
      </c>
      <c r="J778" s="14">
        <v>6086.2580038000006</v>
      </c>
    </row>
    <row r="779" spans="3:10" ht="12.75" customHeight="1" x14ac:dyDescent="0.25">
      <c r="C779" s="26">
        <v>42487</v>
      </c>
      <c r="D779" s="25">
        <v>14.999992500003751</v>
      </c>
      <c r="E779" s="27">
        <v>1530</v>
      </c>
      <c r="F779" s="39">
        <f>E779/D779*6</f>
        <v>612.00030600000002</v>
      </c>
      <c r="G779" s="43">
        <v>663</v>
      </c>
      <c r="H779" s="38">
        <f t="shared" si="43"/>
        <v>50.999693999999977</v>
      </c>
      <c r="J779" s="14">
        <v>6104.5316999999995</v>
      </c>
    </row>
    <row r="780" spans="3:10" ht="12.75" customHeight="1" x14ac:dyDescent="0.25">
      <c r="C780" s="26">
        <v>42487</v>
      </c>
      <c r="D780" s="25">
        <v>14.999992500003751</v>
      </c>
      <c r="E780" s="27">
        <v>1372.5</v>
      </c>
      <c r="F780" s="39">
        <f>E780/D780*6</f>
        <v>549.00027449999993</v>
      </c>
      <c r="G780" s="43">
        <v>594.9</v>
      </c>
      <c r="H780" s="38">
        <f t="shared" si="43"/>
        <v>45.899725500000045</v>
      </c>
      <c r="J780" s="14">
        <v>5476.1240250000001</v>
      </c>
    </row>
    <row r="781" spans="3:10" ht="12.75" customHeight="1" x14ac:dyDescent="0.25">
      <c r="C781" s="26">
        <v>42474</v>
      </c>
      <c r="D781" s="25">
        <v>5</v>
      </c>
      <c r="E781" s="27">
        <v>725</v>
      </c>
      <c r="F781" s="39">
        <f>E781/D781*5</f>
        <v>725</v>
      </c>
      <c r="G781" s="43">
        <v>725</v>
      </c>
      <c r="H781" s="38">
        <f t="shared" si="43"/>
        <v>0</v>
      </c>
      <c r="J781" s="14">
        <v>2892.6702500000001</v>
      </c>
    </row>
    <row r="782" spans="3:10" ht="12.75" customHeight="1" x14ac:dyDescent="0.25">
      <c r="C782" s="26">
        <v>42500</v>
      </c>
      <c r="D782" s="25">
        <v>4</v>
      </c>
      <c r="E782" s="27">
        <v>470</v>
      </c>
      <c r="F782" s="39">
        <f>E782/D782*4</f>
        <v>470</v>
      </c>
      <c r="G782" s="43">
        <v>470</v>
      </c>
      <c r="H782" s="38">
        <f t="shared" si="43"/>
        <v>0</v>
      </c>
      <c r="J782" s="14">
        <v>1867.5215000000001</v>
      </c>
    </row>
    <row r="783" spans="3:10" ht="12.75" customHeight="1" x14ac:dyDescent="0.25">
      <c r="C783" s="26">
        <v>42501</v>
      </c>
      <c r="D783" s="25">
        <v>14.999992500003751</v>
      </c>
      <c r="E783" s="27">
        <v>2542.37</v>
      </c>
      <c r="F783" s="39">
        <f>E783/D783*6</f>
        <v>1016.9485084739998</v>
      </c>
      <c r="G783" s="43">
        <v>1101.57</v>
      </c>
      <c r="H783" s="38">
        <f t="shared" si="43"/>
        <v>84.621491526000113</v>
      </c>
      <c r="J783" s="14">
        <v>10101.9800765</v>
      </c>
    </row>
    <row r="784" spans="3:10" ht="12.75" customHeight="1" x14ac:dyDescent="0.25">
      <c r="C784" s="26">
        <v>42510</v>
      </c>
      <c r="D784" s="25">
        <v>3.0000003000000302</v>
      </c>
      <c r="E784" s="27">
        <v>75</v>
      </c>
      <c r="F784" s="39">
        <f>E784/D784*3</f>
        <v>74.999992499999991</v>
      </c>
      <c r="G784" s="43">
        <v>75</v>
      </c>
      <c r="H784" s="38">
        <f t="shared" si="43"/>
        <v>7.5000000094860297E-6</v>
      </c>
      <c r="J784" s="14">
        <v>298.00875000000002</v>
      </c>
    </row>
    <row r="785" spans="3:10" ht="12.75" customHeight="1" x14ac:dyDescent="0.25">
      <c r="C785" s="26">
        <v>42513</v>
      </c>
      <c r="D785" s="25">
        <v>5</v>
      </c>
      <c r="E785" s="27">
        <v>999.5</v>
      </c>
      <c r="F785" s="39">
        <f t="shared" ref="F785:F794" si="44">E785/D785*5</f>
        <v>999.5</v>
      </c>
      <c r="G785" s="43">
        <v>999.5</v>
      </c>
      <c r="H785" s="38">
        <f t="shared" si="43"/>
        <v>0</v>
      </c>
      <c r="J785" s="14">
        <v>3971.4632750000001</v>
      </c>
    </row>
    <row r="786" spans="3:10" ht="12.75" customHeight="1" x14ac:dyDescent="0.25">
      <c r="C786" s="26">
        <v>42516</v>
      </c>
      <c r="D786" s="25">
        <v>5</v>
      </c>
      <c r="E786" s="27">
        <v>900</v>
      </c>
      <c r="F786" s="39">
        <f t="shared" si="44"/>
        <v>900</v>
      </c>
      <c r="G786" s="43">
        <v>900</v>
      </c>
      <c r="H786" s="38">
        <f t="shared" si="43"/>
        <v>0</v>
      </c>
      <c r="J786" s="14">
        <v>3576.105</v>
      </c>
    </row>
    <row r="787" spans="3:10" ht="12.75" customHeight="1" x14ac:dyDescent="0.25">
      <c r="C787" s="26">
        <v>42516</v>
      </c>
      <c r="D787" s="25">
        <v>5</v>
      </c>
      <c r="E787" s="27">
        <v>500</v>
      </c>
      <c r="F787" s="39">
        <f t="shared" si="44"/>
        <v>500</v>
      </c>
      <c r="G787" s="43">
        <v>500</v>
      </c>
      <c r="H787" s="38">
        <f t="shared" si="43"/>
        <v>0</v>
      </c>
      <c r="J787" s="14">
        <v>1986.7250000000001</v>
      </c>
    </row>
    <row r="788" spans="3:10" ht="12.75" customHeight="1" x14ac:dyDescent="0.25">
      <c r="C788" s="26">
        <v>42516</v>
      </c>
      <c r="D788" s="25">
        <v>5</v>
      </c>
      <c r="E788" s="27">
        <v>150</v>
      </c>
      <c r="F788" s="39">
        <f t="shared" si="44"/>
        <v>150</v>
      </c>
      <c r="G788" s="43">
        <v>150</v>
      </c>
      <c r="H788" s="38">
        <f t="shared" si="43"/>
        <v>0</v>
      </c>
      <c r="J788" s="14">
        <v>596.01750000000004</v>
      </c>
    </row>
    <row r="789" spans="3:10" ht="12.75" customHeight="1" x14ac:dyDescent="0.25">
      <c r="C789" s="26">
        <v>42522</v>
      </c>
      <c r="D789" s="25">
        <v>5</v>
      </c>
      <c r="E789" s="27">
        <v>2098.5</v>
      </c>
      <c r="F789" s="39">
        <f t="shared" si="44"/>
        <v>2098.5</v>
      </c>
      <c r="G789" s="43">
        <v>2098.5</v>
      </c>
      <c r="H789" s="38">
        <f t="shared" si="43"/>
        <v>0</v>
      </c>
      <c r="J789" s="14">
        <v>8320.8043200000011</v>
      </c>
    </row>
    <row r="790" spans="3:10" ht="12.75" customHeight="1" x14ac:dyDescent="0.25">
      <c r="C790" s="26">
        <v>42528</v>
      </c>
      <c r="D790" s="25">
        <v>5</v>
      </c>
      <c r="E790" s="27">
        <v>500</v>
      </c>
      <c r="F790" s="39">
        <f t="shared" si="44"/>
        <v>500</v>
      </c>
      <c r="G790" s="43">
        <v>500</v>
      </c>
      <c r="H790" s="38">
        <f t="shared" si="43"/>
        <v>0</v>
      </c>
      <c r="J790" s="14">
        <v>1982.5600000000002</v>
      </c>
    </row>
    <row r="791" spans="3:10" ht="12.75" customHeight="1" x14ac:dyDescent="0.25">
      <c r="C791" s="28">
        <v>42535</v>
      </c>
      <c r="D791" s="25">
        <v>5</v>
      </c>
      <c r="E791" s="27">
        <v>415.25</v>
      </c>
      <c r="F791" s="39">
        <f t="shared" si="44"/>
        <v>415.25</v>
      </c>
      <c r="G791" s="43">
        <v>415.25</v>
      </c>
      <c r="H791" s="38">
        <f t="shared" si="43"/>
        <v>0</v>
      </c>
      <c r="J791" s="14">
        <v>1646.5160800000001</v>
      </c>
    </row>
    <row r="792" spans="3:10" ht="12.75" customHeight="1" x14ac:dyDescent="0.25">
      <c r="C792" s="28">
        <v>42541</v>
      </c>
      <c r="D792" s="25">
        <v>5</v>
      </c>
      <c r="E792" s="27">
        <v>3212.9</v>
      </c>
      <c r="F792" s="39">
        <f t="shared" si="44"/>
        <v>3212.9</v>
      </c>
      <c r="G792" s="43">
        <v>3212.9</v>
      </c>
      <c r="H792" s="38">
        <f t="shared" si="43"/>
        <v>0</v>
      </c>
      <c r="J792" s="14">
        <v>12739.534048000001</v>
      </c>
    </row>
    <row r="793" spans="3:10" ht="12.75" customHeight="1" x14ac:dyDescent="0.25">
      <c r="C793" s="28">
        <v>42552</v>
      </c>
      <c r="D793" s="25">
        <v>5</v>
      </c>
      <c r="E793" s="27">
        <v>1140</v>
      </c>
      <c r="F793" s="39">
        <f t="shared" si="44"/>
        <v>1140</v>
      </c>
      <c r="G793" s="43">
        <v>1140</v>
      </c>
      <c r="H793" s="38">
        <f t="shared" si="43"/>
        <v>0</v>
      </c>
      <c r="J793" s="14">
        <v>4516.7370000000001</v>
      </c>
    </row>
    <row r="794" spans="3:10" ht="12.75" customHeight="1" x14ac:dyDescent="0.25">
      <c r="C794" s="28">
        <v>42552</v>
      </c>
      <c r="D794" s="25">
        <v>5</v>
      </c>
      <c r="E794" s="27">
        <v>585</v>
      </c>
      <c r="F794" s="39">
        <f t="shared" si="44"/>
        <v>585</v>
      </c>
      <c r="G794" s="43">
        <v>585</v>
      </c>
      <c r="H794" s="38">
        <f t="shared" si="43"/>
        <v>0</v>
      </c>
      <c r="J794" s="14">
        <v>2317.79925</v>
      </c>
    </row>
    <row r="795" spans="3:10" ht="12.75" customHeight="1" x14ac:dyDescent="0.25">
      <c r="C795" s="28">
        <v>42570</v>
      </c>
      <c r="D795" s="25">
        <v>3.0000003000000302</v>
      </c>
      <c r="E795" s="27">
        <v>301.23</v>
      </c>
      <c r="F795" s="39">
        <f>E795/D795*3</f>
        <v>301.22996987700003</v>
      </c>
      <c r="G795" s="43">
        <v>301.23</v>
      </c>
      <c r="H795" s="38">
        <f t="shared" si="43"/>
        <v>3.0122999987725052E-5</v>
      </c>
      <c r="J795" s="14">
        <v>1193.4883215</v>
      </c>
    </row>
    <row r="796" spans="3:10" ht="12.75" customHeight="1" x14ac:dyDescent="0.25">
      <c r="C796" s="28">
        <v>42595</v>
      </c>
      <c r="D796" s="25">
        <v>14.999992500003751</v>
      </c>
      <c r="E796" s="27">
        <v>2550</v>
      </c>
      <c r="F796" s="39">
        <f>E796/D796*6</f>
        <v>1020.0005099999998</v>
      </c>
      <c r="G796" s="43">
        <v>1105.0999999999999</v>
      </c>
      <c r="H796" s="38">
        <f t="shared" si="43"/>
        <v>85.09949000000006</v>
      </c>
      <c r="J796" s="14">
        <v>10073.5455</v>
      </c>
    </row>
    <row r="797" spans="3:10" ht="12.75" customHeight="1" x14ac:dyDescent="0.25">
      <c r="C797" s="26">
        <v>42595</v>
      </c>
      <c r="D797" s="25">
        <v>14.999992500003751</v>
      </c>
      <c r="E797" s="27">
        <v>1398</v>
      </c>
      <c r="F797" s="39">
        <f>E797/D797*6</f>
        <v>559.20027959999993</v>
      </c>
      <c r="G797" s="43">
        <v>605.9</v>
      </c>
      <c r="H797" s="38">
        <f t="shared" si="43"/>
        <v>46.699720400000047</v>
      </c>
      <c r="J797" s="14">
        <v>5522.6731800000007</v>
      </c>
    </row>
    <row r="798" spans="3:10" ht="12.75" customHeight="1" x14ac:dyDescent="0.25">
      <c r="C798" s="26">
        <v>42607</v>
      </c>
      <c r="D798" s="25">
        <v>14.999992500003751</v>
      </c>
      <c r="E798" s="27">
        <v>864</v>
      </c>
      <c r="F798" s="39">
        <f>E798/D798*6</f>
        <v>345.6001728</v>
      </c>
      <c r="G798" s="43">
        <v>374.4</v>
      </c>
      <c r="H798" s="38">
        <f t="shared" si="43"/>
        <v>28.799827199999982</v>
      </c>
      <c r="J798" s="14">
        <v>3413.1542400000003</v>
      </c>
    </row>
    <row r="799" spans="3:10" ht="12.75" customHeight="1" x14ac:dyDescent="0.25">
      <c r="C799" s="26">
        <v>42613</v>
      </c>
      <c r="D799" s="25">
        <v>5</v>
      </c>
      <c r="E799" s="27">
        <v>325</v>
      </c>
      <c r="F799" s="39">
        <f t="shared" ref="F799:F808" si="45">E799/D799*5</f>
        <v>325</v>
      </c>
      <c r="G799" s="43">
        <v>325</v>
      </c>
      <c r="H799" s="38">
        <f t="shared" si="43"/>
        <v>0</v>
      </c>
      <c r="J799" s="14">
        <v>1283.8832500000001</v>
      </c>
    </row>
    <row r="800" spans="3:10" ht="12.75" customHeight="1" x14ac:dyDescent="0.25">
      <c r="C800" s="26">
        <v>42613</v>
      </c>
      <c r="D800" s="25">
        <v>5</v>
      </c>
      <c r="E800" s="27">
        <v>325</v>
      </c>
      <c r="F800" s="39">
        <f t="shared" si="45"/>
        <v>325</v>
      </c>
      <c r="G800" s="43">
        <v>325</v>
      </c>
      <c r="H800" s="38">
        <f t="shared" si="43"/>
        <v>0</v>
      </c>
      <c r="J800" s="14">
        <v>1283.8832500000001</v>
      </c>
    </row>
    <row r="801" spans="3:10" ht="12.75" customHeight="1" x14ac:dyDescent="0.25">
      <c r="C801" s="26">
        <v>42613</v>
      </c>
      <c r="D801" s="25">
        <v>5</v>
      </c>
      <c r="E801" s="27">
        <v>600</v>
      </c>
      <c r="F801" s="39">
        <f t="shared" si="45"/>
        <v>600</v>
      </c>
      <c r="G801" s="43">
        <v>600</v>
      </c>
      <c r="H801" s="38">
        <f t="shared" si="43"/>
        <v>0</v>
      </c>
      <c r="J801" s="14">
        <v>2370.2460000000001</v>
      </c>
    </row>
    <row r="802" spans="3:10" ht="12.75" customHeight="1" x14ac:dyDescent="0.25">
      <c r="C802" s="26">
        <v>42615</v>
      </c>
      <c r="D802" s="25">
        <v>5</v>
      </c>
      <c r="E802" s="27">
        <v>3800</v>
      </c>
      <c r="F802" s="39">
        <f t="shared" si="45"/>
        <v>3800</v>
      </c>
      <c r="G802" s="43">
        <v>3800</v>
      </c>
      <c r="H802" s="38">
        <f t="shared" si="43"/>
        <v>0</v>
      </c>
      <c r="J802" s="14">
        <v>14886.727999999999</v>
      </c>
    </row>
    <row r="803" spans="3:10" ht="12.75" customHeight="1" x14ac:dyDescent="0.25">
      <c r="C803" s="26">
        <v>42618</v>
      </c>
      <c r="D803" s="25">
        <v>5</v>
      </c>
      <c r="E803" s="27">
        <v>300</v>
      </c>
      <c r="F803" s="39">
        <f t="shared" si="45"/>
        <v>300</v>
      </c>
      <c r="G803" s="43">
        <v>300</v>
      </c>
      <c r="H803" s="38">
        <f t="shared" si="43"/>
        <v>0</v>
      </c>
      <c r="J803" s="14">
        <v>1175.268</v>
      </c>
    </row>
    <row r="804" spans="3:10" ht="12.75" customHeight="1" x14ac:dyDescent="0.25">
      <c r="C804" s="26">
        <v>42648</v>
      </c>
      <c r="D804" s="25">
        <v>5</v>
      </c>
      <c r="E804" s="27">
        <v>1406</v>
      </c>
      <c r="F804" s="39">
        <f t="shared" si="45"/>
        <v>1406</v>
      </c>
      <c r="G804" s="43">
        <v>1406</v>
      </c>
      <c r="H804" s="38">
        <f t="shared" si="43"/>
        <v>0</v>
      </c>
      <c r="J804" s="14">
        <v>5400.0663800000002</v>
      </c>
    </row>
    <row r="805" spans="3:10" ht="12.75" customHeight="1" x14ac:dyDescent="0.25">
      <c r="C805" s="26">
        <v>42675</v>
      </c>
      <c r="D805" s="25">
        <v>5</v>
      </c>
      <c r="E805" s="27">
        <v>26000</v>
      </c>
      <c r="F805" s="39">
        <f t="shared" si="45"/>
        <v>26000</v>
      </c>
      <c r="G805" s="43">
        <v>26000</v>
      </c>
      <c r="H805" s="38">
        <f t="shared" si="43"/>
        <v>0</v>
      </c>
      <c r="J805" s="14">
        <v>96969.86</v>
      </c>
    </row>
    <row r="806" spans="3:10" ht="12.75" customHeight="1" x14ac:dyDescent="0.25">
      <c r="C806" s="26">
        <v>42676</v>
      </c>
      <c r="D806" s="25">
        <v>5</v>
      </c>
      <c r="E806" s="27">
        <v>11680</v>
      </c>
      <c r="F806" s="39">
        <f t="shared" si="45"/>
        <v>11680</v>
      </c>
      <c r="G806" s="43">
        <v>11680</v>
      </c>
      <c r="H806" s="38">
        <f t="shared" si="43"/>
        <v>0</v>
      </c>
      <c r="J806" s="14">
        <v>43561.844799999999</v>
      </c>
    </row>
    <row r="807" spans="3:10" ht="12.75" customHeight="1" x14ac:dyDescent="0.25">
      <c r="C807" s="26">
        <v>42678</v>
      </c>
      <c r="D807" s="25">
        <v>5</v>
      </c>
      <c r="E807" s="27">
        <v>680</v>
      </c>
      <c r="F807" s="39">
        <f t="shared" si="45"/>
        <v>680</v>
      </c>
      <c r="G807" s="43">
        <v>680</v>
      </c>
      <c r="H807" s="38">
        <f t="shared" si="43"/>
        <v>0</v>
      </c>
      <c r="J807" s="14">
        <v>2536.1348000000003</v>
      </c>
    </row>
    <row r="808" spans="3:10" ht="12.75" customHeight="1" x14ac:dyDescent="0.25">
      <c r="C808" s="26">
        <v>42684</v>
      </c>
      <c r="D808" s="25">
        <v>5</v>
      </c>
      <c r="E808" s="27">
        <v>250</v>
      </c>
      <c r="F808" s="39">
        <f t="shared" si="45"/>
        <v>250</v>
      </c>
      <c r="G808" s="43">
        <v>250</v>
      </c>
      <c r="H808" s="38">
        <f t="shared" si="43"/>
        <v>0</v>
      </c>
      <c r="J808" s="14">
        <v>932.40250000000003</v>
      </c>
    </row>
    <row r="809" spans="3:10" ht="12.75" customHeight="1" x14ac:dyDescent="0.25">
      <c r="C809" s="26">
        <v>42685</v>
      </c>
      <c r="D809" s="25">
        <v>4</v>
      </c>
      <c r="E809" s="27">
        <v>1794</v>
      </c>
      <c r="F809" s="39">
        <f>E809/D809*4</f>
        <v>1794</v>
      </c>
      <c r="G809" s="43">
        <v>1794</v>
      </c>
      <c r="H809" s="38">
        <f t="shared" si="43"/>
        <v>0</v>
      </c>
      <c r="J809" s="14">
        <v>6690.9203400000006</v>
      </c>
    </row>
    <row r="810" spans="3:10" ht="12.75" customHeight="1" x14ac:dyDescent="0.25">
      <c r="C810" s="26">
        <v>42689</v>
      </c>
      <c r="D810" s="25">
        <v>10</v>
      </c>
      <c r="E810" s="27">
        <v>205</v>
      </c>
      <c r="F810" s="39">
        <f>E810/D810*6</f>
        <v>123</v>
      </c>
      <c r="G810" s="43">
        <v>133.30000000000001</v>
      </c>
      <c r="H810" s="38">
        <f t="shared" si="43"/>
        <v>10.300000000000011</v>
      </c>
      <c r="J810" s="14">
        <v>764.57005000000004</v>
      </c>
    </row>
    <row r="811" spans="3:10" ht="12.75" customHeight="1" x14ac:dyDescent="0.25">
      <c r="C811" s="26">
        <v>42702</v>
      </c>
      <c r="D811" s="25">
        <v>8</v>
      </c>
      <c r="E811" s="27">
        <v>17911.46</v>
      </c>
      <c r="F811" s="39">
        <f>E811/D811*6</f>
        <v>13433.594999999999</v>
      </c>
      <c r="G811" s="43">
        <v>14553.13</v>
      </c>
      <c r="H811" s="38">
        <f t="shared" si="43"/>
        <v>1119.5349999999999</v>
      </c>
      <c r="J811" s="14">
        <v>66802.760330599995</v>
      </c>
    </row>
    <row r="812" spans="3:10" ht="12.75" customHeight="1" x14ac:dyDescent="0.25">
      <c r="C812" s="26">
        <v>42709</v>
      </c>
      <c r="D812" s="25">
        <v>5</v>
      </c>
      <c r="E812" s="27">
        <v>980</v>
      </c>
      <c r="F812" s="39">
        <f>E812/D812*5</f>
        <v>980</v>
      </c>
      <c r="G812" s="43">
        <v>980</v>
      </c>
      <c r="H812" s="38">
        <f t="shared" si="43"/>
        <v>0</v>
      </c>
      <c r="J812" s="14">
        <v>3515.2208000000001</v>
      </c>
    </row>
    <row r="813" spans="3:10" ht="12.75" customHeight="1" x14ac:dyDescent="0.25">
      <c r="C813" s="26">
        <v>42710</v>
      </c>
      <c r="D813" s="25">
        <v>5</v>
      </c>
      <c r="E813" s="27">
        <v>338.98</v>
      </c>
      <c r="F813" s="39">
        <f>E813/D813*5</f>
        <v>338.98</v>
      </c>
      <c r="G813" s="43">
        <v>338.98</v>
      </c>
      <c r="H813" s="38">
        <f t="shared" si="43"/>
        <v>0</v>
      </c>
      <c r="J813" s="14">
        <v>1215.9077007999999</v>
      </c>
    </row>
    <row r="814" spans="3:10" ht="12.75" customHeight="1" x14ac:dyDescent="0.25">
      <c r="C814" s="26">
        <v>42713</v>
      </c>
      <c r="D814" s="25">
        <v>5</v>
      </c>
      <c r="E814" s="27">
        <v>500</v>
      </c>
      <c r="F814" s="39">
        <f>E814/D814*5</f>
        <v>500</v>
      </c>
      <c r="G814" s="43">
        <v>500</v>
      </c>
      <c r="H814" s="38">
        <f t="shared" si="43"/>
        <v>0</v>
      </c>
      <c r="J814" s="14">
        <v>1793.48</v>
      </c>
    </row>
    <row r="815" spans="3:10" ht="12.75" customHeight="1" x14ac:dyDescent="0.25">
      <c r="C815" s="26">
        <v>42714</v>
      </c>
      <c r="D815" s="25">
        <v>5</v>
      </c>
      <c r="E815" s="27">
        <v>325</v>
      </c>
      <c r="F815" s="39">
        <f>E815/D815*5</f>
        <v>325</v>
      </c>
      <c r="G815" s="43">
        <v>325</v>
      </c>
      <c r="H815" s="38">
        <f t="shared" si="43"/>
        <v>0</v>
      </c>
      <c r="J815" s="14">
        <v>1165.7619999999999</v>
      </c>
    </row>
    <row r="816" spans="3:10" ht="12.75" customHeight="1" x14ac:dyDescent="0.25">
      <c r="C816" s="26">
        <v>42716</v>
      </c>
      <c r="D816" s="25">
        <v>5</v>
      </c>
      <c r="E816" s="27">
        <v>875</v>
      </c>
      <c r="F816" s="39">
        <f>E816/D816*5</f>
        <v>875</v>
      </c>
      <c r="G816" s="43">
        <v>875</v>
      </c>
      <c r="H816" s="38">
        <f t="shared" si="43"/>
        <v>0</v>
      </c>
      <c r="J816" s="14">
        <v>3138.59</v>
      </c>
    </row>
    <row r="817" spans="3:10" ht="12.75" customHeight="1" x14ac:dyDescent="0.25">
      <c r="C817" s="26">
        <v>42735</v>
      </c>
      <c r="D817" s="25">
        <v>13.99999440000224</v>
      </c>
      <c r="E817" s="27">
        <v>725</v>
      </c>
      <c r="F817" s="39">
        <f>E817/D817*6</f>
        <v>310.71441000000004</v>
      </c>
      <c r="G817" s="43">
        <v>336.74</v>
      </c>
      <c r="H817" s="38">
        <f t="shared" si="43"/>
        <v>26.025589999999966</v>
      </c>
      <c r="J817" s="14">
        <v>2600.5459999999998</v>
      </c>
    </row>
    <row r="818" spans="3:10" ht="12.75" customHeight="1" x14ac:dyDescent="0.25">
      <c r="C818" s="26">
        <v>42735</v>
      </c>
      <c r="D818" s="25">
        <v>4</v>
      </c>
      <c r="E818" s="27">
        <v>2483.15</v>
      </c>
      <c r="F818" s="39">
        <f>E818/D818*4</f>
        <v>2483.15</v>
      </c>
      <c r="G818" s="43">
        <v>2483.15</v>
      </c>
      <c r="H818" s="38">
        <f t="shared" si="43"/>
        <v>0</v>
      </c>
      <c r="J818" s="14">
        <v>8906.9597240000003</v>
      </c>
    </row>
    <row r="819" spans="3:10" ht="12.75" customHeight="1" x14ac:dyDescent="0.25">
      <c r="C819" s="28">
        <v>42737</v>
      </c>
      <c r="D819" s="25">
        <v>1</v>
      </c>
      <c r="E819" s="27">
        <v>22442.95</v>
      </c>
      <c r="F819" s="39">
        <f>E819/D819*1</f>
        <v>22442.95</v>
      </c>
      <c r="G819" s="43">
        <v>22442.95</v>
      </c>
      <c r="H819" s="38">
        <f t="shared" si="43"/>
        <v>0</v>
      </c>
      <c r="J819" s="14">
        <v>79497.866349000004</v>
      </c>
    </row>
    <row r="820" spans="3:10" ht="12.75" customHeight="1" x14ac:dyDescent="0.25">
      <c r="C820" s="28">
        <v>42737</v>
      </c>
      <c r="D820" s="25">
        <v>2</v>
      </c>
      <c r="E820" s="27">
        <v>320</v>
      </c>
      <c r="F820" s="39">
        <f>E820/D820*2</f>
        <v>320</v>
      </c>
      <c r="G820" s="43">
        <v>320</v>
      </c>
      <c r="H820" s="38">
        <f t="shared" si="43"/>
        <v>0</v>
      </c>
      <c r="J820" s="14">
        <v>1133.5103999999999</v>
      </c>
    </row>
    <row r="821" spans="3:10" ht="12.75" customHeight="1" x14ac:dyDescent="0.25">
      <c r="C821" s="28">
        <v>42737</v>
      </c>
      <c r="D821" s="25">
        <v>2</v>
      </c>
      <c r="E821" s="27">
        <v>1267.53</v>
      </c>
      <c r="F821" s="39">
        <f>E821/D821*2</f>
        <v>1267.53</v>
      </c>
      <c r="G821" s="43">
        <v>1267.53</v>
      </c>
      <c r="H821" s="38">
        <f t="shared" si="43"/>
        <v>0</v>
      </c>
      <c r="J821" s="14">
        <v>4489.8701166000001</v>
      </c>
    </row>
    <row r="822" spans="3:10" ht="12.75" customHeight="1" x14ac:dyDescent="0.25">
      <c r="C822" s="28">
        <v>42737</v>
      </c>
      <c r="D822" s="25">
        <v>2</v>
      </c>
      <c r="E822" s="27">
        <v>2068.36</v>
      </c>
      <c r="F822" s="39">
        <f>E822/D822*2</f>
        <v>2068.36</v>
      </c>
      <c r="G822" s="43">
        <v>2068.36</v>
      </c>
      <c r="H822" s="38">
        <f t="shared" si="43"/>
        <v>0</v>
      </c>
      <c r="J822" s="14">
        <v>7326.5861592000001</v>
      </c>
    </row>
    <row r="823" spans="3:10" ht="12.75" customHeight="1" x14ac:dyDescent="0.25">
      <c r="C823" s="28">
        <v>42737</v>
      </c>
      <c r="D823" s="25">
        <v>3.0000003000000302</v>
      </c>
      <c r="E823" s="27">
        <v>635.59</v>
      </c>
      <c r="F823" s="39">
        <f>E823/D823*3</f>
        <v>635.58993644099996</v>
      </c>
      <c r="G823" s="43">
        <v>635.59</v>
      </c>
      <c r="H823" s="38">
        <f t="shared" si="43"/>
        <v>6.3559000068380556E-5</v>
      </c>
      <c r="J823" s="14">
        <v>2251.3996098000002</v>
      </c>
    </row>
    <row r="824" spans="3:10" ht="12.75" customHeight="1" x14ac:dyDescent="0.25">
      <c r="C824" s="28">
        <v>42737</v>
      </c>
      <c r="D824" s="25">
        <v>2</v>
      </c>
      <c r="E824" s="27">
        <v>1144</v>
      </c>
      <c r="F824" s="39">
        <f>E824/D824*2</f>
        <v>1144</v>
      </c>
      <c r="G824" s="43">
        <v>1144</v>
      </c>
      <c r="H824" s="38">
        <f t="shared" si="43"/>
        <v>0</v>
      </c>
      <c r="J824" s="14">
        <v>4052.2996800000001</v>
      </c>
    </row>
    <row r="825" spans="3:10" ht="12.75" customHeight="1" x14ac:dyDescent="0.25">
      <c r="C825" s="28">
        <v>42737</v>
      </c>
      <c r="D825" s="25">
        <v>2</v>
      </c>
      <c r="E825" s="27">
        <v>25256.880000000001</v>
      </c>
      <c r="F825" s="39">
        <f>E825/D825*2</f>
        <v>25256.880000000001</v>
      </c>
      <c r="G825" s="43">
        <v>25256.880000000001</v>
      </c>
      <c r="H825" s="38">
        <f t="shared" si="43"/>
        <v>0</v>
      </c>
      <c r="J825" s="14">
        <v>89465.4254736</v>
      </c>
    </row>
    <row r="826" spans="3:10" ht="12.75" customHeight="1" x14ac:dyDescent="0.25">
      <c r="C826" s="28">
        <v>42737</v>
      </c>
      <c r="D826" s="25">
        <v>2</v>
      </c>
      <c r="E826" s="27">
        <v>2500</v>
      </c>
      <c r="F826" s="39">
        <f>E826/D826*2</f>
        <v>2500</v>
      </c>
      <c r="G826" s="43">
        <v>2500</v>
      </c>
      <c r="H826" s="38">
        <f t="shared" si="43"/>
        <v>0</v>
      </c>
      <c r="J826" s="14">
        <v>8855.5499999999993</v>
      </c>
    </row>
    <row r="827" spans="3:10" ht="12.75" customHeight="1" x14ac:dyDescent="0.25">
      <c r="C827" s="28">
        <v>42737</v>
      </c>
      <c r="D827" s="25">
        <v>3.0000003000000302</v>
      </c>
      <c r="E827" s="27">
        <v>1300</v>
      </c>
      <c r="F827" s="39">
        <f>E827/D827*3</f>
        <v>1299.9998699999999</v>
      </c>
      <c r="G827" s="43">
        <v>1300</v>
      </c>
      <c r="H827" s="38">
        <f t="shared" si="43"/>
        <v>1.300000001265289E-4</v>
      </c>
      <c r="J827" s="14">
        <v>4604.8859999999995</v>
      </c>
    </row>
    <row r="828" spans="3:10" ht="12.75" customHeight="1" x14ac:dyDescent="0.25">
      <c r="C828" s="28">
        <v>42737</v>
      </c>
      <c r="D828" s="25">
        <v>2</v>
      </c>
      <c r="E828" s="27">
        <v>52034.400000000001</v>
      </c>
      <c r="F828" s="39">
        <f>E828/D828*2</f>
        <v>52034.400000000001</v>
      </c>
      <c r="G828" s="43">
        <v>52034.400000000001</v>
      </c>
      <c r="H828" s="38">
        <f t="shared" si="43"/>
        <v>0</v>
      </c>
      <c r="J828" s="14">
        <v>184317.29236799999</v>
      </c>
    </row>
    <row r="829" spans="3:10" ht="12.75" customHeight="1" x14ac:dyDescent="0.25">
      <c r="C829" s="28">
        <v>42737</v>
      </c>
      <c r="D829" s="25">
        <v>2</v>
      </c>
      <c r="E829" s="27">
        <v>18400</v>
      </c>
      <c r="F829" s="39">
        <f>E829/D829*2</f>
        <v>18400</v>
      </c>
      <c r="G829" s="43">
        <v>18400</v>
      </c>
      <c r="H829" s="38">
        <f t="shared" si="43"/>
        <v>0</v>
      </c>
      <c r="J829" s="14">
        <v>65176.847999999998</v>
      </c>
    </row>
    <row r="830" spans="3:10" ht="12.75" customHeight="1" x14ac:dyDescent="0.25">
      <c r="C830" s="28">
        <v>42737</v>
      </c>
      <c r="D830" s="25">
        <v>2</v>
      </c>
      <c r="E830" s="27">
        <v>850</v>
      </c>
      <c r="F830" s="39">
        <f>E830/D830*2</f>
        <v>850</v>
      </c>
      <c r="G830" s="43">
        <v>850</v>
      </c>
      <c r="H830" s="38">
        <f t="shared" si="43"/>
        <v>0</v>
      </c>
      <c r="J830" s="14">
        <v>3010.8869999999997</v>
      </c>
    </row>
    <row r="831" spans="3:10" ht="12.75" customHeight="1" x14ac:dyDescent="0.25">
      <c r="C831" s="28">
        <v>42738</v>
      </c>
      <c r="D831" s="25">
        <v>5</v>
      </c>
      <c r="E831" s="27">
        <v>240</v>
      </c>
      <c r="F831" s="39">
        <f t="shared" ref="F831:F846" si="46">E831/D831*5</f>
        <v>240</v>
      </c>
      <c r="G831" s="43">
        <v>240</v>
      </c>
      <c r="H831" s="38">
        <f t="shared" si="43"/>
        <v>0</v>
      </c>
      <c r="J831" s="14">
        <v>850.13279999999997</v>
      </c>
    </row>
    <row r="832" spans="3:10" ht="12.75" customHeight="1" x14ac:dyDescent="0.25">
      <c r="C832" s="28">
        <v>42738</v>
      </c>
      <c r="D832" s="25">
        <v>5</v>
      </c>
      <c r="E832" s="27">
        <v>650</v>
      </c>
      <c r="F832" s="39">
        <f t="shared" si="46"/>
        <v>650</v>
      </c>
      <c r="G832" s="43">
        <v>650</v>
      </c>
      <c r="H832" s="38">
        <f t="shared" si="43"/>
        <v>0</v>
      </c>
      <c r="J832" s="14">
        <v>2302.4429999999998</v>
      </c>
    </row>
    <row r="833" spans="3:10" ht="12.75" customHeight="1" x14ac:dyDescent="0.25">
      <c r="C833" s="28">
        <v>42760</v>
      </c>
      <c r="D833" s="25">
        <v>5</v>
      </c>
      <c r="E833" s="27">
        <v>175</v>
      </c>
      <c r="F833" s="39">
        <f t="shared" si="46"/>
        <v>175</v>
      </c>
      <c r="G833" s="43">
        <v>175</v>
      </c>
      <c r="H833" s="38">
        <f t="shared" si="43"/>
        <v>0</v>
      </c>
      <c r="J833" s="14">
        <v>619.88850000000002</v>
      </c>
    </row>
    <row r="834" spans="3:10" ht="12.75" customHeight="1" x14ac:dyDescent="0.25">
      <c r="C834" s="28">
        <v>42760</v>
      </c>
      <c r="D834" s="25">
        <v>5</v>
      </c>
      <c r="E834" s="27">
        <v>90</v>
      </c>
      <c r="F834" s="39">
        <f t="shared" si="46"/>
        <v>90</v>
      </c>
      <c r="G834" s="43">
        <v>90</v>
      </c>
      <c r="H834" s="38">
        <f t="shared" si="43"/>
        <v>0</v>
      </c>
      <c r="J834" s="14">
        <v>318.7998</v>
      </c>
    </row>
    <row r="835" spans="3:10" ht="12.75" customHeight="1" x14ac:dyDescent="0.25">
      <c r="C835" s="28">
        <v>42770</v>
      </c>
      <c r="D835" s="25">
        <v>5</v>
      </c>
      <c r="E835" s="27">
        <v>120</v>
      </c>
      <c r="F835" s="39">
        <f t="shared" si="46"/>
        <v>120</v>
      </c>
      <c r="G835" s="43">
        <v>120</v>
      </c>
      <c r="H835" s="38">
        <f t="shared" ref="H835:H898" si="47">G835-F835</f>
        <v>0</v>
      </c>
      <c r="J835" s="14">
        <v>420.70679999999999</v>
      </c>
    </row>
    <row r="836" spans="3:10" ht="12.75" customHeight="1" x14ac:dyDescent="0.25">
      <c r="C836" s="28">
        <v>42770</v>
      </c>
      <c r="D836" s="25">
        <v>5</v>
      </c>
      <c r="E836" s="27">
        <v>399</v>
      </c>
      <c r="F836" s="39">
        <f t="shared" si="46"/>
        <v>399</v>
      </c>
      <c r="G836" s="43">
        <v>399</v>
      </c>
      <c r="H836" s="38">
        <f t="shared" si="47"/>
        <v>0</v>
      </c>
      <c r="J836" s="14">
        <v>1398.8501100000001</v>
      </c>
    </row>
    <row r="837" spans="3:10" ht="12.75" customHeight="1" x14ac:dyDescent="0.25">
      <c r="C837" s="28">
        <v>42772</v>
      </c>
      <c r="D837" s="25">
        <v>5</v>
      </c>
      <c r="E837" s="27">
        <v>381.36</v>
      </c>
      <c r="F837" s="39">
        <f t="shared" si="46"/>
        <v>381.36</v>
      </c>
      <c r="G837" s="43">
        <v>381.36</v>
      </c>
      <c r="H837" s="38">
        <f t="shared" si="47"/>
        <v>0</v>
      </c>
      <c r="J837" s="14">
        <v>1337.0062104000001</v>
      </c>
    </row>
    <row r="838" spans="3:10" ht="12.75" customHeight="1" x14ac:dyDescent="0.25">
      <c r="C838" s="28">
        <v>42786</v>
      </c>
      <c r="D838" s="25">
        <v>5</v>
      </c>
      <c r="E838" s="27">
        <v>525</v>
      </c>
      <c r="F838" s="39">
        <f t="shared" si="46"/>
        <v>525</v>
      </c>
      <c r="G838" s="43">
        <v>525</v>
      </c>
      <c r="H838" s="38">
        <f t="shared" si="47"/>
        <v>0</v>
      </c>
      <c r="J838" s="14">
        <v>1840.5922499999999</v>
      </c>
    </row>
    <row r="839" spans="3:10" ht="12.75" customHeight="1" x14ac:dyDescent="0.25">
      <c r="C839" s="28">
        <v>42788</v>
      </c>
      <c r="D839" s="25">
        <v>5</v>
      </c>
      <c r="E839" s="27">
        <v>90</v>
      </c>
      <c r="F839" s="39">
        <f t="shared" si="46"/>
        <v>90</v>
      </c>
      <c r="G839" s="43">
        <v>90</v>
      </c>
      <c r="H839" s="38">
        <f t="shared" si="47"/>
        <v>0</v>
      </c>
      <c r="J839" s="14">
        <v>315.5301</v>
      </c>
    </row>
    <row r="840" spans="3:10" ht="12.75" customHeight="1" x14ac:dyDescent="0.25">
      <c r="C840" s="28">
        <v>42814</v>
      </c>
      <c r="D840" s="25">
        <v>5</v>
      </c>
      <c r="E840" s="27">
        <v>240</v>
      </c>
      <c r="F840" s="39">
        <f t="shared" si="46"/>
        <v>240</v>
      </c>
      <c r="G840" s="43">
        <v>240</v>
      </c>
      <c r="H840" s="38">
        <f t="shared" si="47"/>
        <v>0</v>
      </c>
      <c r="J840" s="14">
        <v>835.08479999999997</v>
      </c>
    </row>
    <row r="841" spans="3:10" ht="12.75" customHeight="1" x14ac:dyDescent="0.25">
      <c r="C841" s="28">
        <v>42817</v>
      </c>
      <c r="D841" s="25">
        <v>5</v>
      </c>
      <c r="E841" s="27">
        <v>416</v>
      </c>
      <c r="F841" s="39">
        <f t="shared" si="46"/>
        <v>416</v>
      </c>
      <c r="G841" s="43">
        <v>416</v>
      </c>
      <c r="H841" s="38">
        <f t="shared" si="47"/>
        <v>0</v>
      </c>
      <c r="J841" s="14">
        <v>1447.4803199999999</v>
      </c>
    </row>
    <row r="842" spans="3:10" ht="12.75" customHeight="1" x14ac:dyDescent="0.25">
      <c r="C842" s="28">
        <v>42844</v>
      </c>
      <c r="D842" s="25">
        <v>5</v>
      </c>
      <c r="E842" s="27">
        <v>2402</v>
      </c>
      <c r="F842" s="39">
        <f t="shared" si="46"/>
        <v>2402</v>
      </c>
      <c r="G842" s="43">
        <v>2402</v>
      </c>
      <c r="H842" s="38">
        <f t="shared" si="47"/>
        <v>0</v>
      </c>
      <c r="J842" s="14">
        <v>8314.7872200000002</v>
      </c>
    </row>
    <row r="843" spans="3:10" ht="12.75" customHeight="1" x14ac:dyDescent="0.25">
      <c r="C843" s="28">
        <v>42846</v>
      </c>
      <c r="D843" s="25">
        <v>5</v>
      </c>
      <c r="E843" s="27">
        <v>909.3</v>
      </c>
      <c r="F843" s="39">
        <f t="shared" si="46"/>
        <v>909.3</v>
      </c>
      <c r="G843" s="43">
        <v>909.3</v>
      </c>
      <c r="H843" s="38">
        <f t="shared" si="47"/>
        <v>0</v>
      </c>
      <c r="J843" s="14">
        <v>3147.6419729999998</v>
      </c>
    </row>
    <row r="844" spans="3:10" ht="12.75" customHeight="1" x14ac:dyDescent="0.25">
      <c r="C844" s="28">
        <v>42829</v>
      </c>
      <c r="D844" s="25">
        <v>5</v>
      </c>
      <c r="E844" s="27">
        <v>1150</v>
      </c>
      <c r="F844" s="39">
        <f t="shared" si="46"/>
        <v>1150</v>
      </c>
      <c r="G844" s="43">
        <v>1150</v>
      </c>
      <c r="H844" s="38">
        <f t="shared" si="47"/>
        <v>0</v>
      </c>
      <c r="J844" s="14">
        <v>3980.8514999999998</v>
      </c>
    </row>
    <row r="845" spans="3:10" ht="12.75" customHeight="1" x14ac:dyDescent="0.25">
      <c r="C845" s="28">
        <v>42829</v>
      </c>
      <c r="D845" s="25">
        <v>5</v>
      </c>
      <c r="E845" s="27">
        <v>375</v>
      </c>
      <c r="F845" s="39">
        <f t="shared" si="46"/>
        <v>375</v>
      </c>
      <c r="G845" s="43">
        <v>375</v>
      </c>
      <c r="H845" s="38">
        <f t="shared" si="47"/>
        <v>0</v>
      </c>
      <c r="J845" s="14">
        <v>1298.10375</v>
      </c>
    </row>
    <row r="846" spans="3:10" ht="12.75" customHeight="1" x14ac:dyDescent="0.25">
      <c r="C846" s="28">
        <v>42858</v>
      </c>
      <c r="D846" s="25">
        <v>5</v>
      </c>
      <c r="E846" s="27">
        <v>480</v>
      </c>
      <c r="F846" s="39">
        <f t="shared" si="46"/>
        <v>480</v>
      </c>
      <c r="G846" s="43">
        <v>480</v>
      </c>
      <c r="H846" s="38">
        <f t="shared" si="47"/>
        <v>0</v>
      </c>
      <c r="J846" s="14">
        <v>1660.3920000000001</v>
      </c>
    </row>
    <row r="847" spans="3:10" ht="12.75" customHeight="1" x14ac:dyDescent="0.25">
      <c r="C847" s="28">
        <v>42861</v>
      </c>
      <c r="D847" s="25">
        <v>14.999992500003751</v>
      </c>
      <c r="E847" s="27">
        <v>1059.32</v>
      </c>
      <c r="F847" s="39">
        <f>E847/D847*5</f>
        <v>353.10684321999992</v>
      </c>
      <c r="G847" s="43">
        <v>388.56</v>
      </c>
      <c r="H847" s="38">
        <f t="shared" si="47"/>
        <v>35.453156780000086</v>
      </c>
      <c r="J847" s="14">
        <v>3664.3467780000001</v>
      </c>
    </row>
    <row r="848" spans="3:10" ht="12.75" customHeight="1" x14ac:dyDescent="0.25">
      <c r="C848" s="28">
        <v>42881</v>
      </c>
      <c r="D848" s="25">
        <v>5</v>
      </c>
      <c r="E848" s="27">
        <v>1250</v>
      </c>
      <c r="F848" s="39">
        <f>E848/D848*5</f>
        <v>1250</v>
      </c>
      <c r="G848" s="43">
        <v>1250</v>
      </c>
      <c r="H848" s="38">
        <f t="shared" si="47"/>
        <v>0</v>
      </c>
      <c r="J848" s="14">
        <v>4323.9375</v>
      </c>
    </row>
    <row r="849" spans="3:10" ht="12.75" customHeight="1" x14ac:dyDescent="0.25">
      <c r="C849" s="26">
        <v>43868</v>
      </c>
      <c r="D849" s="25">
        <v>3.0000003000000302</v>
      </c>
      <c r="E849" s="27">
        <v>141674.01</v>
      </c>
      <c r="F849" s="39">
        <f t="shared" ref="F849:F857" si="48">E849/D849*2</f>
        <v>94449.330555066001</v>
      </c>
      <c r="G849" s="43">
        <v>118061.7</v>
      </c>
      <c r="H849" s="38">
        <f t="shared" si="47"/>
        <v>23612.369444933996</v>
      </c>
      <c r="J849" s="14">
        <v>309000.93299070001</v>
      </c>
    </row>
    <row r="850" spans="3:10" ht="12.75" customHeight="1" x14ac:dyDescent="0.25">
      <c r="C850" s="26">
        <v>43982</v>
      </c>
      <c r="D850" s="25">
        <v>3.0000003000000302</v>
      </c>
      <c r="E850" s="27">
        <v>685000</v>
      </c>
      <c r="F850" s="39">
        <f t="shared" si="48"/>
        <v>456666.62099999998</v>
      </c>
      <c r="G850" s="43">
        <v>570833.4</v>
      </c>
      <c r="H850" s="38">
        <f t="shared" si="47"/>
        <v>114166.77900000004</v>
      </c>
      <c r="J850" s="14">
        <v>1442692.2000000002</v>
      </c>
    </row>
    <row r="851" spans="3:10" ht="12.75" customHeight="1" x14ac:dyDescent="0.25">
      <c r="C851" s="26">
        <v>43992</v>
      </c>
      <c r="D851" s="25">
        <v>3.0000003000000302</v>
      </c>
      <c r="E851" s="27">
        <v>121998.6</v>
      </c>
      <c r="F851" s="39">
        <f t="shared" si="48"/>
        <v>81332.391866759994</v>
      </c>
      <c r="G851" s="43">
        <v>101665.5</v>
      </c>
      <c r="H851" s="38">
        <f t="shared" si="47"/>
        <v>20333.108133240006</v>
      </c>
      <c r="J851" s="14">
        <v>254345.12125200004</v>
      </c>
    </row>
    <row r="852" spans="3:10" ht="12.75" customHeight="1" x14ac:dyDescent="0.25">
      <c r="C852" s="26">
        <v>43992</v>
      </c>
      <c r="D852" s="25">
        <v>3.0000003000000302</v>
      </c>
      <c r="E852" s="27">
        <v>304955.83</v>
      </c>
      <c r="F852" s="39">
        <f t="shared" si="48"/>
        <v>203303.86633627801</v>
      </c>
      <c r="G852" s="43">
        <v>254130</v>
      </c>
      <c r="H852" s="38">
        <f t="shared" si="47"/>
        <v>50826.133663721994</v>
      </c>
      <c r="J852" s="14">
        <v>635778.01350060012</v>
      </c>
    </row>
    <row r="853" spans="3:10" ht="12.75" customHeight="1" x14ac:dyDescent="0.25">
      <c r="C853" s="26">
        <v>44016</v>
      </c>
      <c r="D853" s="25">
        <v>3.0000003000000302</v>
      </c>
      <c r="E853" s="27">
        <v>273060</v>
      </c>
      <c r="F853" s="39">
        <f t="shared" si="48"/>
        <v>182039.98179599998</v>
      </c>
      <c r="G853" s="43">
        <v>227550</v>
      </c>
      <c r="H853" s="38">
        <f t="shared" si="47"/>
        <v>45510.018204000022</v>
      </c>
      <c r="J853" s="14">
        <v>556212.29760000005</v>
      </c>
    </row>
    <row r="854" spans="3:10" ht="12.75" customHeight="1" x14ac:dyDescent="0.25">
      <c r="C854" s="26">
        <v>43993</v>
      </c>
      <c r="D854" s="25">
        <v>3.0000003000000302</v>
      </c>
      <c r="E854" s="27">
        <v>1064934</v>
      </c>
      <c r="F854" s="39">
        <f t="shared" si="48"/>
        <v>709955.92900439992</v>
      </c>
      <c r="G854" s="43">
        <v>887445</v>
      </c>
      <c r="H854" s="38">
        <f t="shared" si="47"/>
        <v>177489.07099560008</v>
      </c>
      <c r="J854" s="14">
        <v>2220195.7018800001</v>
      </c>
    </row>
    <row r="855" spans="3:10" ht="12.75" customHeight="1" x14ac:dyDescent="0.25">
      <c r="C855" s="26">
        <v>43993</v>
      </c>
      <c r="D855" s="25">
        <v>3.0000003000000302</v>
      </c>
      <c r="E855" s="27">
        <v>341325</v>
      </c>
      <c r="F855" s="39">
        <f t="shared" si="48"/>
        <v>227549.97724499999</v>
      </c>
      <c r="G855" s="43">
        <v>284437.5</v>
      </c>
      <c r="H855" s="38">
        <f t="shared" si="47"/>
        <v>56887.522755000013</v>
      </c>
      <c r="J855" s="14">
        <v>711601.18650000007</v>
      </c>
    </row>
    <row r="856" spans="3:10" ht="12.75" customHeight="1" x14ac:dyDescent="0.25">
      <c r="C856" s="26">
        <v>44016</v>
      </c>
      <c r="D856" s="25">
        <v>3.0000003000000302</v>
      </c>
      <c r="E856" s="27">
        <v>341325</v>
      </c>
      <c r="F856" s="39">
        <f t="shared" si="48"/>
        <v>227549.97724499999</v>
      </c>
      <c r="G856" s="43">
        <v>284437.5</v>
      </c>
      <c r="H856" s="38">
        <f t="shared" si="47"/>
        <v>56887.522755000013</v>
      </c>
      <c r="J856" s="14">
        <v>695265.37200000009</v>
      </c>
    </row>
    <row r="857" spans="3:10" ht="12.75" customHeight="1" x14ac:dyDescent="0.25">
      <c r="C857" s="26">
        <v>44167</v>
      </c>
      <c r="D857" s="25">
        <v>3.0000003000000302</v>
      </c>
      <c r="E857" s="27">
        <v>18695.61</v>
      </c>
      <c r="F857" s="39">
        <f t="shared" si="48"/>
        <v>12463.738753625999</v>
      </c>
      <c r="G857" s="43">
        <v>15579.6</v>
      </c>
      <c r="H857" s="38">
        <f t="shared" si="47"/>
        <v>3115.861246374001</v>
      </c>
      <c r="J857" s="14">
        <v>32759.943490800004</v>
      </c>
    </row>
    <row r="858" spans="3:10" ht="12.75" customHeight="1" x14ac:dyDescent="0.25">
      <c r="C858" s="26">
        <v>43405</v>
      </c>
      <c r="D858" s="25">
        <v>3.0000003000000302</v>
      </c>
      <c r="E858" s="27">
        <v>76048.66</v>
      </c>
      <c r="F858" s="39">
        <f t="shared" ref="F858:F866" si="49">E858/D858*3</f>
        <v>76048.652395134006</v>
      </c>
      <c r="G858" s="43">
        <v>76048.66</v>
      </c>
      <c r="H858" s="38">
        <f t="shared" si="47"/>
        <v>7.6048659975640476E-3</v>
      </c>
      <c r="J858" s="14">
        <v>183809.61121999999</v>
      </c>
    </row>
    <row r="859" spans="3:10" ht="12.75" customHeight="1" x14ac:dyDescent="0.25">
      <c r="C859" s="26">
        <v>43405</v>
      </c>
      <c r="D859" s="25">
        <v>3.0000003000000302</v>
      </c>
      <c r="E859" s="27">
        <v>96561.36</v>
      </c>
      <c r="F859" s="39">
        <f t="shared" si="49"/>
        <v>96561.350343863989</v>
      </c>
      <c r="G859" s="43">
        <v>96561.36</v>
      </c>
      <c r="H859" s="38">
        <f t="shared" si="47"/>
        <v>9.6561360114719719E-3</v>
      </c>
      <c r="J859" s="14">
        <v>233388.80711999998</v>
      </c>
    </row>
    <row r="860" spans="3:10" ht="12.75" customHeight="1" x14ac:dyDescent="0.25">
      <c r="C860" s="26">
        <v>43585</v>
      </c>
      <c r="D860" s="25">
        <v>3.0000003000000302</v>
      </c>
      <c r="E860" s="27">
        <v>2752.29</v>
      </c>
      <c r="F860" s="39">
        <f t="shared" si="49"/>
        <v>2752.2897247709998</v>
      </c>
      <c r="G860" s="43">
        <v>2752.29</v>
      </c>
      <c r="H860" s="38">
        <f t="shared" si="47"/>
        <v>2.7522900018084329E-4</v>
      </c>
      <c r="J860" s="14">
        <v>6160.0103405999998</v>
      </c>
    </row>
    <row r="861" spans="3:10" ht="12.75" customHeight="1" x14ac:dyDescent="0.25">
      <c r="C861" s="26">
        <v>43628</v>
      </c>
      <c r="D861" s="25">
        <v>3.0000003000000302</v>
      </c>
      <c r="E861" s="27">
        <v>5800</v>
      </c>
      <c r="F861" s="39">
        <f t="shared" si="49"/>
        <v>5799.9994200000001</v>
      </c>
      <c r="G861" s="43">
        <v>5800</v>
      </c>
      <c r="H861" s="38">
        <f t="shared" si="47"/>
        <v>5.7999999989988282E-4</v>
      </c>
      <c r="J861" s="14">
        <v>13099.067999999999</v>
      </c>
    </row>
    <row r="862" spans="3:10" ht="12.75" customHeight="1" x14ac:dyDescent="0.25">
      <c r="C862" s="26">
        <v>43686</v>
      </c>
      <c r="D862" s="25">
        <v>14.999992500003751</v>
      </c>
      <c r="E862" s="27">
        <v>4713</v>
      </c>
      <c r="F862" s="39">
        <f t="shared" si="49"/>
        <v>942.60047129999987</v>
      </c>
      <c r="G862" s="43">
        <v>1099.5999999999999</v>
      </c>
      <c r="H862" s="38">
        <f t="shared" si="47"/>
        <v>156.99952870000004</v>
      </c>
      <c r="J862" s="14">
        <v>10693.278569999999</v>
      </c>
    </row>
    <row r="863" spans="3:10" ht="12.75" customHeight="1" x14ac:dyDescent="0.25">
      <c r="C863" s="26">
        <v>43739</v>
      </c>
      <c r="D863" s="25">
        <v>5</v>
      </c>
      <c r="E863" s="27">
        <v>42490</v>
      </c>
      <c r="F863" s="39">
        <f t="shared" si="49"/>
        <v>25494</v>
      </c>
      <c r="G863" s="43">
        <v>29743.1</v>
      </c>
      <c r="H863" s="38">
        <f t="shared" si="47"/>
        <v>4249.0999999999985</v>
      </c>
      <c r="J863" s="14">
        <v>96315.482199999999</v>
      </c>
    </row>
    <row r="864" spans="3:10" ht="12.75" customHeight="1" x14ac:dyDescent="0.25">
      <c r="C864" s="26">
        <v>43784</v>
      </c>
      <c r="D864" s="25">
        <v>3.0000003000000302</v>
      </c>
      <c r="E864" s="27">
        <v>28260.26</v>
      </c>
      <c r="F864" s="39">
        <f t="shared" si="49"/>
        <v>28260.257173974001</v>
      </c>
      <c r="G864" s="43">
        <v>28260.26</v>
      </c>
      <c r="H864" s="38">
        <f t="shared" si="47"/>
        <v>2.8260259969101753E-3</v>
      </c>
      <c r="J864" s="14">
        <v>63620.910325000004</v>
      </c>
    </row>
    <row r="865" spans="3:10" ht="12.75" customHeight="1" x14ac:dyDescent="0.25">
      <c r="C865" s="26">
        <v>43797</v>
      </c>
      <c r="D865" s="25">
        <v>3.0000003000000302</v>
      </c>
      <c r="E865" s="27">
        <v>2679.89</v>
      </c>
      <c r="F865" s="39">
        <f t="shared" si="49"/>
        <v>2679.889732011</v>
      </c>
      <c r="G865" s="43">
        <v>2679.89</v>
      </c>
      <c r="H865" s="38">
        <f t="shared" si="47"/>
        <v>2.679889998944418E-4</v>
      </c>
      <c r="J865" s="14">
        <v>6033.1023624999998</v>
      </c>
    </row>
    <row r="866" spans="3:10" ht="12.75" customHeight="1" x14ac:dyDescent="0.25">
      <c r="C866" s="26">
        <v>43829</v>
      </c>
      <c r="D866" s="25">
        <v>3.0000003000000302</v>
      </c>
      <c r="E866" s="27">
        <v>165000</v>
      </c>
      <c r="F866" s="39">
        <f t="shared" si="49"/>
        <v>164999.9835</v>
      </c>
      <c r="G866" s="43">
        <v>165000</v>
      </c>
      <c r="H866" s="38">
        <f t="shared" si="47"/>
        <v>1.6499999997904524E-2</v>
      </c>
      <c r="J866" s="14">
        <v>364757.24999999994</v>
      </c>
    </row>
    <row r="867" spans="3:10" ht="12.75" customHeight="1" x14ac:dyDescent="0.25">
      <c r="C867" s="26">
        <v>44299</v>
      </c>
      <c r="D867" s="25">
        <v>3.0000003000000302</v>
      </c>
      <c r="E867" s="27">
        <v>12274.2</v>
      </c>
      <c r="F867" s="39">
        <f t="shared" ref="F867:F873" si="50">E867/D867*1</f>
        <v>4091.39959086</v>
      </c>
      <c r="G867" s="43">
        <v>6137.1</v>
      </c>
      <c r="H867" s="38">
        <f t="shared" si="47"/>
        <v>2045.7004091400004</v>
      </c>
      <c r="J867" s="14">
        <v>18817.453278000001</v>
      </c>
    </row>
    <row r="868" spans="3:10" ht="12.75" customHeight="1" x14ac:dyDescent="0.25">
      <c r="C868" s="26">
        <v>44319</v>
      </c>
      <c r="D868" s="25">
        <v>3.0000003000000302</v>
      </c>
      <c r="E868" s="27">
        <v>360627.18</v>
      </c>
      <c r="F868" s="39">
        <f t="shared" si="50"/>
        <v>120209.04797909399</v>
      </c>
      <c r="G868" s="43">
        <v>180313.56</v>
      </c>
      <c r="H868" s="38">
        <f t="shared" si="47"/>
        <v>60104.512020906011</v>
      </c>
      <c r="J868" s="14">
        <v>531546.43196099997</v>
      </c>
    </row>
    <row r="869" spans="3:10" ht="12.75" customHeight="1" x14ac:dyDescent="0.25">
      <c r="C869" s="26">
        <v>44319</v>
      </c>
      <c r="D869" s="25">
        <v>3.0000003000000302</v>
      </c>
      <c r="E869" s="27">
        <v>148426.21</v>
      </c>
      <c r="F869" s="39">
        <f t="shared" si="50"/>
        <v>49475.398385792992</v>
      </c>
      <c r="G869" s="43">
        <v>74213.100000000006</v>
      </c>
      <c r="H869" s="38">
        <f t="shared" si="47"/>
        <v>24737.701614207013</v>
      </c>
      <c r="J869" s="14">
        <v>218772.81222950001</v>
      </c>
    </row>
    <row r="870" spans="3:10" ht="12.75" customHeight="1" x14ac:dyDescent="0.25">
      <c r="C870" s="26">
        <v>44348</v>
      </c>
      <c r="D870" s="25">
        <v>3.0000003000000302</v>
      </c>
      <c r="E870" s="27">
        <v>125138.98</v>
      </c>
      <c r="F870" s="39">
        <f t="shared" si="50"/>
        <v>41712.989162033999</v>
      </c>
      <c r="G870" s="43">
        <v>62569.440000000002</v>
      </c>
      <c r="H870" s="38">
        <f t="shared" si="47"/>
        <v>20856.450837966004</v>
      </c>
      <c r="J870" s="14">
        <v>180018.67967899999</v>
      </c>
    </row>
    <row r="871" spans="3:10" ht="12.75" customHeight="1" x14ac:dyDescent="0.25">
      <c r="C871" s="26">
        <v>44484</v>
      </c>
      <c r="D871" s="25">
        <v>3.0000003000000302</v>
      </c>
      <c r="E871" s="27">
        <v>24682.32</v>
      </c>
      <c r="F871" s="39">
        <f t="shared" si="50"/>
        <v>8227.4391772559993</v>
      </c>
      <c r="G871" s="43">
        <v>12341.16</v>
      </c>
      <c r="H871" s="38">
        <f t="shared" si="47"/>
        <v>4113.7208227440005</v>
      </c>
      <c r="J871" s="14">
        <v>29392.4471256</v>
      </c>
    </row>
    <row r="872" spans="3:10" ht="12.75" customHeight="1" x14ac:dyDescent="0.25">
      <c r="C872" s="28">
        <v>44531</v>
      </c>
      <c r="D872" s="25">
        <v>3.0000003000000302</v>
      </c>
      <c r="E872" s="27">
        <v>60000</v>
      </c>
      <c r="F872" s="39">
        <f t="shared" si="50"/>
        <v>19999.998</v>
      </c>
      <c r="G872" s="43">
        <v>30000.06</v>
      </c>
      <c r="H872" s="38">
        <f t="shared" si="47"/>
        <v>10000.062000000002</v>
      </c>
      <c r="J872" s="14">
        <v>60000</v>
      </c>
    </row>
    <row r="873" spans="3:10" ht="12.75" customHeight="1" x14ac:dyDescent="0.25">
      <c r="C873" s="28">
        <v>44531</v>
      </c>
      <c r="D873" s="25">
        <v>3.0000003000000302</v>
      </c>
      <c r="E873" s="27">
        <v>119000</v>
      </c>
      <c r="F873" s="39">
        <f t="shared" si="50"/>
        <v>39666.662700000001</v>
      </c>
      <c r="G873" s="43">
        <v>59500.08</v>
      </c>
      <c r="H873" s="38">
        <f t="shared" si="47"/>
        <v>19833.417300000001</v>
      </c>
      <c r="J873" s="14">
        <v>119000</v>
      </c>
    </row>
    <row r="874" spans="3:10" ht="12.75" customHeight="1" x14ac:dyDescent="0.25">
      <c r="C874" s="34">
        <v>44624</v>
      </c>
      <c r="D874" s="35">
        <v>3.0000003000000302</v>
      </c>
      <c r="E874" s="36">
        <v>6500</v>
      </c>
      <c r="F874" s="42"/>
      <c r="G874" s="43">
        <v>1083.3599999999999</v>
      </c>
      <c r="H874" s="38">
        <f t="shared" si="47"/>
        <v>1083.3599999999999</v>
      </c>
      <c r="J874" s="14">
        <v>6500</v>
      </c>
    </row>
    <row r="875" spans="3:10" ht="12.75" customHeight="1" x14ac:dyDescent="0.25">
      <c r="C875" s="34">
        <v>44629</v>
      </c>
      <c r="D875" s="35">
        <v>3.0000003000000302</v>
      </c>
      <c r="E875" s="36">
        <v>6761.24</v>
      </c>
      <c r="F875" s="42"/>
      <c r="G875" s="43">
        <v>1126.8599999999999</v>
      </c>
      <c r="H875" s="38">
        <f t="shared" si="47"/>
        <v>1126.8599999999999</v>
      </c>
      <c r="J875" s="14">
        <v>6761.24</v>
      </c>
    </row>
    <row r="876" spans="3:10" ht="12.75" customHeight="1" x14ac:dyDescent="0.25">
      <c r="C876" s="34">
        <v>44630</v>
      </c>
      <c r="D876" s="35">
        <v>3.0000003000000302</v>
      </c>
      <c r="E876" s="36">
        <v>40546.339999999997</v>
      </c>
      <c r="F876" s="42"/>
      <c r="G876" s="43">
        <v>6757.74</v>
      </c>
      <c r="H876" s="38">
        <f t="shared" si="47"/>
        <v>6757.74</v>
      </c>
      <c r="J876" s="14">
        <v>40546.339999999997</v>
      </c>
    </row>
    <row r="877" spans="3:10" ht="12.75" customHeight="1" x14ac:dyDescent="0.25">
      <c r="C877" s="34">
        <v>44648</v>
      </c>
      <c r="D877" s="35">
        <v>3.0000003000000302</v>
      </c>
      <c r="E877" s="36">
        <v>25958.45</v>
      </c>
      <c r="F877" s="42"/>
      <c r="G877" s="43">
        <v>4326.42</v>
      </c>
      <c r="H877" s="38">
        <f t="shared" si="47"/>
        <v>4326.42</v>
      </c>
      <c r="J877" s="14">
        <v>25958.45</v>
      </c>
    </row>
    <row r="878" spans="3:10" ht="12.75" customHeight="1" x14ac:dyDescent="0.25">
      <c r="C878" s="26">
        <v>39426</v>
      </c>
      <c r="D878" s="25">
        <v>3.0000003000000302</v>
      </c>
      <c r="E878" s="27">
        <v>1333</v>
      </c>
      <c r="F878" s="39">
        <f>E878/D878*D878</f>
        <v>1333</v>
      </c>
      <c r="G878" s="43">
        <v>1333</v>
      </c>
      <c r="H878" s="38">
        <f t="shared" si="47"/>
        <v>0</v>
      </c>
      <c r="J878" s="14">
        <v>9476.0703900000008</v>
      </c>
    </row>
    <row r="879" spans="3:10" ht="12.75" customHeight="1" x14ac:dyDescent="0.25">
      <c r="C879" s="26">
        <v>39764</v>
      </c>
      <c r="D879" s="25">
        <v>3.0000003000000302</v>
      </c>
      <c r="E879" s="27">
        <v>1750</v>
      </c>
      <c r="F879" s="39">
        <f>E879/D879*D879</f>
        <v>1750</v>
      </c>
      <c r="G879" s="43">
        <v>1750</v>
      </c>
      <c r="H879" s="38">
        <f t="shared" si="47"/>
        <v>0</v>
      </c>
      <c r="J879" s="14">
        <v>11556.44</v>
      </c>
    </row>
    <row r="880" spans="3:10" ht="12.75" customHeight="1" x14ac:dyDescent="0.25">
      <c r="C880" s="26">
        <v>39993</v>
      </c>
      <c r="D880" s="25">
        <v>3.0000003000000302</v>
      </c>
      <c r="E880" s="27">
        <v>3715.96</v>
      </c>
      <c r="F880" s="39">
        <f>E880/D880*D880</f>
        <v>3715.96</v>
      </c>
      <c r="G880" s="43">
        <v>3715.96</v>
      </c>
      <c r="H880" s="38">
        <f t="shared" si="47"/>
        <v>0</v>
      </c>
      <c r="J880" s="14">
        <v>23929.927729200001</v>
      </c>
    </row>
    <row r="881" spans="3:10" ht="12.75" customHeight="1" x14ac:dyDescent="0.25">
      <c r="C881" s="26">
        <v>40140</v>
      </c>
      <c r="D881" s="25">
        <v>3.0000003000000302</v>
      </c>
      <c r="E881" s="27">
        <v>18000</v>
      </c>
      <c r="F881" s="39">
        <f>E881/D881*D881</f>
        <v>18000</v>
      </c>
      <c r="G881" s="43">
        <v>18000</v>
      </c>
      <c r="H881" s="38">
        <f t="shared" si="47"/>
        <v>0</v>
      </c>
      <c r="J881" s="14">
        <v>112211.82</v>
      </c>
    </row>
    <row r="882" spans="3:10" ht="12.75" customHeight="1" x14ac:dyDescent="0.25">
      <c r="C882" s="26">
        <v>41699</v>
      </c>
      <c r="D882" s="25">
        <v>14.999992500003751</v>
      </c>
      <c r="E882" s="27">
        <v>923974</v>
      </c>
      <c r="F882" s="39">
        <f>E882/D882*8</f>
        <v>492786.37972639996</v>
      </c>
      <c r="G882" s="43">
        <v>523585.3</v>
      </c>
      <c r="H882" s="38">
        <f t="shared" si="47"/>
        <v>30798.92027360003</v>
      </c>
      <c r="J882" s="14">
        <v>4033359.0240200004</v>
      </c>
    </row>
    <row r="883" spans="3:10" ht="12.75" customHeight="1" x14ac:dyDescent="0.25">
      <c r="C883" s="26">
        <v>41790</v>
      </c>
      <c r="D883" s="25">
        <v>3.0000003000000302</v>
      </c>
      <c r="E883" s="27">
        <v>5389.62</v>
      </c>
      <c r="F883" s="39">
        <f>E883/D883*3</f>
        <v>5389.6194610379998</v>
      </c>
      <c r="G883" s="43">
        <v>5389.62</v>
      </c>
      <c r="H883" s="38">
        <f t="shared" si="47"/>
        <v>5.3896200006420258E-4</v>
      </c>
      <c r="J883" s="14">
        <v>23636.9330568</v>
      </c>
    </row>
    <row r="884" spans="3:10" ht="12.75" customHeight="1" x14ac:dyDescent="0.25">
      <c r="C884" s="26">
        <v>41790</v>
      </c>
      <c r="D884" s="25">
        <v>3.0000003000000302</v>
      </c>
      <c r="E884" s="27">
        <v>9941.4</v>
      </c>
      <c r="F884" s="39">
        <f>E884/D884*3</f>
        <v>9941.3990058599993</v>
      </c>
      <c r="G884" s="43">
        <v>9941.4</v>
      </c>
      <c r="H884" s="38">
        <f t="shared" si="47"/>
        <v>9.9414000032993499E-4</v>
      </c>
      <c r="J884" s="14">
        <v>43599.401496000006</v>
      </c>
    </row>
    <row r="885" spans="3:10" ht="12.75" customHeight="1" x14ac:dyDescent="0.25">
      <c r="C885" s="26">
        <v>41870</v>
      </c>
      <c r="D885" s="25">
        <v>3.0000003000000302</v>
      </c>
      <c r="E885" s="27">
        <v>3947.14</v>
      </c>
      <c r="F885" s="39">
        <f>E885/D885*3</f>
        <v>3947.139605286</v>
      </c>
      <c r="G885" s="43">
        <v>3947.14</v>
      </c>
      <c r="H885" s="38">
        <f t="shared" si="47"/>
        <v>3.9471399986723554E-4</v>
      </c>
      <c r="J885" s="14">
        <v>16968.596974399999</v>
      </c>
    </row>
    <row r="886" spans="3:10" ht="12.75" customHeight="1" x14ac:dyDescent="0.25">
      <c r="C886" s="26">
        <v>42004</v>
      </c>
      <c r="D886" s="25">
        <v>14.999992500003751</v>
      </c>
      <c r="E886" s="27">
        <v>85879</v>
      </c>
      <c r="F886" s="39">
        <f>E886/D886*8</f>
        <v>45802.156234399998</v>
      </c>
      <c r="G886" s="43">
        <v>48664.9</v>
      </c>
      <c r="H886" s="38">
        <f t="shared" si="47"/>
        <v>2862.7437656000038</v>
      </c>
      <c r="J886" s="14">
        <v>371031.63160000002</v>
      </c>
    </row>
    <row r="887" spans="3:10" ht="12.75" customHeight="1" x14ac:dyDescent="0.25">
      <c r="C887" s="26">
        <v>42064</v>
      </c>
      <c r="D887" s="25">
        <v>14.999992500003751</v>
      </c>
      <c r="E887" s="27">
        <v>12088</v>
      </c>
      <c r="F887" s="39">
        <f>E887/D887*7</f>
        <v>5641.0694871999995</v>
      </c>
      <c r="G887" s="43">
        <v>6044.13</v>
      </c>
      <c r="H887" s="38">
        <f t="shared" si="47"/>
        <v>403.06051280000065</v>
      </c>
      <c r="J887" s="14">
        <v>50350.146400000005</v>
      </c>
    </row>
    <row r="888" spans="3:10" ht="12.75" customHeight="1" x14ac:dyDescent="0.25">
      <c r="C888" s="26">
        <v>42369</v>
      </c>
      <c r="D888" s="25">
        <v>14.999992500003751</v>
      </c>
      <c r="E888" s="27">
        <v>9142.7800000000007</v>
      </c>
      <c r="F888" s="39">
        <f>E888/D888*7</f>
        <v>4266.6327999820005</v>
      </c>
      <c r="G888" s="43">
        <v>4571.29</v>
      </c>
      <c r="H888" s="38">
        <f t="shared" si="47"/>
        <v>304.65720001799946</v>
      </c>
      <c r="J888" s="14">
        <v>37284.896834600004</v>
      </c>
    </row>
    <row r="889" spans="3:10" ht="12.75" customHeight="1" x14ac:dyDescent="0.25">
      <c r="C889" s="26">
        <v>42369</v>
      </c>
      <c r="D889" s="25">
        <v>14.999992500003751</v>
      </c>
      <c r="E889" s="27">
        <v>9246.59</v>
      </c>
      <c r="F889" s="39">
        <f>E889/D889*7</f>
        <v>4315.077490871</v>
      </c>
      <c r="G889" s="43">
        <v>4623.3</v>
      </c>
      <c r="H889" s="38">
        <f t="shared" si="47"/>
        <v>308.22250912900017</v>
      </c>
      <c r="J889" s="14">
        <v>37708.241281300005</v>
      </c>
    </row>
    <row r="890" spans="3:10" ht="12.75" customHeight="1" x14ac:dyDescent="0.25">
      <c r="C890" s="26">
        <v>42369</v>
      </c>
      <c r="D890" s="25">
        <v>14.999992500003751</v>
      </c>
      <c r="E890" s="27">
        <v>17039.75</v>
      </c>
      <c r="F890" s="39">
        <f>E890/D890*7</f>
        <v>7951.8873092749982</v>
      </c>
      <c r="G890" s="43">
        <v>8520.02</v>
      </c>
      <c r="H890" s="38">
        <f t="shared" si="47"/>
        <v>568.13269072500225</v>
      </c>
      <c r="J890" s="14">
        <v>69489.293282500003</v>
      </c>
    </row>
    <row r="891" spans="3:10" ht="12.75" customHeight="1" x14ac:dyDescent="0.25">
      <c r="C891" s="26">
        <v>42369</v>
      </c>
      <c r="D891" s="25">
        <v>3.0000003000000302</v>
      </c>
      <c r="E891" s="27">
        <v>899.38</v>
      </c>
      <c r="F891" s="40">
        <f>E891/D891*3</f>
        <v>899.37991006199991</v>
      </c>
      <c r="G891" s="43">
        <v>899.38</v>
      </c>
      <c r="H891" s="38">
        <f t="shared" si="47"/>
        <v>8.9938000087386172E-5</v>
      </c>
      <c r="J891" s="14">
        <v>3667.7345966000003</v>
      </c>
    </row>
    <row r="892" spans="3:10" ht="12.75" customHeight="1" x14ac:dyDescent="0.25">
      <c r="C892" s="26">
        <v>42461</v>
      </c>
      <c r="D892" s="25">
        <v>5</v>
      </c>
      <c r="E892" s="27">
        <v>427443.96</v>
      </c>
      <c r="F892" s="39">
        <f>E892/D892*5</f>
        <v>427443.96</v>
      </c>
      <c r="G892" s="43">
        <v>427443.96</v>
      </c>
      <c r="H892" s="38">
        <f t="shared" si="47"/>
        <v>0</v>
      </c>
      <c r="J892" s="14">
        <v>1705454.3815644002</v>
      </c>
    </row>
    <row r="893" spans="3:10" ht="12.75" customHeight="1" x14ac:dyDescent="0.25">
      <c r="C893" s="26">
        <v>43865</v>
      </c>
      <c r="D893" s="25">
        <v>10</v>
      </c>
      <c r="E893" s="27">
        <v>58905</v>
      </c>
      <c r="F893" s="39">
        <f t="shared" ref="F893:F909" si="51">E893/D893*2</f>
        <v>11781</v>
      </c>
      <c r="G893" s="43">
        <v>14726.4</v>
      </c>
      <c r="H893" s="38">
        <f t="shared" si="47"/>
        <v>2945.3999999999996</v>
      </c>
      <c r="J893" s="14">
        <v>128475.92835</v>
      </c>
    </row>
    <row r="894" spans="3:10" ht="12.75" customHeight="1" x14ac:dyDescent="0.25">
      <c r="C894" s="26">
        <v>43921</v>
      </c>
      <c r="D894" s="25">
        <v>10</v>
      </c>
      <c r="E894" s="27">
        <v>375000</v>
      </c>
      <c r="F894" s="39">
        <f t="shared" si="51"/>
        <v>75000</v>
      </c>
      <c r="G894" s="43">
        <v>93750</v>
      </c>
      <c r="H894" s="38">
        <f t="shared" si="47"/>
        <v>18750</v>
      </c>
      <c r="J894" s="14">
        <v>807566.24999999988</v>
      </c>
    </row>
    <row r="895" spans="3:10" ht="12.75" customHeight="1" x14ac:dyDescent="0.25">
      <c r="C895" s="26">
        <v>43927</v>
      </c>
      <c r="D895" s="25">
        <v>10</v>
      </c>
      <c r="E895" s="27">
        <v>10265</v>
      </c>
      <c r="F895" s="39">
        <f t="shared" si="51"/>
        <v>2053</v>
      </c>
      <c r="G895" s="43">
        <v>2566.1999999999998</v>
      </c>
      <c r="H895" s="38">
        <f t="shared" si="47"/>
        <v>513.19999999999982</v>
      </c>
      <c r="J895" s="14">
        <v>21769.601400000003</v>
      </c>
    </row>
    <row r="896" spans="3:10" ht="12.75" customHeight="1" x14ac:dyDescent="0.25">
      <c r="C896" s="26">
        <v>43931</v>
      </c>
      <c r="D896" s="25">
        <v>10</v>
      </c>
      <c r="E896" s="27">
        <v>20251.2</v>
      </c>
      <c r="F896" s="39">
        <f t="shared" si="51"/>
        <v>4050.2400000000002</v>
      </c>
      <c r="G896" s="43">
        <v>5062.8</v>
      </c>
      <c r="H896" s="38">
        <f t="shared" si="47"/>
        <v>1012.56</v>
      </c>
      <c r="J896" s="14">
        <v>42947.934912000004</v>
      </c>
    </row>
    <row r="897" spans="3:10" ht="12.75" customHeight="1" x14ac:dyDescent="0.25">
      <c r="C897" s="28">
        <v>43931</v>
      </c>
      <c r="D897" s="25">
        <v>10</v>
      </c>
      <c r="E897" s="27">
        <v>20251.2</v>
      </c>
      <c r="F897" s="39">
        <f t="shared" si="51"/>
        <v>4050.2400000000002</v>
      </c>
      <c r="G897" s="43">
        <v>5062.8</v>
      </c>
      <c r="H897" s="38">
        <f t="shared" si="47"/>
        <v>1012.56</v>
      </c>
      <c r="J897" s="14">
        <v>42947.934912000004</v>
      </c>
    </row>
    <row r="898" spans="3:10" ht="12.75" customHeight="1" x14ac:dyDescent="0.25">
      <c r="C898" s="28">
        <v>43965</v>
      </c>
      <c r="D898" s="25">
        <v>10</v>
      </c>
      <c r="E898" s="27">
        <v>13054.42</v>
      </c>
      <c r="F898" s="39">
        <f t="shared" si="51"/>
        <v>2610.884</v>
      </c>
      <c r="G898" s="43">
        <v>3263.7</v>
      </c>
      <c r="H898" s="38">
        <f t="shared" si="47"/>
        <v>652.8159999999998</v>
      </c>
      <c r="J898" s="14">
        <v>27494.175050400005</v>
      </c>
    </row>
    <row r="899" spans="3:10" ht="12.75" customHeight="1" x14ac:dyDescent="0.25">
      <c r="C899" s="28">
        <v>44067</v>
      </c>
      <c r="D899" s="25">
        <v>10</v>
      </c>
      <c r="E899" s="27">
        <v>7100</v>
      </c>
      <c r="F899" s="39">
        <f t="shared" si="51"/>
        <v>1420</v>
      </c>
      <c r="G899" s="43">
        <v>1775.1</v>
      </c>
      <c r="H899" s="38">
        <f t="shared" ref="H899:H962" si="52">G899-F899</f>
        <v>355.09999999999991</v>
      </c>
      <c r="J899" s="14">
        <v>14089.595000000001</v>
      </c>
    </row>
    <row r="900" spans="3:10" ht="12.75" customHeight="1" x14ac:dyDescent="0.25">
      <c r="C900" s="28">
        <v>44166</v>
      </c>
      <c r="D900" s="25">
        <v>10</v>
      </c>
      <c r="E900" s="27">
        <v>129647.51</v>
      </c>
      <c r="F900" s="39">
        <f t="shared" si="51"/>
        <v>25929.502</v>
      </c>
      <c r="G900" s="43">
        <v>32412</v>
      </c>
      <c r="H900" s="38">
        <f t="shared" si="52"/>
        <v>6482.4979999999996</v>
      </c>
      <c r="J900" s="14">
        <v>227178.73882279999</v>
      </c>
    </row>
    <row r="901" spans="3:10" ht="12.75" customHeight="1" x14ac:dyDescent="0.25">
      <c r="C901" s="28">
        <v>44136</v>
      </c>
      <c r="D901" s="25">
        <v>10</v>
      </c>
      <c r="E901" s="27">
        <v>76625</v>
      </c>
      <c r="F901" s="39">
        <f t="shared" si="51"/>
        <v>15325</v>
      </c>
      <c r="G901" s="43">
        <v>19156.2</v>
      </c>
      <c r="H901" s="38">
        <f t="shared" si="52"/>
        <v>3831.2000000000007</v>
      </c>
      <c r="J901" s="14">
        <v>137839.18</v>
      </c>
    </row>
    <row r="902" spans="3:10" ht="12.75" customHeight="1" x14ac:dyDescent="0.25">
      <c r="C902" s="28">
        <v>44136</v>
      </c>
      <c r="D902" s="25">
        <v>10</v>
      </c>
      <c r="E902" s="27">
        <v>74625</v>
      </c>
      <c r="F902" s="39">
        <f t="shared" si="51"/>
        <v>14925</v>
      </c>
      <c r="G902" s="43">
        <v>18656.400000000001</v>
      </c>
      <c r="H902" s="38">
        <f t="shared" si="52"/>
        <v>3731.4000000000015</v>
      </c>
      <c r="J902" s="14">
        <v>134241.42000000001</v>
      </c>
    </row>
    <row r="903" spans="3:10" ht="12.75" customHeight="1" x14ac:dyDescent="0.25">
      <c r="C903" s="28">
        <v>44166</v>
      </c>
      <c r="D903" s="25">
        <v>10</v>
      </c>
      <c r="E903" s="27">
        <v>2416.6</v>
      </c>
      <c r="F903" s="39">
        <f t="shared" si="51"/>
        <v>483.32</v>
      </c>
      <c r="G903" s="43">
        <v>604.20000000000005</v>
      </c>
      <c r="H903" s="38">
        <f t="shared" si="52"/>
        <v>120.88000000000005</v>
      </c>
      <c r="J903" s="14">
        <v>4234.5598479999999</v>
      </c>
    </row>
    <row r="904" spans="3:10" ht="12.75" customHeight="1" x14ac:dyDescent="0.25">
      <c r="C904" s="28">
        <v>44166</v>
      </c>
      <c r="D904" s="25">
        <v>10</v>
      </c>
      <c r="E904" s="27">
        <v>3428.1</v>
      </c>
      <c r="F904" s="39">
        <f t="shared" si="51"/>
        <v>685.62</v>
      </c>
      <c r="G904" s="43">
        <v>857.1</v>
      </c>
      <c r="H904" s="38">
        <f t="shared" si="52"/>
        <v>171.48000000000002</v>
      </c>
      <c r="J904" s="14">
        <v>6006.9910680000003</v>
      </c>
    </row>
    <row r="905" spans="3:10" ht="12.75" customHeight="1" x14ac:dyDescent="0.25">
      <c r="C905" s="28">
        <v>44166</v>
      </c>
      <c r="D905" s="25">
        <v>5</v>
      </c>
      <c r="E905" s="27">
        <v>38733</v>
      </c>
      <c r="F905" s="39">
        <f t="shared" si="51"/>
        <v>15493.2</v>
      </c>
      <c r="G905" s="43">
        <v>19366.5</v>
      </c>
      <c r="H905" s="38">
        <f t="shared" si="52"/>
        <v>3873.2999999999993</v>
      </c>
      <c r="J905" s="14">
        <v>67871.061239999995</v>
      </c>
    </row>
    <row r="906" spans="3:10" ht="12.75" customHeight="1" x14ac:dyDescent="0.25">
      <c r="C906" s="28">
        <v>44166</v>
      </c>
      <c r="D906" s="25">
        <v>5</v>
      </c>
      <c r="E906" s="27">
        <v>9256.01</v>
      </c>
      <c r="F906" s="39">
        <f t="shared" si="51"/>
        <v>3702.404</v>
      </c>
      <c r="G906" s="43">
        <v>4628.1000000000004</v>
      </c>
      <c r="H906" s="38">
        <f t="shared" si="52"/>
        <v>925.69600000000037</v>
      </c>
      <c r="J906" s="14">
        <v>16219.121202800001</v>
      </c>
    </row>
    <row r="907" spans="3:10" ht="12.75" customHeight="1" x14ac:dyDescent="0.25">
      <c r="C907" s="28">
        <v>44166</v>
      </c>
      <c r="D907" s="25">
        <v>10</v>
      </c>
      <c r="E907" s="27">
        <v>308524</v>
      </c>
      <c r="F907" s="39">
        <f t="shared" si="51"/>
        <v>61704.800000000003</v>
      </c>
      <c r="G907" s="43">
        <v>77130.899999999994</v>
      </c>
      <c r="H907" s="38">
        <f t="shared" si="52"/>
        <v>15426.099999999991</v>
      </c>
      <c r="J907" s="14">
        <v>540620.43472000002</v>
      </c>
    </row>
    <row r="908" spans="3:10" ht="12.75" customHeight="1" x14ac:dyDescent="0.25">
      <c r="C908" s="28">
        <v>44167</v>
      </c>
      <c r="D908" s="25">
        <v>20</v>
      </c>
      <c r="E908" s="27">
        <v>6845.22</v>
      </c>
      <c r="F908" s="39">
        <f t="shared" si="51"/>
        <v>684.52200000000005</v>
      </c>
      <c r="G908" s="43">
        <v>855.6</v>
      </c>
      <c r="H908" s="38">
        <f t="shared" si="52"/>
        <v>171.07799999999997</v>
      </c>
      <c r="J908" s="14">
        <v>11994.742101600001</v>
      </c>
    </row>
    <row r="909" spans="3:10" ht="12.75" customHeight="1" x14ac:dyDescent="0.25">
      <c r="C909" s="28">
        <v>44167</v>
      </c>
      <c r="D909" s="25">
        <v>14.999992500003751</v>
      </c>
      <c r="E909" s="27">
        <v>6000</v>
      </c>
      <c r="F909" s="39">
        <f t="shared" si="51"/>
        <v>800.0003999999999</v>
      </c>
      <c r="G909" s="43">
        <v>999.9</v>
      </c>
      <c r="H909" s="38">
        <f t="shared" si="52"/>
        <v>199.89960000000008</v>
      </c>
      <c r="J909" s="14">
        <v>10513.68</v>
      </c>
    </row>
    <row r="910" spans="3:10" ht="12.75" customHeight="1" x14ac:dyDescent="0.25">
      <c r="C910" s="28">
        <v>42898</v>
      </c>
      <c r="D910" s="25">
        <v>5</v>
      </c>
      <c r="E910" s="27">
        <v>25000</v>
      </c>
      <c r="F910" s="39">
        <f t="shared" ref="F910:F916" si="53">E910/D910*5</f>
        <v>25000</v>
      </c>
      <c r="G910" s="43">
        <v>25000</v>
      </c>
      <c r="H910" s="38">
        <f t="shared" si="52"/>
        <v>0</v>
      </c>
      <c r="J910" s="14">
        <v>85860</v>
      </c>
    </row>
    <row r="911" spans="3:10" ht="12.75" customHeight="1" x14ac:dyDescent="0.25">
      <c r="C911" s="28">
        <v>43100</v>
      </c>
      <c r="D911" s="25">
        <v>10</v>
      </c>
      <c r="E911" s="27">
        <v>575275</v>
      </c>
      <c r="F911" s="39">
        <f t="shared" si="53"/>
        <v>287637.5</v>
      </c>
      <c r="G911" s="43">
        <v>316401.3</v>
      </c>
      <c r="H911" s="38">
        <f t="shared" si="52"/>
        <v>28763.799999999988</v>
      </c>
      <c r="J911" s="14">
        <v>1840028.5929999999</v>
      </c>
    </row>
    <row r="912" spans="3:10" ht="12.75" customHeight="1" x14ac:dyDescent="0.25">
      <c r="C912" s="28">
        <v>43100</v>
      </c>
      <c r="D912" s="25">
        <v>5</v>
      </c>
      <c r="E912" s="27">
        <v>67196.800000000003</v>
      </c>
      <c r="F912" s="39">
        <f t="shared" si="53"/>
        <v>67196.800000000003</v>
      </c>
      <c r="G912" s="43">
        <v>67196.800000000003</v>
      </c>
      <c r="H912" s="38">
        <f t="shared" si="52"/>
        <v>0</v>
      </c>
      <c r="J912" s="14">
        <v>214930.30873600001</v>
      </c>
    </row>
    <row r="913" spans="3:10" ht="12.75" customHeight="1" x14ac:dyDescent="0.25">
      <c r="C913" s="28">
        <v>43100</v>
      </c>
      <c r="D913" s="25">
        <v>14.999992500003751</v>
      </c>
      <c r="E913" s="27">
        <v>31000</v>
      </c>
      <c r="F913" s="39">
        <f t="shared" si="53"/>
        <v>10333.3385</v>
      </c>
      <c r="G913" s="43">
        <v>11366.6</v>
      </c>
      <c r="H913" s="38">
        <f t="shared" si="52"/>
        <v>1033.2615000000005</v>
      </c>
      <c r="J913" s="14">
        <v>99154.12</v>
      </c>
    </row>
    <row r="914" spans="3:10" ht="12.75" customHeight="1" x14ac:dyDescent="0.25">
      <c r="C914" s="28">
        <v>43100</v>
      </c>
      <c r="D914" s="25">
        <v>13.99999440000224</v>
      </c>
      <c r="E914" s="27">
        <v>13200.07</v>
      </c>
      <c r="F914" s="39">
        <f t="shared" si="53"/>
        <v>4714.3126000100001</v>
      </c>
      <c r="G914" s="43">
        <v>5185.6899999999996</v>
      </c>
      <c r="H914" s="38">
        <f t="shared" si="52"/>
        <v>471.3773999899995</v>
      </c>
      <c r="J914" s="14">
        <v>42220.687896399999</v>
      </c>
    </row>
    <row r="915" spans="3:10" ht="12.75" customHeight="1" x14ac:dyDescent="0.25">
      <c r="C915" s="28">
        <v>43100</v>
      </c>
      <c r="D915" s="25">
        <v>10</v>
      </c>
      <c r="E915" s="27">
        <v>14000</v>
      </c>
      <c r="F915" s="39">
        <f t="shared" si="53"/>
        <v>7000</v>
      </c>
      <c r="G915" s="43">
        <v>7700.1</v>
      </c>
      <c r="H915" s="38">
        <f t="shared" si="52"/>
        <v>700.10000000000036</v>
      </c>
      <c r="J915" s="14">
        <v>44779.28</v>
      </c>
    </row>
    <row r="916" spans="3:10" ht="12.75" customHeight="1" x14ac:dyDescent="0.25">
      <c r="C916" s="28">
        <v>43100</v>
      </c>
      <c r="D916" s="25">
        <v>14.999992500003751</v>
      </c>
      <c r="E916" s="27">
        <v>12626</v>
      </c>
      <c r="F916" s="39">
        <f t="shared" si="53"/>
        <v>4208.6687709999997</v>
      </c>
      <c r="G916" s="43">
        <v>4629.3999999999996</v>
      </c>
      <c r="H916" s="38">
        <f t="shared" si="52"/>
        <v>420.73122899999998</v>
      </c>
      <c r="J916" s="14">
        <v>40384.51352</v>
      </c>
    </row>
    <row r="917" spans="3:10" ht="12.75" customHeight="1" x14ac:dyDescent="0.25">
      <c r="C917" s="28">
        <v>43120</v>
      </c>
      <c r="D917" s="25">
        <v>5</v>
      </c>
      <c r="E917" s="27">
        <v>2451</v>
      </c>
      <c r="F917" s="39">
        <f t="shared" ref="F917:F923" si="54">E917/D917*4</f>
        <v>1960.8</v>
      </c>
      <c r="G917" s="43">
        <v>2205.9</v>
      </c>
      <c r="H917" s="38">
        <f t="shared" si="52"/>
        <v>245.10000000000014</v>
      </c>
      <c r="J917" s="14">
        <v>7634.8650000000007</v>
      </c>
    </row>
    <row r="918" spans="3:10" ht="12.75" customHeight="1" x14ac:dyDescent="0.25">
      <c r="C918" s="28">
        <v>43117</v>
      </c>
      <c r="D918" s="25">
        <v>4</v>
      </c>
      <c r="E918" s="27">
        <v>3095.74</v>
      </c>
      <c r="F918" s="39">
        <f t="shared" si="54"/>
        <v>3095.74</v>
      </c>
      <c r="G918" s="43">
        <v>3095.74</v>
      </c>
      <c r="H918" s="38">
        <f t="shared" si="52"/>
        <v>0</v>
      </c>
      <c r="J918" s="14">
        <v>9643.2301000000007</v>
      </c>
    </row>
    <row r="919" spans="3:10" ht="12.75" customHeight="1" x14ac:dyDescent="0.25">
      <c r="C919" s="28">
        <v>43117</v>
      </c>
      <c r="D919" s="25">
        <v>4</v>
      </c>
      <c r="E919" s="27">
        <v>3095.74</v>
      </c>
      <c r="F919" s="39">
        <f t="shared" si="54"/>
        <v>3095.74</v>
      </c>
      <c r="G919" s="43">
        <v>3095.74</v>
      </c>
      <c r="H919" s="38">
        <f t="shared" si="52"/>
        <v>0</v>
      </c>
      <c r="J919" s="14">
        <v>9643.2301000000007</v>
      </c>
    </row>
    <row r="920" spans="3:10" ht="12.75" customHeight="1" x14ac:dyDescent="0.25">
      <c r="C920" s="28">
        <v>43117</v>
      </c>
      <c r="D920" s="25">
        <v>4</v>
      </c>
      <c r="E920" s="27">
        <v>3095.74</v>
      </c>
      <c r="F920" s="39">
        <f t="shared" si="54"/>
        <v>3095.74</v>
      </c>
      <c r="G920" s="43">
        <v>3095.74</v>
      </c>
      <c r="H920" s="38">
        <f t="shared" si="52"/>
        <v>0</v>
      </c>
      <c r="J920" s="14">
        <v>9643.2301000000007</v>
      </c>
    </row>
    <row r="921" spans="3:10" ht="12.75" customHeight="1" x14ac:dyDescent="0.25">
      <c r="C921" s="28">
        <v>43117</v>
      </c>
      <c r="D921" s="25">
        <v>4</v>
      </c>
      <c r="E921" s="27">
        <v>3095.72</v>
      </c>
      <c r="F921" s="39">
        <f t="shared" si="54"/>
        <v>3095.72</v>
      </c>
      <c r="G921" s="43">
        <v>3095.72</v>
      </c>
      <c r="H921" s="38">
        <f t="shared" si="52"/>
        <v>0</v>
      </c>
      <c r="J921" s="14">
        <v>9643.1677999999993</v>
      </c>
    </row>
    <row r="922" spans="3:10" ht="12.75" customHeight="1" x14ac:dyDescent="0.25">
      <c r="C922" s="28">
        <v>43117</v>
      </c>
      <c r="D922" s="25">
        <v>4</v>
      </c>
      <c r="E922" s="27">
        <v>1547.86</v>
      </c>
      <c r="F922" s="39">
        <f t="shared" si="54"/>
        <v>1547.86</v>
      </c>
      <c r="G922" s="43">
        <v>1547.86</v>
      </c>
      <c r="H922" s="38">
        <f t="shared" si="52"/>
        <v>0</v>
      </c>
      <c r="J922" s="14">
        <v>4821.5838999999996</v>
      </c>
    </row>
    <row r="923" spans="3:10" ht="12.75" customHeight="1" x14ac:dyDescent="0.25">
      <c r="C923" s="28">
        <v>43111</v>
      </c>
      <c r="D923" s="25">
        <v>5.99999880000024</v>
      </c>
      <c r="E923" s="27">
        <v>9322.0300000000007</v>
      </c>
      <c r="F923" s="39">
        <f t="shared" si="54"/>
        <v>6214.6879096040002</v>
      </c>
      <c r="G923" s="43">
        <v>6991.44</v>
      </c>
      <c r="H923" s="38">
        <f t="shared" si="52"/>
        <v>776.7520903959994</v>
      </c>
      <c r="J923" s="14">
        <v>29038.123450000003</v>
      </c>
    </row>
    <row r="924" spans="3:10" ht="12.75" customHeight="1" x14ac:dyDescent="0.25">
      <c r="C924" s="28">
        <v>41274</v>
      </c>
      <c r="D924" s="25">
        <v>14.999992500003751</v>
      </c>
      <c r="E924" s="27">
        <v>3304508.88</v>
      </c>
      <c r="F924" s="39">
        <f>E924/D924*10</f>
        <v>2203007.02150296</v>
      </c>
      <c r="G924" s="43">
        <v>2313156.17</v>
      </c>
      <c r="H924" s="38">
        <f t="shared" si="52"/>
        <v>110149.14849703992</v>
      </c>
      <c r="J924" s="14">
        <v>16326091.347083999</v>
      </c>
    </row>
    <row r="925" spans="3:10" ht="12.75" customHeight="1" x14ac:dyDescent="0.25">
      <c r="C925" s="28">
        <v>43175</v>
      </c>
      <c r="D925" s="25">
        <v>10</v>
      </c>
      <c r="E925" s="27">
        <v>142202</v>
      </c>
      <c r="F925" s="39">
        <f t="shared" ref="F925:F930" si="55">E925/D925*4</f>
        <v>56880.800000000003</v>
      </c>
      <c r="G925" s="43">
        <v>63991</v>
      </c>
      <c r="H925" s="38">
        <f t="shared" si="52"/>
        <v>7110.1999999999971</v>
      </c>
      <c r="J925" s="14">
        <v>425195.35615999997</v>
      </c>
    </row>
    <row r="926" spans="3:10" ht="12.75" customHeight="1" x14ac:dyDescent="0.25">
      <c r="C926" s="26">
        <v>43186</v>
      </c>
      <c r="D926" s="25">
        <v>5</v>
      </c>
      <c r="E926" s="27">
        <v>220.24</v>
      </c>
      <c r="F926" s="39">
        <f t="shared" si="55"/>
        <v>176.19200000000001</v>
      </c>
      <c r="G926" s="43">
        <v>198.2</v>
      </c>
      <c r="H926" s="38">
        <f t="shared" si="52"/>
        <v>22.007999999999981</v>
      </c>
      <c r="J926" s="14">
        <v>658.53521920000003</v>
      </c>
    </row>
    <row r="927" spans="3:10" ht="12.75" customHeight="1" x14ac:dyDescent="0.25">
      <c r="C927" s="26">
        <v>43260</v>
      </c>
      <c r="D927" s="25">
        <v>10</v>
      </c>
      <c r="E927" s="27">
        <v>26000</v>
      </c>
      <c r="F927" s="39">
        <f t="shared" si="55"/>
        <v>10400</v>
      </c>
      <c r="G927" s="43">
        <v>11700.1</v>
      </c>
      <c r="H927" s="38">
        <f t="shared" si="52"/>
        <v>1300.1000000000004</v>
      </c>
      <c r="J927" s="14">
        <v>71436.039999999994</v>
      </c>
    </row>
    <row r="928" spans="3:10" ht="12.75" customHeight="1" x14ac:dyDescent="0.25">
      <c r="C928" s="26">
        <v>43346</v>
      </c>
      <c r="D928" s="25">
        <v>10</v>
      </c>
      <c r="E928" s="27">
        <v>25000</v>
      </c>
      <c r="F928" s="39">
        <f t="shared" si="55"/>
        <v>10000</v>
      </c>
      <c r="G928" s="43">
        <v>11249.9</v>
      </c>
      <c r="H928" s="38">
        <f t="shared" si="52"/>
        <v>1249.8999999999996</v>
      </c>
      <c r="J928" s="14">
        <v>57587.5</v>
      </c>
    </row>
    <row r="929" spans="3:10" ht="12.75" customHeight="1" x14ac:dyDescent="0.25">
      <c r="C929" s="26">
        <v>43356</v>
      </c>
      <c r="D929" s="25">
        <v>10</v>
      </c>
      <c r="E929" s="27">
        <v>39103</v>
      </c>
      <c r="F929" s="39">
        <f t="shared" si="55"/>
        <v>15641.2</v>
      </c>
      <c r="G929" s="43">
        <v>17596.400000000001</v>
      </c>
      <c r="H929" s="38">
        <f t="shared" si="52"/>
        <v>1955.2000000000007</v>
      </c>
      <c r="J929" s="14">
        <v>90073.760500000004</v>
      </c>
    </row>
    <row r="930" spans="3:10" ht="12.75" customHeight="1" x14ac:dyDescent="0.25">
      <c r="C930" s="26">
        <v>43374</v>
      </c>
      <c r="D930" s="25">
        <v>5</v>
      </c>
      <c r="E930" s="27">
        <v>2000</v>
      </c>
      <c r="F930" s="39">
        <f t="shared" si="55"/>
        <v>1600</v>
      </c>
      <c r="G930" s="43">
        <v>1799.9</v>
      </c>
      <c r="H930" s="38">
        <f t="shared" si="52"/>
        <v>199.90000000000009</v>
      </c>
      <c r="J930" s="14">
        <v>4726.62</v>
      </c>
    </row>
    <row r="931" spans="3:10" ht="12.75" customHeight="1" x14ac:dyDescent="0.25">
      <c r="C931" s="26">
        <v>43405</v>
      </c>
      <c r="D931" s="25">
        <v>10</v>
      </c>
      <c r="E931" s="27">
        <v>20845.55</v>
      </c>
      <c r="F931" s="39">
        <f t="shared" ref="F931:F937" si="56">E931/D931*4</f>
        <v>8338.2199999999993</v>
      </c>
      <c r="G931" s="43">
        <v>9380.41</v>
      </c>
      <c r="H931" s="38">
        <f t="shared" si="52"/>
        <v>1042.1900000000005</v>
      </c>
      <c r="J931" s="14">
        <v>50383.694349999998</v>
      </c>
    </row>
    <row r="932" spans="3:10" ht="12.75" customHeight="1" x14ac:dyDescent="0.25">
      <c r="C932" s="26">
        <v>43405</v>
      </c>
      <c r="D932" s="25">
        <v>10</v>
      </c>
      <c r="E932" s="27">
        <v>93811.87</v>
      </c>
      <c r="F932" s="39">
        <f t="shared" si="56"/>
        <v>37524.748</v>
      </c>
      <c r="G932" s="43">
        <v>42215.47</v>
      </c>
      <c r="H932" s="38">
        <f t="shared" si="52"/>
        <v>4690.7220000000016</v>
      </c>
      <c r="J932" s="14">
        <v>226743.28978999998</v>
      </c>
    </row>
    <row r="933" spans="3:10" ht="12.75" customHeight="1" x14ac:dyDescent="0.25">
      <c r="C933" s="26">
        <v>43405</v>
      </c>
      <c r="D933" s="25">
        <v>7.0000021000006303</v>
      </c>
      <c r="E933" s="27">
        <v>8143.4</v>
      </c>
      <c r="F933" s="39">
        <f t="shared" si="56"/>
        <v>4653.3700325599993</v>
      </c>
      <c r="G933" s="43">
        <v>5235.1899999999996</v>
      </c>
      <c r="H933" s="38">
        <f t="shared" si="52"/>
        <v>581.81996744000026</v>
      </c>
      <c r="J933" s="14">
        <v>19682.597799999996</v>
      </c>
    </row>
    <row r="934" spans="3:10" ht="12.75" customHeight="1" x14ac:dyDescent="0.25">
      <c r="C934" s="26">
        <v>43405</v>
      </c>
      <c r="D934" s="25">
        <v>7.0000021000006303</v>
      </c>
      <c r="E934" s="27">
        <v>75326.45</v>
      </c>
      <c r="F934" s="39">
        <f t="shared" si="56"/>
        <v>43043.672801179993</v>
      </c>
      <c r="G934" s="43">
        <v>48424.04</v>
      </c>
      <c r="H934" s="38">
        <f t="shared" si="52"/>
        <v>5380.3671988200076</v>
      </c>
      <c r="J934" s="14">
        <v>182064.02964999998</v>
      </c>
    </row>
    <row r="935" spans="3:10" ht="12.75" customHeight="1" x14ac:dyDescent="0.25">
      <c r="C935" s="26">
        <v>43405</v>
      </c>
      <c r="D935" s="25">
        <v>7.0000021000006303</v>
      </c>
      <c r="E935" s="27">
        <v>48860.4</v>
      </c>
      <c r="F935" s="39">
        <f t="shared" si="56"/>
        <v>27920.220195360002</v>
      </c>
      <c r="G935" s="43">
        <v>31410.21</v>
      </c>
      <c r="H935" s="38">
        <f t="shared" si="52"/>
        <v>3489.9898046399976</v>
      </c>
      <c r="J935" s="14">
        <v>118095.58679999999</v>
      </c>
    </row>
    <row r="936" spans="3:10" ht="12.75" customHeight="1" x14ac:dyDescent="0.25">
      <c r="C936" s="26">
        <v>43405</v>
      </c>
      <c r="D936" s="25">
        <v>7.0000021000006303</v>
      </c>
      <c r="E936" s="27">
        <v>33528</v>
      </c>
      <c r="F936" s="39">
        <f t="shared" si="56"/>
        <v>19158.851395199999</v>
      </c>
      <c r="G936" s="43">
        <v>21553.63</v>
      </c>
      <c r="H936" s="38">
        <f t="shared" si="52"/>
        <v>2394.7786048000016</v>
      </c>
      <c r="J936" s="14">
        <v>81037.175999999992</v>
      </c>
    </row>
    <row r="937" spans="3:10" ht="12.75" customHeight="1" x14ac:dyDescent="0.25">
      <c r="C937" s="26">
        <v>43405</v>
      </c>
      <c r="D937" s="25">
        <v>7.0000021000006303</v>
      </c>
      <c r="E937" s="27">
        <v>24691.8</v>
      </c>
      <c r="F937" s="39">
        <f t="shared" si="56"/>
        <v>14109.595767119999</v>
      </c>
      <c r="G937" s="43">
        <v>15873.3</v>
      </c>
      <c r="H937" s="38">
        <f t="shared" si="52"/>
        <v>1763.7042328799998</v>
      </c>
      <c r="J937" s="14">
        <v>59680.080599999994</v>
      </c>
    </row>
    <row r="938" spans="3:10" ht="12.75" customHeight="1" x14ac:dyDescent="0.25">
      <c r="C938" s="26">
        <v>43465</v>
      </c>
      <c r="D938" s="25">
        <v>5</v>
      </c>
      <c r="E938" s="27">
        <v>95000</v>
      </c>
      <c r="F938" s="39">
        <f>E938/D938*4</f>
        <v>76000</v>
      </c>
      <c r="G938" s="43">
        <v>85499.9</v>
      </c>
      <c r="H938" s="38">
        <f t="shared" si="52"/>
        <v>9499.8999999999942</v>
      </c>
      <c r="J938" s="14">
        <v>228577.60000000003</v>
      </c>
    </row>
    <row r="939" spans="3:10" ht="12.75" customHeight="1" x14ac:dyDescent="0.25">
      <c r="C939" s="26">
        <v>43465</v>
      </c>
      <c r="D939" s="25">
        <v>5</v>
      </c>
      <c r="E939" s="27">
        <v>31588.37</v>
      </c>
      <c r="F939" s="39">
        <f>E939/D939*4</f>
        <v>25270.696</v>
      </c>
      <c r="G939" s="43">
        <v>28429.45</v>
      </c>
      <c r="H939" s="38">
        <f t="shared" si="52"/>
        <v>3158.7540000000008</v>
      </c>
      <c r="J939" s="14">
        <v>76004.145289599997</v>
      </c>
    </row>
    <row r="940" spans="3:10" ht="12.75" customHeight="1" x14ac:dyDescent="0.25">
      <c r="C940" s="26">
        <v>43462</v>
      </c>
      <c r="D940" s="25">
        <v>10</v>
      </c>
      <c r="E940" s="27">
        <v>5250</v>
      </c>
      <c r="F940" s="39">
        <f>E940/D940*4</f>
        <v>2100</v>
      </c>
      <c r="G940" s="43">
        <v>2362.5</v>
      </c>
      <c r="H940" s="38">
        <f t="shared" si="52"/>
        <v>262.5</v>
      </c>
      <c r="J940" s="14">
        <v>12631.920000000002</v>
      </c>
    </row>
    <row r="941" spans="3:10" ht="12.75" customHeight="1" x14ac:dyDescent="0.25">
      <c r="C941" s="26">
        <v>43501</v>
      </c>
      <c r="D941" s="25">
        <v>8</v>
      </c>
      <c r="E941" s="27">
        <v>119368.84</v>
      </c>
      <c r="F941" s="39">
        <f>E941/D941*3</f>
        <v>44763.315000000002</v>
      </c>
      <c r="G941" s="43">
        <v>52224.01</v>
      </c>
      <c r="H941" s="38">
        <f t="shared" si="52"/>
        <v>7460.6949999999997</v>
      </c>
      <c r="J941" s="14">
        <v>282476.81035280001</v>
      </c>
    </row>
    <row r="942" spans="3:10" ht="12.75" customHeight="1" x14ac:dyDescent="0.25">
      <c r="C942" s="26">
        <v>43586</v>
      </c>
      <c r="D942" s="25">
        <v>5</v>
      </c>
      <c r="E942" s="27">
        <v>50668.42</v>
      </c>
      <c r="F942" s="39">
        <f>E942/D942*3</f>
        <v>30401.051999999996</v>
      </c>
      <c r="G942" s="43">
        <v>35467.78</v>
      </c>
      <c r="H942" s="38">
        <f t="shared" si="52"/>
        <v>5066.7280000000028</v>
      </c>
      <c r="J942" s="14">
        <v>113298.64059359999</v>
      </c>
    </row>
    <row r="943" spans="3:10" ht="12.75" customHeight="1" x14ac:dyDescent="0.25">
      <c r="C943" s="26">
        <v>43586</v>
      </c>
      <c r="D943" s="25">
        <v>10</v>
      </c>
      <c r="E943" s="27">
        <v>23299.29</v>
      </c>
      <c r="F943" s="39">
        <f>E943/D943*3</f>
        <v>6989.7870000000003</v>
      </c>
      <c r="G943" s="43">
        <v>8154.73</v>
      </c>
      <c r="H943" s="38">
        <f t="shared" si="52"/>
        <v>1164.9429999999993</v>
      </c>
      <c r="J943" s="14">
        <v>52099.076383200001</v>
      </c>
    </row>
    <row r="944" spans="3:10" ht="12.75" customHeight="1" x14ac:dyDescent="0.25">
      <c r="C944" s="26">
        <v>43780</v>
      </c>
      <c r="D944" s="25">
        <v>14.999992500003751</v>
      </c>
      <c r="E944" s="27">
        <v>5000</v>
      </c>
      <c r="F944" s="39">
        <f>E944/D944*3</f>
        <v>1000.0004999999999</v>
      </c>
      <c r="G944" s="43">
        <v>1166.73</v>
      </c>
      <c r="H944" s="38">
        <f t="shared" si="52"/>
        <v>166.72950000000014</v>
      </c>
      <c r="J944" s="14">
        <v>11256.250000000002</v>
      </c>
    </row>
    <row r="945" spans="3:10" ht="12.75" customHeight="1" x14ac:dyDescent="0.25">
      <c r="C945" s="26">
        <v>44200</v>
      </c>
      <c r="D945" s="25">
        <v>10</v>
      </c>
      <c r="E945" s="27">
        <v>119284</v>
      </c>
      <c r="F945" s="39">
        <f>E945/D945*1</f>
        <v>11928.4</v>
      </c>
      <c r="G945" s="43">
        <v>17892.54</v>
      </c>
      <c r="H945" s="38">
        <f t="shared" si="52"/>
        <v>5964.1400000000012</v>
      </c>
      <c r="J945" s="14">
        <v>206492.5324</v>
      </c>
    </row>
    <row r="946" spans="3:10" ht="12.75" customHeight="1" x14ac:dyDescent="0.25">
      <c r="C946" s="37">
        <v>44694</v>
      </c>
      <c r="D946" s="35">
        <v>14.999992500003751</v>
      </c>
      <c r="E946" s="36">
        <v>128283.2</v>
      </c>
      <c r="F946" s="42"/>
      <c r="G946" s="43">
        <v>4276.08</v>
      </c>
      <c r="H946" s="38">
        <f t="shared" si="52"/>
        <v>4276.08</v>
      </c>
      <c r="J946" s="14">
        <v>128283.2</v>
      </c>
    </row>
    <row r="947" spans="3:10" ht="12.75" customHeight="1" x14ac:dyDescent="0.25">
      <c r="C947" s="29">
        <v>39164</v>
      </c>
      <c r="D947" s="25">
        <v>14.999992500003751</v>
      </c>
      <c r="E947" s="30">
        <v>2340</v>
      </c>
      <c r="F947" s="39">
        <f t="shared" ref="F947:F952" si="57">E947/D947*D947</f>
        <v>2340</v>
      </c>
      <c r="G947" s="44">
        <v>2340</v>
      </c>
      <c r="H947" s="38">
        <f t="shared" si="52"/>
        <v>0</v>
      </c>
      <c r="J947" s="14">
        <v>17233.8894</v>
      </c>
    </row>
    <row r="948" spans="3:10" ht="12.75" customHeight="1" x14ac:dyDescent="0.25">
      <c r="C948" s="28">
        <v>39328</v>
      </c>
      <c r="D948" s="25">
        <v>14.999992500003751</v>
      </c>
      <c r="E948" s="27">
        <v>4214.75</v>
      </c>
      <c r="F948" s="39">
        <f t="shared" si="57"/>
        <v>4214.75</v>
      </c>
      <c r="G948" s="43">
        <v>4214.75</v>
      </c>
      <c r="H948" s="38">
        <f t="shared" si="52"/>
        <v>0</v>
      </c>
      <c r="J948" s="14">
        <v>30403.815632499998</v>
      </c>
    </row>
    <row r="949" spans="3:10" ht="12.75" customHeight="1" x14ac:dyDescent="0.25">
      <c r="C949" s="28">
        <v>39374</v>
      </c>
      <c r="D949" s="25">
        <v>14.999992500003751</v>
      </c>
      <c r="E949" s="27">
        <v>1334</v>
      </c>
      <c r="F949" s="39">
        <f t="shared" si="57"/>
        <v>1334</v>
      </c>
      <c r="G949" s="43">
        <v>1334</v>
      </c>
      <c r="H949" s="38">
        <f t="shared" si="52"/>
        <v>0</v>
      </c>
      <c r="J949" s="14">
        <v>9537.5663999999997</v>
      </c>
    </row>
    <row r="950" spans="3:10" ht="12.75" customHeight="1" x14ac:dyDescent="0.25">
      <c r="C950" s="28">
        <v>39164</v>
      </c>
      <c r="D950" s="25">
        <v>14.999992500003751</v>
      </c>
      <c r="E950" s="27">
        <v>3900</v>
      </c>
      <c r="F950" s="39">
        <f t="shared" si="57"/>
        <v>3899.9999999999995</v>
      </c>
      <c r="G950" s="43">
        <v>3900</v>
      </c>
      <c r="H950" s="38">
        <f t="shared" si="52"/>
        <v>0</v>
      </c>
      <c r="J950" s="14">
        <v>28723.149000000001</v>
      </c>
    </row>
    <row r="951" spans="3:10" ht="12.75" customHeight="1" x14ac:dyDescent="0.25">
      <c r="C951" s="28">
        <v>39715</v>
      </c>
      <c r="D951" s="25">
        <v>10</v>
      </c>
      <c r="E951" s="27">
        <v>4500</v>
      </c>
      <c r="F951" s="39">
        <f t="shared" si="57"/>
        <v>4500</v>
      </c>
      <c r="G951" s="43">
        <v>4500</v>
      </c>
      <c r="H951" s="38">
        <f t="shared" si="52"/>
        <v>0</v>
      </c>
      <c r="J951" s="14">
        <v>28654.064999999999</v>
      </c>
    </row>
    <row r="952" spans="3:10" ht="12.75" customHeight="1" x14ac:dyDescent="0.25">
      <c r="C952" s="28">
        <v>39647</v>
      </c>
      <c r="D952" s="25">
        <v>10</v>
      </c>
      <c r="E952" s="27">
        <v>957.6</v>
      </c>
      <c r="F952" s="39">
        <f t="shared" si="57"/>
        <v>957.6</v>
      </c>
      <c r="G952" s="43">
        <v>957.6</v>
      </c>
      <c r="H952" s="38">
        <f t="shared" si="52"/>
        <v>0</v>
      </c>
      <c r="J952" s="14">
        <v>6077.5137359999999</v>
      </c>
    </row>
    <row r="953" spans="3:10" ht="12.75" customHeight="1" x14ac:dyDescent="0.25">
      <c r="C953" s="26">
        <v>39538</v>
      </c>
      <c r="D953" s="25">
        <v>14.999992500003751</v>
      </c>
      <c r="E953" s="27">
        <v>17908</v>
      </c>
      <c r="F953" s="39">
        <f>E953/D953*14</f>
        <v>16714.1416904</v>
      </c>
      <c r="G953" s="43">
        <v>17311.099999999999</v>
      </c>
      <c r="H953" s="38">
        <f t="shared" si="52"/>
        <v>596.95830959999876</v>
      </c>
      <c r="J953" s="14">
        <v>115134.82992</v>
      </c>
    </row>
    <row r="954" spans="3:10" ht="12.75" customHeight="1" x14ac:dyDescent="0.25">
      <c r="C954" s="26">
        <v>39629</v>
      </c>
      <c r="D954" s="25">
        <v>14.999992500003751</v>
      </c>
      <c r="E954" s="27">
        <v>11618.4</v>
      </c>
      <c r="F954" s="39">
        <f>E954/D954*14</f>
        <v>10843.845421919998</v>
      </c>
      <c r="G954" s="43">
        <v>11231.22</v>
      </c>
      <c r="H954" s="38">
        <f t="shared" si="52"/>
        <v>387.37457808000181</v>
      </c>
      <c r="J954" s="14">
        <v>72011.772671999992</v>
      </c>
    </row>
    <row r="955" spans="3:10" ht="12.75" customHeight="1" x14ac:dyDescent="0.25">
      <c r="C955" s="26">
        <v>39738</v>
      </c>
      <c r="D955" s="25">
        <v>14.999992500003751</v>
      </c>
      <c r="E955" s="27">
        <v>4565.29</v>
      </c>
      <c r="F955" s="39">
        <f>E955/D955*14</f>
        <v>4260.9394638019994</v>
      </c>
      <c r="G955" s="43">
        <v>4413.03</v>
      </c>
      <c r="H955" s="38">
        <f t="shared" si="52"/>
        <v>152.09053619800034</v>
      </c>
      <c r="J955" s="14">
        <v>29078.842919500003</v>
      </c>
    </row>
    <row r="956" spans="3:10" ht="12.75" customHeight="1" x14ac:dyDescent="0.25">
      <c r="C956" s="26">
        <v>39844</v>
      </c>
      <c r="D956" s="25">
        <v>14.999992500003751</v>
      </c>
      <c r="E956" s="27">
        <v>1200</v>
      </c>
      <c r="F956" s="39">
        <f>E956/D956*13</f>
        <v>1040.0005200000001</v>
      </c>
      <c r="G956" s="43">
        <v>1080.0999999999999</v>
      </c>
      <c r="H956" s="38">
        <f t="shared" si="52"/>
        <v>40.099479999999858</v>
      </c>
      <c r="J956" s="14">
        <v>7814.8679999999995</v>
      </c>
    </row>
    <row r="957" spans="3:10" ht="12.75" customHeight="1" x14ac:dyDescent="0.25">
      <c r="C957" s="26">
        <v>40001</v>
      </c>
      <c r="D957" s="25">
        <v>14.999992500003751</v>
      </c>
      <c r="E957" s="27">
        <v>170000</v>
      </c>
      <c r="F957" s="39">
        <f>E957/D957*13</f>
        <v>147333.40700000001</v>
      </c>
      <c r="G957" s="43">
        <v>152999.87</v>
      </c>
      <c r="H957" s="38">
        <f t="shared" si="52"/>
        <v>5666.4629999999888</v>
      </c>
      <c r="J957" s="14">
        <v>1090228.7</v>
      </c>
    </row>
    <row r="958" spans="3:10" ht="12.75" customHeight="1" x14ac:dyDescent="0.25">
      <c r="C958" s="26">
        <v>40037</v>
      </c>
      <c r="D958" s="25">
        <v>10</v>
      </c>
      <c r="E958" s="27">
        <v>8058.75</v>
      </c>
      <c r="F958" s="39">
        <f>E958/D958*D958</f>
        <v>8058.75</v>
      </c>
      <c r="G958" s="43">
        <v>8058.75</v>
      </c>
      <c r="H958" s="38">
        <f t="shared" si="52"/>
        <v>0</v>
      </c>
      <c r="J958" s="14">
        <v>51365.827799999999</v>
      </c>
    </row>
    <row r="959" spans="3:10" ht="12.75" customHeight="1" x14ac:dyDescent="0.25">
      <c r="C959" s="26">
        <v>40046</v>
      </c>
      <c r="D959" s="25">
        <v>10</v>
      </c>
      <c r="E959" s="27">
        <v>17990.73</v>
      </c>
      <c r="F959" s="39">
        <f>E959/D959*D959</f>
        <v>17990.73</v>
      </c>
      <c r="G959" s="43">
        <v>17990.73</v>
      </c>
      <c r="H959" s="38">
        <f t="shared" si="52"/>
        <v>0</v>
      </c>
      <c r="J959" s="14">
        <v>114671.47376159999</v>
      </c>
    </row>
    <row r="960" spans="3:10" ht="12.75" customHeight="1" x14ac:dyDescent="0.25">
      <c r="C960" s="26">
        <v>40098</v>
      </c>
      <c r="D960" s="25">
        <v>8</v>
      </c>
      <c r="E960" s="27">
        <v>6700</v>
      </c>
      <c r="F960" s="39">
        <f>E960/D960*D960</f>
        <v>6700</v>
      </c>
      <c r="G960" s="43">
        <v>6700</v>
      </c>
      <c r="H960" s="38">
        <f t="shared" si="52"/>
        <v>0</v>
      </c>
      <c r="J960" s="14">
        <v>42039.485000000001</v>
      </c>
    </row>
    <row r="961" spans="3:10" ht="12.75" customHeight="1" x14ac:dyDescent="0.25">
      <c r="C961" s="26">
        <v>40086</v>
      </c>
      <c r="D961" s="25">
        <v>14.999992500003751</v>
      </c>
      <c r="E961" s="27">
        <v>780000</v>
      </c>
      <c r="F961" s="39">
        <f>E961/D961*13</f>
        <v>676000.33799999999</v>
      </c>
      <c r="G961" s="43">
        <v>701999.9</v>
      </c>
      <c r="H961" s="38">
        <f t="shared" si="52"/>
        <v>25999.562000000034</v>
      </c>
      <c r="J961" s="14">
        <v>4957438.2</v>
      </c>
    </row>
    <row r="962" spans="3:10" ht="12.75" customHeight="1" x14ac:dyDescent="0.25">
      <c r="C962" s="26">
        <v>40086</v>
      </c>
      <c r="D962" s="25">
        <v>14.999992500003751</v>
      </c>
      <c r="E962" s="27">
        <v>292500</v>
      </c>
      <c r="F962" s="39">
        <f>E962/D962*13</f>
        <v>253500.12674999997</v>
      </c>
      <c r="G962" s="43">
        <v>263250</v>
      </c>
      <c r="H962" s="38">
        <f t="shared" si="52"/>
        <v>9749.8732500000333</v>
      </c>
      <c r="J962" s="14">
        <v>1859039.325</v>
      </c>
    </row>
    <row r="963" spans="3:10" ht="12.75" customHeight="1" x14ac:dyDescent="0.25">
      <c r="C963" s="26">
        <v>40086</v>
      </c>
      <c r="D963" s="25">
        <v>14.999992500003751</v>
      </c>
      <c r="E963" s="27">
        <v>292500</v>
      </c>
      <c r="F963" s="39">
        <f>E963/D963*13</f>
        <v>253500.12674999997</v>
      </c>
      <c r="G963" s="43">
        <v>263250</v>
      </c>
      <c r="H963" s="38">
        <f t="shared" ref="H963:H1026" si="58">G963-F963</f>
        <v>9749.8732500000333</v>
      </c>
      <c r="J963" s="14">
        <v>1859039.325</v>
      </c>
    </row>
    <row r="964" spans="3:10" ht="12.75" customHeight="1" x14ac:dyDescent="0.25">
      <c r="C964" s="26">
        <v>40086</v>
      </c>
      <c r="D964" s="25">
        <v>14.999992500003751</v>
      </c>
      <c r="E964" s="27">
        <v>585000</v>
      </c>
      <c r="F964" s="39">
        <f>E964/D964*13</f>
        <v>507000.25349999993</v>
      </c>
      <c r="G964" s="43">
        <v>526500</v>
      </c>
      <c r="H964" s="38">
        <f t="shared" si="58"/>
        <v>19499.746500000067</v>
      </c>
      <c r="J964" s="14">
        <v>3718078.65</v>
      </c>
    </row>
    <row r="965" spans="3:10" ht="12.75" customHeight="1" x14ac:dyDescent="0.25">
      <c r="C965" s="26">
        <v>40241</v>
      </c>
      <c r="D965" s="25">
        <v>5</v>
      </c>
      <c r="E965" s="27">
        <v>33793.599999999999</v>
      </c>
      <c r="F965" s="39">
        <f t="shared" ref="F965:F973" si="59">E965/D965*D965</f>
        <v>33793.599999999999</v>
      </c>
      <c r="G965" s="43">
        <v>33793.599999999999</v>
      </c>
      <c r="H965" s="38">
        <f t="shared" si="58"/>
        <v>0</v>
      </c>
      <c r="J965" s="14">
        <v>197447.894336</v>
      </c>
    </row>
    <row r="966" spans="3:10" ht="12.75" customHeight="1" x14ac:dyDescent="0.25">
      <c r="C966" s="26">
        <v>40434</v>
      </c>
      <c r="D966" s="25">
        <v>5</v>
      </c>
      <c r="E966" s="27">
        <v>12336</v>
      </c>
      <c r="F966" s="39">
        <f t="shared" si="59"/>
        <v>12336</v>
      </c>
      <c r="G966" s="43">
        <v>12336</v>
      </c>
      <c r="H966" s="38">
        <f t="shared" si="58"/>
        <v>0</v>
      </c>
      <c r="J966" s="14">
        <v>71334.276960000003</v>
      </c>
    </row>
    <row r="967" spans="3:10" ht="12.75" customHeight="1" x14ac:dyDescent="0.25">
      <c r="C967" s="26">
        <v>40785</v>
      </c>
      <c r="D967" s="25">
        <v>14.999992500003751</v>
      </c>
      <c r="E967" s="27">
        <v>55379.1</v>
      </c>
      <c r="F967" s="39">
        <f>E967/D967*11</f>
        <v>40611.360305669994</v>
      </c>
      <c r="G967" s="43">
        <v>42457.26</v>
      </c>
      <c r="H967" s="38">
        <f t="shared" si="58"/>
        <v>1845.8996943300081</v>
      </c>
      <c r="J967" s="14">
        <v>288994.72576799995</v>
      </c>
    </row>
    <row r="968" spans="3:10" ht="12.75" customHeight="1" x14ac:dyDescent="0.25">
      <c r="C968" s="26">
        <v>40785</v>
      </c>
      <c r="D968" s="25">
        <v>14.999992500003751</v>
      </c>
      <c r="E968" s="27">
        <v>27400</v>
      </c>
      <c r="F968" s="39">
        <f>E968/D968*11</f>
        <v>20093.343379999998</v>
      </c>
      <c r="G968" s="43">
        <v>21006.6</v>
      </c>
      <c r="H968" s="38">
        <f t="shared" si="58"/>
        <v>913.25662000000011</v>
      </c>
      <c r="J968" s="14">
        <v>142986.35199999998</v>
      </c>
    </row>
    <row r="969" spans="3:10" ht="12.75" customHeight="1" x14ac:dyDescent="0.25">
      <c r="C969" s="26">
        <v>40908</v>
      </c>
      <c r="D969" s="25">
        <v>14.999992500003751</v>
      </c>
      <c r="E969" s="27">
        <v>357757.24</v>
      </c>
      <c r="F969" s="39">
        <f>E969/D969*11</f>
        <v>262355.440510988</v>
      </c>
      <c r="G969" s="43">
        <v>274280.53999999998</v>
      </c>
      <c r="H969" s="38">
        <f t="shared" si="58"/>
        <v>11925.099489011976</v>
      </c>
      <c r="J969" s="14">
        <v>1800674.4730851997</v>
      </c>
    </row>
    <row r="970" spans="3:10" ht="12.75" customHeight="1" x14ac:dyDescent="0.25">
      <c r="C970" s="26">
        <v>40755</v>
      </c>
      <c r="D970" s="25">
        <v>14.999992500003751</v>
      </c>
      <c r="E970" s="27">
        <v>1580703.23</v>
      </c>
      <c r="F970" s="39">
        <f>E970/D970*11</f>
        <v>1159182.9482578509</v>
      </c>
      <c r="G970" s="43">
        <v>1211872.3400000001</v>
      </c>
      <c r="H970" s="38">
        <f t="shared" si="58"/>
        <v>52689.391742149135</v>
      </c>
      <c r="J970" s="14">
        <v>8376304.4860930005</v>
      </c>
    </row>
    <row r="971" spans="3:10" ht="12.75" customHeight="1" x14ac:dyDescent="0.25">
      <c r="C971" s="26">
        <v>40793</v>
      </c>
      <c r="D971" s="25">
        <v>5</v>
      </c>
      <c r="E971" s="27">
        <v>7306596.21</v>
      </c>
      <c r="F971" s="39">
        <f t="shared" si="59"/>
        <v>7306596.2100000009</v>
      </c>
      <c r="G971" s="43">
        <v>7306596.21</v>
      </c>
      <c r="H971" s="38">
        <f t="shared" si="58"/>
        <v>0</v>
      </c>
      <c r="J971" s="14">
        <v>37527847.189953603</v>
      </c>
    </row>
    <row r="972" spans="3:10" ht="12.75" customHeight="1" x14ac:dyDescent="0.25">
      <c r="C972" s="28">
        <v>41115</v>
      </c>
      <c r="D972" s="25">
        <v>10</v>
      </c>
      <c r="E972" s="27">
        <v>27607.5</v>
      </c>
      <c r="F972" s="39">
        <f t="shared" si="59"/>
        <v>27607.5</v>
      </c>
      <c r="G972" s="43">
        <v>27607.5</v>
      </c>
      <c r="H972" s="38">
        <f t="shared" si="58"/>
        <v>0</v>
      </c>
      <c r="J972" s="14">
        <v>139912.32532500001</v>
      </c>
    </row>
    <row r="973" spans="3:10" ht="12.75" customHeight="1" x14ac:dyDescent="0.25">
      <c r="C973" s="28">
        <v>41250</v>
      </c>
      <c r="D973" s="25">
        <v>10</v>
      </c>
      <c r="E973" s="27">
        <v>9180</v>
      </c>
      <c r="F973" s="39">
        <f t="shared" si="59"/>
        <v>9180</v>
      </c>
      <c r="G973" s="43">
        <v>9180</v>
      </c>
      <c r="H973" s="38">
        <f t="shared" si="58"/>
        <v>0</v>
      </c>
      <c r="J973" s="14">
        <v>45354.249000000003</v>
      </c>
    </row>
    <row r="974" spans="3:10" ht="12.75" customHeight="1" x14ac:dyDescent="0.25">
      <c r="C974" s="28">
        <v>41274</v>
      </c>
      <c r="D974" s="25">
        <v>14.999992500003751</v>
      </c>
      <c r="E974" s="27">
        <v>5060895.12</v>
      </c>
      <c r="F974" s="39">
        <f t="shared" ref="F974:F982" si="60">E974/D974*10</f>
        <v>3373931.76696504</v>
      </c>
      <c r="G974" s="43">
        <v>3542626.46</v>
      </c>
      <c r="H974" s="38">
        <f t="shared" si="58"/>
        <v>168694.69303495996</v>
      </c>
      <c r="J974" s="14">
        <v>25003605.385116</v>
      </c>
    </row>
    <row r="975" spans="3:10" ht="12.75" customHeight="1" x14ac:dyDescent="0.25">
      <c r="C975" s="28">
        <v>41274</v>
      </c>
      <c r="D975" s="25">
        <v>14.999992500003751</v>
      </c>
      <c r="E975" s="27">
        <v>714542.86</v>
      </c>
      <c r="F975" s="39">
        <f t="shared" si="60"/>
        <v>476362.14484761993</v>
      </c>
      <c r="G975" s="43">
        <v>500179.93</v>
      </c>
      <c r="H975" s="38">
        <f t="shared" si="58"/>
        <v>23817.785152380064</v>
      </c>
      <c r="J975" s="14">
        <v>3530234.726973</v>
      </c>
    </row>
    <row r="976" spans="3:10" ht="12.75" customHeight="1" x14ac:dyDescent="0.25">
      <c r="C976" s="28">
        <v>41274</v>
      </c>
      <c r="D976" s="25">
        <v>14.999992500003751</v>
      </c>
      <c r="E976" s="27">
        <v>92960.07</v>
      </c>
      <c r="F976" s="39">
        <f t="shared" si="60"/>
        <v>61973.410986689996</v>
      </c>
      <c r="G976" s="43">
        <v>65071.9</v>
      </c>
      <c r="H976" s="38">
        <f t="shared" si="58"/>
        <v>3098.4890133100052</v>
      </c>
      <c r="J976" s="14">
        <v>459273.87383850006</v>
      </c>
    </row>
    <row r="977" spans="3:10" ht="12.75" customHeight="1" x14ac:dyDescent="0.25">
      <c r="C977" s="28">
        <v>41274</v>
      </c>
      <c r="D977" s="25">
        <v>14.999992500003751</v>
      </c>
      <c r="E977" s="27">
        <v>80361.539999999994</v>
      </c>
      <c r="F977" s="39">
        <f t="shared" si="60"/>
        <v>53574.386787179988</v>
      </c>
      <c r="G977" s="43">
        <v>56252.99</v>
      </c>
      <c r="H977" s="38">
        <f t="shared" si="58"/>
        <v>2678.6032128200095</v>
      </c>
      <c r="J977" s="14">
        <v>397030.20644699998</v>
      </c>
    </row>
    <row r="978" spans="3:10" ht="12.75" customHeight="1" x14ac:dyDescent="0.25">
      <c r="C978" s="28">
        <v>41274</v>
      </c>
      <c r="D978" s="25">
        <v>14.999992500003751</v>
      </c>
      <c r="E978" s="27">
        <v>2111051.5099999998</v>
      </c>
      <c r="F978" s="39">
        <f t="shared" si="60"/>
        <v>1407368.3770171697</v>
      </c>
      <c r="G978" s="43">
        <v>1477735.94</v>
      </c>
      <c r="H978" s="38">
        <f t="shared" si="58"/>
        <v>70367.562982830219</v>
      </c>
      <c r="J978" s="14">
        <v>10429755.537730498</v>
      </c>
    </row>
    <row r="979" spans="3:10" ht="12.75" customHeight="1" x14ac:dyDescent="0.25">
      <c r="C979" s="28">
        <v>41274</v>
      </c>
      <c r="D979" s="25">
        <v>14.999992500003751</v>
      </c>
      <c r="E979" s="27">
        <v>483550</v>
      </c>
      <c r="F979" s="39">
        <f t="shared" si="60"/>
        <v>322366.82785</v>
      </c>
      <c r="G979" s="43">
        <v>338485.03</v>
      </c>
      <c r="H979" s="38">
        <f t="shared" si="58"/>
        <v>16118.202150000026</v>
      </c>
      <c r="J979" s="14">
        <v>2389002.9525000001</v>
      </c>
    </row>
    <row r="980" spans="3:10" ht="12.75" customHeight="1" x14ac:dyDescent="0.25">
      <c r="C980" s="28">
        <v>41274</v>
      </c>
      <c r="D980" s="25">
        <v>14.999992500003751</v>
      </c>
      <c r="E980" s="27">
        <v>500000</v>
      </c>
      <c r="F980" s="39">
        <f t="shared" si="60"/>
        <v>333333.5</v>
      </c>
      <c r="G980" s="43">
        <v>350000.07</v>
      </c>
      <c r="H980" s="38">
        <f t="shared" si="58"/>
        <v>16666.570000000007</v>
      </c>
      <c r="J980" s="14">
        <v>2470275</v>
      </c>
    </row>
    <row r="981" spans="3:10" ht="12.75" customHeight="1" x14ac:dyDescent="0.25">
      <c r="C981" s="28">
        <v>41274</v>
      </c>
      <c r="D981" s="25">
        <v>14.999992500003751</v>
      </c>
      <c r="E981" s="27">
        <v>2511342.4</v>
      </c>
      <c r="F981" s="39">
        <f t="shared" si="60"/>
        <v>1674229.1037807998</v>
      </c>
      <c r="G981" s="43">
        <v>1757939.61</v>
      </c>
      <c r="H981" s="38">
        <f t="shared" si="58"/>
        <v>83710.506219200324</v>
      </c>
      <c r="J981" s="14">
        <v>12407412.694319999</v>
      </c>
    </row>
    <row r="982" spans="3:10" ht="12.75" customHeight="1" x14ac:dyDescent="0.25">
      <c r="C982" s="28">
        <v>41274</v>
      </c>
      <c r="D982" s="25">
        <v>14.999992500003751</v>
      </c>
      <c r="E982" s="27">
        <v>141498.35999999999</v>
      </c>
      <c r="F982" s="39">
        <f t="shared" si="60"/>
        <v>94332.28716611999</v>
      </c>
      <c r="G982" s="43">
        <v>99048.79</v>
      </c>
      <c r="H982" s="38">
        <f t="shared" si="58"/>
        <v>4716.5028338800039</v>
      </c>
      <c r="J982" s="14">
        <v>699079.7224979999</v>
      </c>
    </row>
    <row r="983" spans="3:10" ht="12.75" customHeight="1" x14ac:dyDescent="0.25">
      <c r="C983" s="28">
        <v>41448</v>
      </c>
      <c r="D983" s="25">
        <v>14.999992500003751</v>
      </c>
      <c r="E983" s="27">
        <v>1400000</v>
      </c>
      <c r="F983" s="39">
        <f>E983/D983*9</f>
        <v>840000.41999999993</v>
      </c>
      <c r="G983" s="43">
        <v>886666.73</v>
      </c>
      <c r="H983" s="38">
        <f t="shared" si="58"/>
        <v>46666.310000000056</v>
      </c>
      <c r="J983" s="14">
        <v>6672021.9999999991</v>
      </c>
    </row>
    <row r="984" spans="3:10" ht="12.75" customHeight="1" x14ac:dyDescent="0.25">
      <c r="C984" s="28">
        <v>41554</v>
      </c>
      <c r="D984" s="25">
        <v>5.99999880000024</v>
      </c>
      <c r="E984" s="27">
        <v>333334.75</v>
      </c>
      <c r="F984" s="39">
        <f t="shared" ref="F984:F990" si="61">E984/D984*D984</f>
        <v>333334.75</v>
      </c>
      <c r="G984" s="43">
        <v>333334.75</v>
      </c>
      <c r="H984" s="38">
        <f t="shared" si="58"/>
        <v>0</v>
      </c>
      <c r="J984" s="14">
        <v>1553743.2700474998</v>
      </c>
    </row>
    <row r="985" spans="3:10" ht="12.75" customHeight="1" x14ac:dyDescent="0.25">
      <c r="C985" s="28">
        <v>41600</v>
      </c>
      <c r="D985" s="25">
        <v>8</v>
      </c>
      <c r="E985" s="27">
        <v>3885</v>
      </c>
      <c r="F985" s="39">
        <f t="shared" si="61"/>
        <v>3885</v>
      </c>
      <c r="G985" s="43">
        <v>3885</v>
      </c>
      <c r="H985" s="38">
        <f t="shared" si="58"/>
        <v>0</v>
      </c>
      <c r="J985" s="14">
        <v>17910.316200000001</v>
      </c>
    </row>
    <row r="986" spans="3:10" ht="12.75" customHeight="1" x14ac:dyDescent="0.25">
      <c r="C986" s="28">
        <v>41600</v>
      </c>
      <c r="D986" s="25">
        <v>8</v>
      </c>
      <c r="E986" s="27">
        <v>4350</v>
      </c>
      <c r="F986" s="39">
        <f t="shared" si="61"/>
        <v>4350</v>
      </c>
      <c r="G986" s="43">
        <v>4350</v>
      </c>
      <c r="H986" s="38">
        <f t="shared" si="58"/>
        <v>0</v>
      </c>
      <c r="J986" s="14">
        <v>20054.022000000001</v>
      </c>
    </row>
    <row r="987" spans="3:10" ht="12.75" customHeight="1" x14ac:dyDescent="0.25">
      <c r="C987" s="28">
        <v>41609</v>
      </c>
      <c r="D987" s="25">
        <v>4</v>
      </c>
      <c r="E987" s="27">
        <v>15748.92</v>
      </c>
      <c r="F987" s="39">
        <f t="shared" si="61"/>
        <v>15748.92</v>
      </c>
      <c r="G987" s="43">
        <v>15748.92</v>
      </c>
      <c r="H987" s="38">
        <f t="shared" si="58"/>
        <v>0</v>
      </c>
      <c r="J987" s="14">
        <v>70271.996018399994</v>
      </c>
    </row>
    <row r="988" spans="3:10" ht="12.75" customHeight="1" x14ac:dyDescent="0.25">
      <c r="C988" s="28">
        <v>41621</v>
      </c>
      <c r="D988" s="25">
        <v>5</v>
      </c>
      <c r="E988" s="27">
        <v>600</v>
      </c>
      <c r="F988" s="39">
        <f t="shared" si="61"/>
        <v>600</v>
      </c>
      <c r="G988" s="43">
        <v>600</v>
      </c>
      <c r="H988" s="38">
        <f t="shared" si="58"/>
        <v>0</v>
      </c>
      <c r="J988" s="14">
        <v>2677.212</v>
      </c>
    </row>
    <row r="989" spans="3:10" ht="12.75" customHeight="1" x14ac:dyDescent="0.25">
      <c r="C989" s="28">
        <v>41621</v>
      </c>
      <c r="D989" s="25">
        <v>5</v>
      </c>
      <c r="E989" s="27">
        <v>1260</v>
      </c>
      <c r="F989" s="39">
        <f t="shared" si="61"/>
        <v>1260</v>
      </c>
      <c r="G989" s="43">
        <v>1260</v>
      </c>
      <c r="H989" s="38">
        <f t="shared" si="58"/>
        <v>0</v>
      </c>
      <c r="J989" s="14">
        <v>5622.1451999999999</v>
      </c>
    </row>
    <row r="990" spans="3:10" ht="12.75" customHeight="1" x14ac:dyDescent="0.25">
      <c r="C990" s="28">
        <v>41625</v>
      </c>
      <c r="D990" s="25">
        <v>4</v>
      </c>
      <c r="E990" s="27">
        <v>7263.82</v>
      </c>
      <c r="F990" s="39">
        <f t="shared" si="61"/>
        <v>7263.82</v>
      </c>
      <c r="G990" s="43">
        <v>7263.82</v>
      </c>
      <c r="H990" s="38">
        <f t="shared" si="58"/>
        <v>0</v>
      </c>
      <c r="J990" s="14">
        <v>32411.310116399996</v>
      </c>
    </row>
    <row r="991" spans="3:10" ht="12.75" customHeight="1" x14ac:dyDescent="0.25">
      <c r="C991" s="28">
        <v>41641</v>
      </c>
      <c r="D991" s="25">
        <v>14.999992500003751</v>
      </c>
      <c r="E991" s="27">
        <v>10537</v>
      </c>
      <c r="F991" s="39">
        <f>E991/D991*8</f>
        <v>5619.7361431999998</v>
      </c>
      <c r="G991" s="43">
        <v>5971</v>
      </c>
      <c r="H991" s="38">
        <f t="shared" si="58"/>
        <v>351.26385680000021</v>
      </c>
      <c r="J991" s="14">
        <v>46374.601439999999</v>
      </c>
    </row>
    <row r="992" spans="3:10" ht="12.75" customHeight="1" x14ac:dyDescent="0.25">
      <c r="C992" s="26">
        <v>41641</v>
      </c>
      <c r="D992" s="25">
        <v>8</v>
      </c>
      <c r="E992" s="27">
        <v>34088</v>
      </c>
      <c r="F992" s="39">
        <f>E992/D992*8</f>
        <v>34088</v>
      </c>
      <c r="G992" s="43">
        <v>34088</v>
      </c>
      <c r="H992" s="38">
        <f t="shared" si="58"/>
        <v>0</v>
      </c>
      <c r="J992" s="14">
        <v>150025.37855999998</v>
      </c>
    </row>
    <row r="993" spans="3:10" ht="12.75" customHeight="1" x14ac:dyDescent="0.25">
      <c r="C993" s="26">
        <v>41641</v>
      </c>
      <c r="D993" s="25">
        <v>14.999992500003751</v>
      </c>
      <c r="E993" s="27">
        <v>30330</v>
      </c>
      <c r="F993" s="39">
        <f>E993/D993*8</f>
        <v>16176.008087999999</v>
      </c>
      <c r="G993" s="43">
        <v>17187</v>
      </c>
      <c r="H993" s="38">
        <f t="shared" si="58"/>
        <v>1010.9919120000013</v>
      </c>
      <c r="J993" s="14">
        <v>133485.96959999998</v>
      </c>
    </row>
    <row r="994" spans="3:10" ht="12.75" customHeight="1" x14ac:dyDescent="0.25">
      <c r="C994" s="26">
        <v>41641</v>
      </c>
      <c r="D994" s="25">
        <v>10</v>
      </c>
      <c r="E994" s="27">
        <v>13500</v>
      </c>
      <c r="F994" s="39">
        <f>E994/D994*8</f>
        <v>10800</v>
      </c>
      <c r="G994" s="43">
        <v>11475</v>
      </c>
      <c r="H994" s="38">
        <f t="shared" si="58"/>
        <v>675</v>
      </c>
      <c r="J994" s="14">
        <v>59415.119999999995</v>
      </c>
    </row>
    <row r="995" spans="3:10" ht="12.75" customHeight="1" x14ac:dyDescent="0.25">
      <c r="C995" s="26">
        <v>41668</v>
      </c>
      <c r="D995" s="25">
        <v>4</v>
      </c>
      <c r="E995" s="27">
        <v>125282.7</v>
      </c>
      <c r="F995" s="39">
        <f>E995/D995*4</f>
        <v>125282.7</v>
      </c>
      <c r="G995" s="43">
        <v>125282.7</v>
      </c>
      <c r="H995" s="38">
        <f t="shared" si="58"/>
        <v>0</v>
      </c>
      <c r="J995" s="14">
        <v>551384.19662399997</v>
      </c>
    </row>
    <row r="996" spans="3:10" ht="12.75" customHeight="1" x14ac:dyDescent="0.25">
      <c r="C996" s="26">
        <v>41671</v>
      </c>
      <c r="D996" s="25">
        <v>4</v>
      </c>
      <c r="E996" s="27">
        <v>106540.77</v>
      </c>
      <c r="F996" s="39">
        <f>E996/D996*4</f>
        <v>106540.77</v>
      </c>
      <c r="G996" s="43">
        <v>106540.77</v>
      </c>
      <c r="H996" s="38">
        <f t="shared" si="58"/>
        <v>0</v>
      </c>
      <c r="J996" s="14">
        <v>465472.36249920004</v>
      </c>
    </row>
    <row r="997" spans="3:10" ht="12.75" customHeight="1" x14ac:dyDescent="0.25">
      <c r="C997" s="26">
        <v>41671</v>
      </c>
      <c r="D997" s="25">
        <v>4</v>
      </c>
      <c r="E997" s="27">
        <v>47573.01</v>
      </c>
      <c r="F997" s="39">
        <f>E997/D997*4</f>
        <v>47573.01</v>
      </c>
      <c r="G997" s="43">
        <v>47573.01</v>
      </c>
      <c r="H997" s="38">
        <f t="shared" si="58"/>
        <v>0</v>
      </c>
      <c r="J997" s="14">
        <v>207844.57776960003</v>
      </c>
    </row>
    <row r="998" spans="3:10" ht="12.75" customHeight="1" x14ac:dyDescent="0.25">
      <c r="C998" s="26">
        <v>41821</v>
      </c>
      <c r="D998" s="25">
        <v>10</v>
      </c>
      <c r="E998" s="27">
        <v>25000</v>
      </c>
      <c r="F998" s="39">
        <f>E998/D998*8</f>
        <v>20000</v>
      </c>
      <c r="G998" s="43">
        <v>21249.9</v>
      </c>
      <c r="H998" s="38">
        <f t="shared" si="58"/>
        <v>1249.9000000000015</v>
      </c>
      <c r="J998" s="14">
        <v>108390.00000000001</v>
      </c>
    </row>
    <row r="999" spans="3:10" ht="12.75" customHeight="1" x14ac:dyDescent="0.25">
      <c r="C999" s="26">
        <v>41821</v>
      </c>
      <c r="D999" s="25">
        <v>50</v>
      </c>
      <c r="E999" s="27">
        <v>906360</v>
      </c>
      <c r="F999" s="39">
        <f>E999/D999*8</f>
        <v>145017.60000000001</v>
      </c>
      <c r="G999" s="43">
        <v>154081.20000000001</v>
      </c>
      <c r="H999" s="38">
        <f t="shared" si="58"/>
        <v>9063.6000000000058</v>
      </c>
      <c r="J999" s="14">
        <v>3929614.4160000002</v>
      </c>
    </row>
    <row r="1000" spans="3:10" ht="12.75" customHeight="1" x14ac:dyDescent="0.25">
      <c r="C1000" s="26">
        <v>41821</v>
      </c>
      <c r="D1000" s="25">
        <v>40</v>
      </c>
      <c r="E1000" s="27">
        <v>1500000</v>
      </c>
      <c r="F1000" s="39">
        <f>E1000/D1000*8</f>
        <v>300000</v>
      </c>
      <c r="G1000" s="43">
        <v>318750</v>
      </c>
      <c r="H1000" s="38">
        <f t="shared" si="58"/>
        <v>18750</v>
      </c>
      <c r="J1000" s="14">
        <v>6503400.0000000009</v>
      </c>
    </row>
    <row r="1001" spans="3:10" ht="12.75" customHeight="1" x14ac:dyDescent="0.25">
      <c r="C1001" s="26">
        <v>41821</v>
      </c>
      <c r="D1001" s="25">
        <v>35.99997120002304</v>
      </c>
      <c r="E1001" s="27">
        <v>6750000</v>
      </c>
      <c r="F1001" s="39">
        <f>E1001/D1001*8</f>
        <v>1500001.2</v>
      </c>
      <c r="G1001" s="43">
        <v>1593750</v>
      </c>
      <c r="H1001" s="38">
        <f t="shared" si="58"/>
        <v>93748.800000000047</v>
      </c>
      <c r="J1001" s="14">
        <v>29265300.000000004</v>
      </c>
    </row>
    <row r="1002" spans="3:10" ht="12.75" customHeight="1" x14ac:dyDescent="0.25">
      <c r="C1002" s="26">
        <v>41867</v>
      </c>
      <c r="D1002" s="25">
        <v>4</v>
      </c>
      <c r="E1002" s="27">
        <v>29283.89</v>
      </c>
      <c r="F1002" s="39">
        <f>E1002/D1002*4</f>
        <v>29283.89</v>
      </c>
      <c r="G1002" s="43">
        <v>29283.89</v>
      </c>
      <c r="H1002" s="38">
        <f t="shared" si="58"/>
        <v>0</v>
      </c>
      <c r="J1002" s="14">
        <v>125890.2717544</v>
      </c>
    </row>
    <row r="1003" spans="3:10" ht="12.75" customHeight="1" x14ac:dyDescent="0.25">
      <c r="C1003" s="26">
        <v>41993</v>
      </c>
      <c r="D1003" s="25">
        <v>10</v>
      </c>
      <c r="E1003" s="27">
        <v>10422.94</v>
      </c>
      <c r="F1003" s="39">
        <f t="shared" ref="F1003:F1008" si="62">E1003/D1003*8</f>
        <v>8338.3520000000008</v>
      </c>
      <c r="G1003" s="43">
        <v>8859.56</v>
      </c>
      <c r="H1003" s="38">
        <f t="shared" si="58"/>
        <v>521.20799999999872</v>
      </c>
      <c r="J1003" s="14">
        <v>45031.269976000003</v>
      </c>
    </row>
    <row r="1004" spans="3:10" ht="12.75" customHeight="1" x14ac:dyDescent="0.25">
      <c r="C1004" s="26">
        <v>42004</v>
      </c>
      <c r="D1004" s="25">
        <v>14.999992500003751</v>
      </c>
      <c r="E1004" s="27">
        <v>1045763</v>
      </c>
      <c r="F1004" s="39">
        <f t="shared" si="62"/>
        <v>557740.54553679994</v>
      </c>
      <c r="G1004" s="43">
        <v>592598.9</v>
      </c>
      <c r="H1004" s="38">
        <f t="shared" si="58"/>
        <v>34858.354463200085</v>
      </c>
      <c r="J1004" s="14">
        <v>4518114.4652000004</v>
      </c>
    </row>
    <row r="1005" spans="3:10" ht="12.75" customHeight="1" x14ac:dyDescent="0.25">
      <c r="C1005" s="26">
        <v>42004</v>
      </c>
      <c r="D1005" s="25">
        <v>14.999992500003751</v>
      </c>
      <c r="E1005" s="27">
        <v>82750</v>
      </c>
      <c r="F1005" s="39">
        <f t="shared" si="62"/>
        <v>44133.3554</v>
      </c>
      <c r="G1005" s="43">
        <v>46891.6</v>
      </c>
      <c r="H1005" s="38">
        <f t="shared" si="58"/>
        <v>2758.2445999999982</v>
      </c>
      <c r="J1005" s="14">
        <v>357513.10000000003</v>
      </c>
    </row>
    <row r="1006" spans="3:10" ht="12.75" customHeight="1" x14ac:dyDescent="0.25">
      <c r="C1006" s="26">
        <v>42004</v>
      </c>
      <c r="D1006" s="25">
        <v>14.999992500003751</v>
      </c>
      <c r="E1006" s="27">
        <v>169699.75</v>
      </c>
      <c r="F1006" s="39">
        <f t="shared" si="62"/>
        <v>90506.578586599993</v>
      </c>
      <c r="G1006" s="43">
        <v>96163.3</v>
      </c>
      <c r="H1006" s="38">
        <f t="shared" si="58"/>
        <v>5656.7214134000096</v>
      </c>
      <c r="J1006" s="14">
        <v>733170.79989999998</v>
      </c>
    </row>
    <row r="1007" spans="3:10" ht="12.75" customHeight="1" x14ac:dyDescent="0.25">
      <c r="C1007" s="26">
        <v>42004</v>
      </c>
      <c r="D1007" s="25">
        <v>20</v>
      </c>
      <c r="E1007" s="27">
        <v>22203</v>
      </c>
      <c r="F1007" s="39">
        <f t="shared" si="62"/>
        <v>8881.2000000000007</v>
      </c>
      <c r="G1007" s="43">
        <v>9436.2000000000007</v>
      </c>
      <c r="H1007" s="38">
        <f t="shared" si="58"/>
        <v>555</v>
      </c>
      <c r="J1007" s="14">
        <v>95925.84120000001</v>
      </c>
    </row>
    <row r="1008" spans="3:10" ht="12.75" customHeight="1" x14ac:dyDescent="0.25">
      <c r="C1008" s="26">
        <v>41978</v>
      </c>
      <c r="D1008" s="25">
        <v>14.999992500003751</v>
      </c>
      <c r="E1008" s="27">
        <v>55910.63</v>
      </c>
      <c r="F1008" s="39">
        <f t="shared" si="62"/>
        <v>29819.017576167997</v>
      </c>
      <c r="G1008" s="43">
        <v>31682.55</v>
      </c>
      <c r="H1008" s="38">
        <f t="shared" si="58"/>
        <v>1863.5324238320027</v>
      </c>
      <c r="J1008" s="14">
        <v>241556.285852</v>
      </c>
    </row>
    <row r="1009" spans="3:10" ht="12.75" customHeight="1" x14ac:dyDescent="0.25">
      <c r="C1009" s="26">
        <v>42036</v>
      </c>
      <c r="D1009" s="25">
        <v>4</v>
      </c>
      <c r="E1009" s="27">
        <v>99304.78</v>
      </c>
      <c r="F1009" s="40">
        <f>E1009/D1009*4</f>
        <v>99304.78</v>
      </c>
      <c r="G1009" s="43">
        <v>99304.78</v>
      </c>
      <c r="H1009" s="38">
        <f t="shared" si="58"/>
        <v>0</v>
      </c>
      <c r="J1009" s="14">
        <v>419531.91101819999</v>
      </c>
    </row>
    <row r="1010" spans="3:10" ht="12.75" customHeight="1" x14ac:dyDescent="0.25">
      <c r="C1010" s="26">
        <v>42052</v>
      </c>
      <c r="D1010" s="25">
        <v>10</v>
      </c>
      <c r="E1010" s="27">
        <v>85991.5</v>
      </c>
      <c r="F1010" s="39">
        <f>E1010/D1010*7</f>
        <v>60194.049999999996</v>
      </c>
      <c r="G1010" s="43">
        <v>64493.75</v>
      </c>
      <c r="H1010" s="38">
        <f t="shared" si="58"/>
        <v>4299.7000000000044</v>
      </c>
      <c r="J1010" s="14">
        <v>363287.43013499997</v>
      </c>
    </row>
    <row r="1011" spans="3:10" ht="12.75" customHeight="1" x14ac:dyDescent="0.25">
      <c r="C1011" s="26">
        <v>42036</v>
      </c>
      <c r="D1011" s="25">
        <v>14.999992500003751</v>
      </c>
      <c r="E1011" s="27">
        <v>386297</v>
      </c>
      <c r="F1011" s="39">
        <f>E1011/D1011*7</f>
        <v>180272.02346929998</v>
      </c>
      <c r="G1011" s="43">
        <v>193148.37</v>
      </c>
      <c r="H1011" s="38">
        <f t="shared" si="58"/>
        <v>12876.346530700015</v>
      </c>
      <c r="J1011" s="14">
        <v>1631985.07293</v>
      </c>
    </row>
    <row r="1012" spans="3:10" ht="12.75" customHeight="1" x14ac:dyDescent="0.25">
      <c r="C1012" s="28">
        <v>42036</v>
      </c>
      <c r="D1012" s="25">
        <v>14.999992500003751</v>
      </c>
      <c r="E1012" s="27">
        <v>649888</v>
      </c>
      <c r="F1012" s="39">
        <f>E1012/D1012*7</f>
        <v>303281.2183072</v>
      </c>
      <c r="G1012" s="43">
        <v>324944.03000000003</v>
      </c>
      <c r="H1012" s="38">
        <f t="shared" si="58"/>
        <v>21662.811692800024</v>
      </c>
      <c r="J1012" s="14">
        <v>2745575.3347199997</v>
      </c>
    </row>
    <row r="1013" spans="3:10" ht="12.75" customHeight="1" x14ac:dyDescent="0.25">
      <c r="C1013" s="28">
        <v>42095</v>
      </c>
      <c r="D1013" s="25">
        <v>14.999992500003751</v>
      </c>
      <c r="E1013" s="27">
        <v>3990</v>
      </c>
      <c r="F1013" s="39">
        <f>E1013/D1013*7</f>
        <v>1862.000931</v>
      </c>
      <c r="G1013" s="43">
        <v>1995.1</v>
      </c>
      <c r="H1013" s="38">
        <f t="shared" si="58"/>
        <v>133.09906899999987</v>
      </c>
      <c r="J1013" s="14">
        <v>16436.725200000001</v>
      </c>
    </row>
    <row r="1014" spans="3:10" ht="12.75" customHeight="1" x14ac:dyDescent="0.25">
      <c r="C1014" s="28">
        <v>42147</v>
      </c>
      <c r="D1014" s="25">
        <v>5</v>
      </c>
      <c r="E1014" s="27">
        <v>12849.71</v>
      </c>
      <c r="F1014" s="40">
        <f>E1014/D1014*5</f>
        <v>12849.71</v>
      </c>
      <c r="G1014" s="43">
        <v>12849.71</v>
      </c>
      <c r="H1014" s="38">
        <f t="shared" si="58"/>
        <v>0</v>
      </c>
      <c r="J1014" s="14">
        <v>52800.100875499993</v>
      </c>
    </row>
    <row r="1015" spans="3:10" ht="12.75" customHeight="1" x14ac:dyDescent="0.25">
      <c r="C1015" s="28">
        <v>42219</v>
      </c>
      <c r="D1015" s="25">
        <v>2</v>
      </c>
      <c r="E1015" s="27">
        <v>3175.72</v>
      </c>
      <c r="F1015" s="40">
        <f>E1015/D1015*2</f>
        <v>3175.72</v>
      </c>
      <c r="G1015" s="43">
        <v>3175.72</v>
      </c>
      <c r="H1015" s="38">
        <f t="shared" si="58"/>
        <v>0</v>
      </c>
      <c r="J1015" s="14">
        <v>12768.4268608</v>
      </c>
    </row>
    <row r="1016" spans="3:10" ht="12.75" customHeight="1" x14ac:dyDescent="0.25">
      <c r="C1016" s="28">
        <v>42220</v>
      </c>
      <c r="D1016" s="25">
        <v>9.0000009000000905</v>
      </c>
      <c r="E1016" s="27">
        <v>2700</v>
      </c>
      <c r="F1016" s="39">
        <f>E1016/D1016*7</f>
        <v>2099.9997899999998</v>
      </c>
      <c r="G1016" s="43">
        <v>2250</v>
      </c>
      <c r="H1016" s="38">
        <f t="shared" si="58"/>
        <v>150.00021000000015</v>
      </c>
      <c r="J1016" s="14">
        <v>10855.728000000001</v>
      </c>
    </row>
    <row r="1017" spans="3:10" ht="12.75" customHeight="1" x14ac:dyDescent="0.25">
      <c r="C1017" s="28">
        <v>42223</v>
      </c>
      <c r="D1017" s="25">
        <v>10</v>
      </c>
      <c r="E1017" s="27">
        <v>11119.36</v>
      </c>
      <c r="F1017" s="39">
        <f t="shared" ref="F1017:F1030" si="63">E1017/D1017*7</f>
        <v>7783.5520000000015</v>
      </c>
      <c r="G1017" s="43">
        <v>8339.48</v>
      </c>
      <c r="H1017" s="38">
        <f t="shared" si="58"/>
        <v>555.92799999999806</v>
      </c>
      <c r="J1017" s="14">
        <v>44706.943590400006</v>
      </c>
    </row>
    <row r="1018" spans="3:10" ht="12.75" customHeight="1" x14ac:dyDescent="0.25">
      <c r="C1018" s="26">
        <v>42223</v>
      </c>
      <c r="D1018" s="25">
        <v>10</v>
      </c>
      <c r="E1018" s="27">
        <v>1155</v>
      </c>
      <c r="F1018" s="39">
        <f t="shared" si="63"/>
        <v>808.5</v>
      </c>
      <c r="G1018" s="43">
        <v>866.4</v>
      </c>
      <c r="H1018" s="38">
        <f t="shared" si="58"/>
        <v>57.899999999999977</v>
      </c>
      <c r="J1018" s="14">
        <v>4643.8392000000003</v>
      </c>
    </row>
    <row r="1019" spans="3:10" ht="12.75" customHeight="1" x14ac:dyDescent="0.25">
      <c r="C1019" s="26">
        <v>42283</v>
      </c>
      <c r="D1019" s="25">
        <v>14.999992500003751</v>
      </c>
      <c r="E1019" s="27">
        <v>25291.5</v>
      </c>
      <c r="F1019" s="39">
        <f t="shared" si="63"/>
        <v>11802.705901349998</v>
      </c>
      <c r="G1019" s="43">
        <v>12645.8</v>
      </c>
      <c r="H1019" s="38">
        <f t="shared" si="58"/>
        <v>843.09409865000089</v>
      </c>
      <c r="J1019" s="14">
        <v>103363.07260500001</v>
      </c>
    </row>
    <row r="1020" spans="3:10" ht="12.75" customHeight="1" x14ac:dyDescent="0.25">
      <c r="C1020" s="26">
        <v>42369</v>
      </c>
      <c r="D1020" s="25">
        <v>10</v>
      </c>
      <c r="E1020" s="27">
        <v>20202.71</v>
      </c>
      <c r="F1020" s="39">
        <f t="shared" si="63"/>
        <v>14141.896999999999</v>
      </c>
      <c r="G1020" s="43">
        <v>15152.16</v>
      </c>
      <c r="H1020" s="38">
        <f t="shared" si="58"/>
        <v>1010.2630000000008</v>
      </c>
      <c r="J1020" s="14">
        <v>82388.065569700004</v>
      </c>
    </row>
    <row r="1021" spans="3:10" ht="12.75" customHeight="1" x14ac:dyDescent="0.25">
      <c r="C1021" s="26">
        <v>42369</v>
      </c>
      <c r="D1021" s="25">
        <v>14.999992500003751</v>
      </c>
      <c r="E1021" s="27">
        <v>31500</v>
      </c>
      <c r="F1021" s="39">
        <f t="shared" si="63"/>
        <v>14700.00735</v>
      </c>
      <c r="G1021" s="43">
        <v>15750</v>
      </c>
      <c r="H1021" s="38">
        <f t="shared" si="58"/>
        <v>1049.9926500000001</v>
      </c>
      <c r="J1021" s="14">
        <v>128459.20500000002</v>
      </c>
    </row>
    <row r="1022" spans="3:10" ht="12.75" customHeight="1" x14ac:dyDescent="0.25">
      <c r="C1022" s="26">
        <v>42369</v>
      </c>
      <c r="D1022" s="25">
        <v>13.99999440000224</v>
      </c>
      <c r="E1022" s="27">
        <v>20671.55</v>
      </c>
      <c r="F1022" s="39">
        <f t="shared" si="63"/>
        <v>10335.77913431</v>
      </c>
      <c r="G1022" s="43">
        <v>11073.9</v>
      </c>
      <c r="H1022" s="38">
        <f t="shared" si="58"/>
        <v>738.12086568999985</v>
      </c>
      <c r="J1022" s="14">
        <v>84300.027908500007</v>
      </c>
    </row>
    <row r="1023" spans="3:10" ht="12.75" customHeight="1" x14ac:dyDescent="0.25">
      <c r="C1023" s="26">
        <v>42369</v>
      </c>
      <c r="D1023" s="25">
        <v>14.999992500003751</v>
      </c>
      <c r="E1023" s="27">
        <v>510196</v>
      </c>
      <c r="F1023" s="39">
        <f t="shared" si="63"/>
        <v>238091.58571239997</v>
      </c>
      <c r="G1023" s="43">
        <v>255097.93</v>
      </c>
      <c r="H1023" s="38">
        <f t="shared" si="58"/>
        <v>17006.344287600019</v>
      </c>
      <c r="J1023" s="14">
        <v>2080615.0017200001</v>
      </c>
    </row>
    <row r="1024" spans="3:10" ht="12.75" customHeight="1" x14ac:dyDescent="0.25">
      <c r="C1024" s="26">
        <v>42369</v>
      </c>
      <c r="D1024" s="25">
        <v>10</v>
      </c>
      <c r="E1024" s="27">
        <v>128316.88</v>
      </c>
      <c r="F1024" s="39">
        <f t="shared" si="63"/>
        <v>89821.816000000006</v>
      </c>
      <c r="G1024" s="43">
        <v>96237.74</v>
      </c>
      <c r="H1024" s="38">
        <f t="shared" si="58"/>
        <v>6415.9239999999991</v>
      </c>
      <c r="J1024" s="14">
        <v>523285.21882160008</v>
      </c>
    </row>
    <row r="1025" spans="3:10" ht="12.75" customHeight="1" x14ac:dyDescent="0.25">
      <c r="C1025" s="26">
        <v>42369</v>
      </c>
      <c r="D1025" s="25">
        <v>8</v>
      </c>
      <c r="E1025" s="27">
        <v>73405.820000000007</v>
      </c>
      <c r="F1025" s="39">
        <f>E1025/D1025*7</f>
        <v>64230.092500000006</v>
      </c>
      <c r="G1025" s="43">
        <v>68817.84</v>
      </c>
      <c r="H1025" s="38">
        <f t="shared" si="58"/>
        <v>4587.7474999999904</v>
      </c>
      <c r="J1025" s="14">
        <v>299354.07236740005</v>
      </c>
    </row>
    <row r="1026" spans="3:10" ht="12.75" customHeight="1" x14ac:dyDescent="0.25">
      <c r="C1026" s="26">
        <v>42369</v>
      </c>
      <c r="D1026" s="25">
        <v>14.999992500003751</v>
      </c>
      <c r="E1026" s="27">
        <v>312992.52</v>
      </c>
      <c r="F1026" s="39">
        <f t="shared" si="63"/>
        <v>146063.249031588</v>
      </c>
      <c r="G1026" s="43">
        <v>156496.34</v>
      </c>
      <c r="H1026" s="38">
        <f t="shared" si="58"/>
        <v>10433.090968411998</v>
      </c>
      <c r="J1026" s="14">
        <v>1276405.4060364002</v>
      </c>
    </row>
    <row r="1027" spans="3:10" ht="12.75" customHeight="1" x14ac:dyDescent="0.25">
      <c r="C1027" s="26">
        <v>42369</v>
      </c>
      <c r="D1027" s="25">
        <v>14.999992500003751</v>
      </c>
      <c r="E1027" s="27">
        <v>175775.89</v>
      </c>
      <c r="F1027" s="39">
        <f t="shared" si="63"/>
        <v>82028.789681041002</v>
      </c>
      <c r="G1027" s="43">
        <v>87887.86</v>
      </c>
      <c r="H1027" s="38">
        <f t="shared" ref="H1027:H1044" si="64">G1027-F1027</f>
        <v>5859.0703189589985</v>
      </c>
      <c r="J1027" s="14">
        <v>716826.38373230014</v>
      </c>
    </row>
    <row r="1028" spans="3:10" ht="12.75" customHeight="1" x14ac:dyDescent="0.25">
      <c r="C1028" s="26">
        <v>42369</v>
      </c>
      <c r="D1028" s="25">
        <v>10</v>
      </c>
      <c r="E1028" s="27">
        <v>51732.97</v>
      </c>
      <c r="F1028" s="39">
        <f t="shared" si="63"/>
        <v>36213.079000000005</v>
      </c>
      <c r="G1028" s="43">
        <v>38799.79</v>
      </c>
      <c r="H1028" s="38">
        <f t="shared" si="64"/>
        <v>2586.7109999999957</v>
      </c>
      <c r="J1028" s="14">
        <v>210970.67296790003</v>
      </c>
    </row>
    <row r="1029" spans="3:10" ht="12.75" customHeight="1" x14ac:dyDescent="0.25">
      <c r="C1029" s="26">
        <v>42369</v>
      </c>
      <c r="D1029" s="25">
        <v>10</v>
      </c>
      <c r="E1029" s="27">
        <v>32120.76</v>
      </c>
      <c r="F1029" s="39">
        <f t="shared" si="63"/>
        <v>22484.531999999999</v>
      </c>
      <c r="G1029" s="43">
        <v>24090.48</v>
      </c>
      <c r="H1029" s="38">
        <f t="shared" si="64"/>
        <v>1605.9480000000003</v>
      </c>
      <c r="J1029" s="14">
        <v>130990.7077332</v>
      </c>
    </row>
    <row r="1030" spans="3:10" ht="12.75" customHeight="1" x14ac:dyDescent="0.25">
      <c r="C1030" s="26">
        <v>42369</v>
      </c>
      <c r="D1030" s="25">
        <v>14.999992500003751</v>
      </c>
      <c r="E1030" s="27">
        <v>194598.19</v>
      </c>
      <c r="F1030" s="39">
        <f t="shared" si="63"/>
        <v>90812.534072910988</v>
      </c>
      <c r="G1030" s="43">
        <v>97299.06</v>
      </c>
      <c r="H1030" s="38">
        <f t="shared" si="64"/>
        <v>6486.5259270890092</v>
      </c>
      <c r="J1030" s="14">
        <v>793585.04069330008</v>
      </c>
    </row>
    <row r="1031" spans="3:10" ht="12.75" customHeight="1" x14ac:dyDescent="0.25">
      <c r="C1031" s="26">
        <v>42616</v>
      </c>
      <c r="D1031" s="25">
        <v>14.999992500003751</v>
      </c>
      <c r="E1031" s="27">
        <v>26000</v>
      </c>
      <c r="F1031" s="39">
        <f>E1031/D1031*6</f>
        <v>10400.0052</v>
      </c>
      <c r="G1031" s="43">
        <v>11266.53</v>
      </c>
      <c r="H1031" s="38">
        <f t="shared" si="64"/>
        <v>866.52480000000105</v>
      </c>
      <c r="J1031" s="14">
        <v>101856.56</v>
      </c>
    </row>
    <row r="1032" spans="3:10" ht="12.75" customHeight="1" x14ac:dyDescent="0.25">
      <c r="C1032" s="26">
        <v>42735</v>
      </c>
      <c r="D1032" s="25">
        <v>14.999992500003751</v>
      </c>
      <c r="E1032" s="27">
        <v>40934.699999999997</v>
      </c>
      <c r="F1032" s="39">
        <f>E1032/D1032*6</f>
        <v>16373.888186939997</v>
      </c>
      <c r="G1032" s="43">
        <v>17738.52</v>
      </c>
      <c r="H1032" s="38">
        <f t="shared" si="64"/>
        <v>1364.631813060003</v>
      </c>
      <c r="J1032" s="14">
        <v>146831.13151199999</v>
      </c>
    </row>
    <row r="1033" spans="3:10" ht="12.75" customHeight="1" x14ac:dyDescent="0.25">
      <c r="C1033" s="26">
        <v>42735</v>
      </c>
      <c r="D1033" s="25">
        <v>14.999992500003751</v>
      </c>
      <c r="E1033" s="27">
        <v>1732800.85</v>
      </c>
      <c r="F1033" s="39">
        <f>E1033/D1033*6</f>
        <v>693120.68656017003</v>
      </c>
      <c r="G1033" s="43">
        <v>750880.33</v>
      </c>
      <c r="H1033" s="38">
        <f t="shared" si="64"/>
        <v>57759.643439829932</v>
      </c>
      <c r="J1033" s="14">
        <v>6215487.3369160006</v>
      </c>
    </row>
    <row r="1034" spans="3:10" ht="12.75" customHeight="1" x14ac:dyDescent="0.25">
      <c r="C1034" s="26">
        <v>42735</v>
      </c>
      <c r="D1034" s="25">
        <v>13.99999440000224</v>
      </c>
      <c r="E1034" s="27">
        <v>5452.52</v>
      </c>
      <c r="F1034" s="39">
        <f>E1034/D1034*6</f>
        <v>2336.795220432</v>
      </c>
      <c r="G1034" s="43">
        <v>2531.66</v>
      </c>
      <c r="H1034" s="38">
        <f t="shared" si="64"/>
        <v>194.8647795679999</v>
      </c>
      <c r="J1034" s="14">
        <v>19557.971139200003</v>
      </c>
    </row>
    <row r="1035" spans="3:10" ht="12.75" customHeight="1" x14ac:dyDescent="0.25">
      <c r="C1035" s="26">
        <v>42870</v>
      </c>
      <c r="D1035" s="25">
        <v>14.999992500003751</v>
      </c>
      <c r="E1035" s="27">
        <v>4800</v>
      </c>
      <c r="F1035" s="39">
        <f>E1035/D1035*5</f>
        <v>1600.0008</v>
      </c>
      <c r="G1035" s="43">
        <v>1760.1</v>
      </c>
      <c r="H1035" s="38">
        <f t="shared" si="64"/>
        <v>160.09919999999988</v>
      </c>
      <c r="J1035" s="14">
        <v>16603.920000000002</v>
      </c>
    </row>
    <row r="1036" spans="3:10" ht="12.75" customHeight="1" x14ac:dyDescent="0.25">
      <c r="C1036" s="28">
        <v>41701</v>
      </c>
      <c r="D1036" s="25">
        <v>1</v>
      </c>
      <c r="E1036" s="27">
        <v>22669.4</v>
      </c>
      <c r="F1036" s="39">
        <f>E1036/D1036*1</f>
        <v>22669.4</v>
      </c>
      <c r="G1036" s="43">
        <v>22669.4</v>
      </c>
      <c r="H1036" s="38">
        <f t="shared" si="64"/>
        <v>0</v>
      </c>
      <c r="J1036" s="14">
        <v>98957.14496200002</v>
      </c>
    </row>
    <row r="1037" spans="3:10" ht="12.75" customHeight="1" x14ac:dyDescent="0.25">
      <c r="C1037" s="28">
        <v>43831</v>
      </c>
      <c r="D1037" s="25">
        <v>5</v>
      </c>
      <c r="E1037" s="27">
        <v>173724.25</v>
      </c>
      <c r="F1037" s="39">
        <f>E1037/D1037*2</f>
        <v>69489.7</v>
      </c>
      <c r="G1037" s="43">
        <v>86862</v>
      </c>
      <c r="H1037" s="38">
        <f t="shared" si="64"/>
        <v>17372.300000000003</v>
      </c>
      <c r="J1037" s="14">
        <v>382208.98518249998</v>
      </c>
    </row>
    <row r="1038" spans="3:10" ht="12.75" customHeight="1" x14ac:dyDescent="0.25">
      <c r="C1038" s="32">
        <v>42888</v>
      </c>
      <c r="D1038" s="31">
        <v>5</v>
      </c>
      <c r="E1038" s="33">
        <v>220338.98</v>
      </c>
      <c r="F1038" s="39">
        <f>E1038/D1038*5</f>
        <v>220338.98</v>
      </c>
      <c r="G1038" s="43">
        <v>220338.98</v>
      </c>
      <c r="H1038" s="38">
        <f t="shared" si="64"/>
        <v>0</v>
      </c>
      <c r="J1038" s="14">
        <v>756732.19291200012</v>
      </c>
    </row>
    <row r="1039" spans="3:10" ht="12.75" customHeight="1" x14ac:dyDescent="0.25">
      <c r="C1039" s="32">
        <v>43753</v>
      </c>
      <c r="D1039" s="31">
        <v>5</v>
      </c>
      <c r="E1039" s="33">
        <v>176482.12</v>
      </c>
      <c r="F1039" s="39">
        <v>76475.62</v>
      </c>
      <c r="G1039" s="43">
        <v>97065.21</v>
      </c>
      <c r="H1039" s="38">
        <f t="shared" si="64"/>
        <v>20589.590000000011</v>
      </c>
      <c r="J1039" s="14">
        <v>400046.13997359993</v>
      </c>
    </row>
    <row r="1040" spans="3:10" ht="12.75" customHeight="1" x14ac:dyDescent="0.25">
      <c r="C1040" s="32">
        <v>44292</v>
      </c>
      <c r="D1040" s="31">
        <v>5</v>
      </c>
      <c r="E1040" s="33">
        <v>255000</v>
      </c>
      <c r="F1040" s="39">
        <v>34000</v>
      </c>
      <c r="G1040" s="43">
        <v>63750</v>
      </c>
      <c r="H1040" s="38">
        <f t="shared" si="64"/>
        <v>29750</v>
      </c>
      <c r="J1040" s="14">
        <v>390937.95</v>
      </c>
    </row>
    <row r="1041" spans="3:10" ht="12.75" customHeight="1" x14ac:dyDescent="0.25">
      <c r="C1041" s="28">
        <v>43100</v>
      </c>
      <c r="D1041" s="25">
        <v>8</v>
      </c>
      <c r="E1041" s="27">
        <v>6072.86</v>
      </c>
      <c r="F1041" s="39">
        <f>E1041/D1041*5</f>
        <v>3795.5374999999999</v>
      </c>
      <c r="G1041" s="43">
        <v>4175.12</v>
      </c>
      <c r="H1041" s="38">
        <f t="shared" si="64"/>
        <v>379.58249999999998</v>
      </c>
      <c r="J1041" s="14">
        <v>19424.164167199997</v>
      </c>
    </row>
    <row r="1042" spans="3:10" ht="12.75" customHeight="1" x14ac:dyDescent="0.25">
      <c r="C1042" s="28">
        <v>43405</v>
      </c>
      <c r="D1042" s="25">
        <v>8</v>
      </c>
      <c r="E1042" s="27">
        <v>8809.33</v>
      </c>
      <c r="F1042" s="39">
        <f>E1042/D1042*4</f>
        <v>4404.665</v>
      </c>
      <c r="G1042" s="43">
        <v>4955.13</v>
      </c>
      <c r="H1042" s="38">
        <f t="shared" si="64"/>
        <v>550.46500000000015</v>
      </c>
      <c r="J1042" s="14">
        <v>21292.150609999997</v>
      </c>
    </row>
    <row r="1043" spans="3:10" ht="12.75" customHeight="1" x14ac:dyDescent="0.25">
      <c r="C1043" s="28">
        <v>43586</v>
      </c>
      <c r="D1043" s="25">
        <v>8</v>
      </c>
      <c r="E1043" s="27">
        <v>61278.47</v>
      </c>
      <c r="F1043" s="39">
        <f>E1043/D1043*3</f>
        <v>22979.42625</v>
      </c>
      <c r="G1043" s="43">
        <v>26809.41</v>
      </c>
      <c r="H1043" s="38">
        <f t="shared" si="64"/>
        <v>3829.9837499999994</v>
      </c>
      <c r="J1043" s="14">
        <v>137023.56119760001</v>
      </c>
    </row>
    <row r="1044" spans="3:10" ht="12.75" customHeight="1" x14ac:dyDescent="0.25">
      <c r="C1044" s="28">
        <v>42369</v>
      </c>
      <c r="D1044" s="25">
        <v>14.999992500003751</v>
      </c>
      <c r="E1044" s="27">
        <v>249051.56</v>
      </c>
      <c r="F1044" s="39">
        <f>E1044/D1044*7</f>
        <v>116224.11944536399</v>
      </c>
      <c r="G1044" s="43">
        <v>124525.79</v>
      </c>
      <c r="H1044" s="38">
        <f t="shared" si="64"/>
        <v>8301.6705546360026</v>
      </c>
      <c r="J1044" s="14">
        <v>1015649.6952892001</v>
      </c>
    </row>
  </sheetData>
  <autoFilter ref="C1:H1044" xr:uid="{00000000-0009-0000-0000-000007000000}"/>
  <conditionalFormatting sqref="C2:C3">
    <cfRule type="expression" dxfId="38" priority="139" stopIfTrue="1">
      <formula>#REF!="İ"</formula>
    </cfRule>
    <cfRule type="expression" dxfId="37" priority="140" stopIfTrue="1">
      <formula>#REF!="Y"</formula>
    </cfRule>
    <cfRule type="expression" dxfId="36" priority="141" stopIfTrue="1">
      <formula>#REF!="X"</formula>
    </cfRule>
  </conditionalFormatting>
  <conditionalFormatting sqref="C2:C1044">
    <cfRule type="expression" dxfId="35" priority="1431" stopIfTrue="1">
      <formula>#REF!="X"</formula>
    </cfRule>
    <cfRule type="expression" dxfId="34" priority="1429" stopIfTrue="1">
      <formula>#REF!="İ"</formula>
    </cfRule>
    <cfRule type="expression" dxfId="33" priority="1430" stopIfTrue="1">
      <formula>#REF!="Y"</formula>
    </cfRule>
  </conditionalFormatting>
  <conditionalFormatting sqref="E2:E8">
    <cfRule type="expression" dxfId="32" priority="95" stopIfTrue="1">
      <formula>#REF!="Y"</formula>
    </cfRule>
    <cfRule type="expression" dxfId="31" priority="94" stopIfTrue="1">
      <formula>#REF!="İ"</formula>
    </cfRule>
    <cfRule type="expression" dxfId="30" priority="96" stopIfTrue="1">
      <formula>#REF!="X"</formula>
    </cfRule>
  </conditionalFormatting>
  <conditionalFormatting sqref="E3:E8">
    <cfRule type="expression" dxfId="29" priority="93" stopIfTrue="1">
      <formula>#REF!="X"</formula>
    </cfRule>
    <cfRule type="expression" dxfId="28" priority="92" stopIfTrue="1">
      <formula>#REF!="Y"</formula>
    </cfRule>
    <cfRule type="expression" dxfId="27" priority="91" stopIfTrue="1">
      <formula>#REF!="İ"</formula>
    </cfRule>
  </conditionalFormatting>
  <conditionalFormatting sqref="E3:E120">
    <cfRule type="expression" dxfId="26" priority="97" stopIfTrue="1">
      <formula>#REF!="İ"</formula>
    </cfRule>
    <cfRule type="expression" dxfId="25" priority="98" stopIfTrue="1">
      <formula>#REF!="Y"</formula>
    </cfRule>
    <cfRule type="expression" dxfId="24" priority="99" stopIfTrue="1">
      <formula>#REF!="X"</formula>
    </cfRule>
  </conditionalFormatting>
  <conditionalFormatting sqref="E121:E1044">
    <cfRule type="expression" dxfId="23" priority="84" stopIfTrue="1">
      <formula>#REF!="X"</formula>
    </cfRule>
    <cfRule type="expression" dxfId="22" priority="83" stopIfTrue="1">
      <formula>#REF!="Y"</formula>
    </cfRule>
    <cfRule type="expression" dxfId="21" priority="82" stopIfTrue="1">
      <formula>#REF!="İ"</formula>
    </cfRule>
  </conditionalFormatting>
  <conditionalFormatting sqref="F673:F680 F691:F703 F705:F713 F719 F721:F722 F725:F726 F728:F730 F733:F736 F738:F751 F753:F756 F759:F760 F1014:F1015">
    <cfRule type="expression" dxfId="20" priority="55" stopIfTrue="1">
      <formula>#REF!="İ"</formula>
    </cfRule>
    <cfRule type="expression" dxfId="19" priority="56" stopIfTrue="1">
      <formula>#REF!="Y"</formula>
    </cfRule>
    <cfRule type="expression" dxfId="18" priority="57" stopIfTrue="1">
      <formula>#REF!="X"</formula>
    </cfRule>
  </conditionalFormatting>
  <conditionalFormatting sqref="F682:F689">
    <cfRule type="expression" dxfId="17" priority="52" stopIfTrue="1">
      <formula>#REF!="İ"</formula>
    </cfRule>
    <cfRule type="expression" dxfId="16" priority="53" stopIfTrue="1">
      <formula>#REF!="Y"</formula>
    </cfRule>
    <cfRule type="expression" dxfId="15" priority="54" stopIfTrue="1">
      <formula>#REF!="X"</formula>
    </cfRule>
  </conditionalFormatting>
  <conditionalFormatting sqref="F715:F717">
    <cfRule type="expression" dxfId="14" priority="46" stopIfTrue="1">
      <formula>#REF!="İ"</formula>
    </cfRule>
    <cfRule type="expression" dxfId="13" priority="47" stopIfTrue="1">
      <formula>#REF!="Y"</formula>
    </cfRule>
    <cfRule type="expression" dxfId="12" priority="48" stopIfTrue="1">
      <formula>#REF!="X"</formula>
    </cfRule>
  </conditionalFormatting>
  <conditionalFormatting sqref="F891">
    <cfRule type="expression" dxfId="11" priority="70" stopIfTrue="1">
      <formula>#REF!="İ"</formula>
    </cfRule>
    <cfRule type="expression" dxfId="10" priority="71" stopIfTrue="1">
      <formula>#REF!="Y"</formula>
    </cfRule>
    <cfRule type="expression" dxfId="9" priority="72" stopIfTrue="1">
      <formula>#REF!="X"</formula>
    </cfRule>
  </conditionalFormatting>
  <conditionalFormatting sqref="F1009">
    <cfRule type="expression" dxfId="8" priority="62" stopIfTrue="1">
      <formula>#REF!="Y"</formula>
    </cfRule>
    <cfRule type="expression" dxfId="7" priority="61" stopIfTrue="1">
      <formula>#REF!="İ"</formula>
    </cfRule>
    <cfRule type="expression" dxfId="6" priority="63" stopIfTrue="1">
      <formula>#REF!="X"</formula>
    </cfRule>
  </conditionalFormatting>
  <conditionalFormatting sqref="G2:G1044">
    <cfRule type="expression" dxfId="5" priority="6" stopIfTrue="1">
      <formula>#REF!="X"</formula>
    </cfRule>
    <cfRule type="expression" dxfId="4" priority="5" stopIfTrue="1">
      <formula>#REF!="Y"</formula>
    </cfRule>
    <cfRule type="expression" dxfId="3" priority="4" stopIfTrue="1">
      <formula>#REF!="İ"</formula>
    </cfRule>
  </conditionalFormatting>
  <conditionalFormatting sqref="J2:J1044">
    <cfRule type="expression" dxfId="2" priority="3" stopIfTrue="1">
      <formula>#REF!="X"</formula>
    </cfRule>
    <cfRule type="expression" dxfId="1" priority="2" stopIfTrue="1">
      <formula>#REF!="Y"</formula>
    </cfRule>
    <cfRule type="expression" dxfId="0" priority="1" stopIfTrue="1">
      <formula>#REF!="İ"</formula>
    </cfRule>
  </conditionalFormatting>
  <dataValidations count="1">
    <dataValidation type="date" operator="greaterThanOrEqual" allowBlank="1" showInputMessage="1" showErrorMessage="1" sqref="C146 C925 C848 C690 C768 C15 C611 C534 C406 C326 C223" xr:uid="{00000000-0002-0000-0700-000000000000}">
      <formula1>29221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7</vt:i4>
      </vt:variant>
    </vt:vector>
  </HeadingPairs>
  <TitlesOfParts>
    <vt:vector size="7" baseType="lpstr">
      <vt:lpstr>Sayfa1</vt:lpstr>
      <vt:lpstr>VUK 32 DEĞERLEME</vt:lpstr>
      <vt:lpstr>VUK 298 Ç DEĞERLEME</vt:lpstr>
      <vt:lpstr>VUK 298.Ç DEĞERLEME</vt:lpstr>
      <vt:lpstr>AÇIKLAMA VE KAYITLAR</vt:lpstr>
      <vt:lpstr>DEĞERLEME ORANLARI</vt:lpstr>
      <vt:lpstr>AMORTİSMAN KARŞILAŞTIRMA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MUZAFFER DEMİR</dc:creator>
  <cp:lastModifiedBy>ASUS</cp:lastModifiedBy>
  <cp:lastPrinted>2021-06-14T10:34:22Z</cp:lastPrinted>
  <dcterms:created xsi:type="dcterms:W3CDTF">1997-03-14T22:15:34Z</dcterms:created>
  <dcterms:modified xsi:type="dcterms:W3CDTF">2026-02-25T08:43:50Z</dcterms:modified>
</cp:coreProperties>
</file>